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https://colaboramds.sharepoint.com/sites/DAF2022/Documentos compartidos/Presupuesto/2025 - PRESUPUESTO/Glosas Presupuestarias 2025/Glosas Ministeriales y Articulado de la Ley/Cuarto Trimestre/"/>
    </mc:Choice>
  </mc:AlternateContent>
  <xr:revisionPtr revIDLastSave="3067" documentId="13_ncr:1_{0B11438B-7DCE-4B18-BD9F-93C97687377B}" xr6:coauthVersionLast="47" xr6:coauthVersionMax="47" xr10:uidLastSave="{E1E83E60-7B91-4DD8-A296-66A5A5E87389}"/>
  <bookViews>
    <workbookView xWindow="28680" yWindow="-120" windowWidth="29040" windowHeight="15720" tabRatio="836" firstSheet="5" activeTab="14" xr2:uid="{00000000-000D-0000-FFFF-FFFF00000000}"/>
  </bookViews>
  <sheets>
    <sheet name="Glosa N°04" sheetId="19" r:id="rId1"/>
    <sheet name="Art. 14 N°03" sheetId="45" r:id="rId2"/>
    <sheet name="Art. 14 N°06" sheetId="1" r:id="rId3"/>
    <sheet name="Art. 14 N°07 Viaticos Nac" sheetId="21" r:id="rId4"/>
    <sheet name="Art. 14 N°07 Viaticos Ext." sheetId="16" r:id="rId5"/>
    <sheet name="Art. 14 N°08" sheetId="42" r:id="rId6"/>
    <sheet name="Art. 14 N°09" sheetId="3" r:id="rId7"/>
    <sheet name="Art. 14 N°10 Gasto Personal" sheetId="35" r:id="rId8"/>
    <sheet name="Art. 14 N°10 Dotación" sheetId="40" r:id="rId9"/>
    <sheet name="Art. 14 N°11 Of. Circ. N°23" sheetId="48" r:id="rId10"/>
    <sheet name="Art. 14 N°11" sheetId="38" r:id="rId11"/>
    <sheet name="Art. 14 N°12" sheetId="12" r:id="rId12"/>
    <sheet name="Art. 14 N°19" sheetId="47" r:id="rId13"/>
    <sheet name="Art. 14 Letra A" sheetId="46" r:id="rId14"/>
    <sheet name="Art. 14 Letra B" sheetId="44" r:id="rId15"/>
  </sheets>
  <externalReferences>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13" hidden="1">'Art. 14 Letra A'!$B$12:$O$466</definedName>
    <definedName name="_xlnm._FilterDatabase" localSheetId="14" hidden="1">'Art. 14 Letra B'!$B$12:$D$37</definedName>
    <definedName name="_xlnm._FilterDatabase" localSheetId="1" hidden="1">'Art. 14 N°03'!$B$12:$D$13</definedName>
    <definedName name="_xlnm._FilterDatabase" localSheetId="3" hidden="1">'Art. 14 N°07 Viaticos Nac'!$9:$241</definedName>
    <definedName name="_xlnm._FilterDatabase" localSheetId="6" hidden="1">'Art. 14 N°09'!$B$62:$K$443</definedName>
    <definedName name="_xlnm._FilterDatabase" localSheetId="8" hidden="1">'Art. 14 N°10 Dotación'!$B$91:$Q$158</definedName>
    <definedName name="_xlnm._FilterDatabase" localSheetId="0" hidden="1">'Glosa N°04'!$B$12:$K$17</definedName>
    <definedName name="_xlnm.Print_Area" localSheetId="2">'Art. 14 N°06'!$B$1:$O$44</definedName>
    <definedName name="_xlnm.Print_Area" localSheetId="4">'Art. 14 N°07 Viaticos Ext.'!$B$2:$R$24</definedName>
    <definedName name="_xlnm.Print_Area" localSheetId="3">'Art. 14 N°07 Viaticos Nac'!$A$2:$R$170</definedName>
    <definedName name="_xlnm.Print_Area" localSheetId="5">'Art. 14 N°08'!$B$2:$F$33</definedName>
    <definedName name="_xlnm.Print_Area" localSheetId="6">'Art. 14 N°09'!$B$2:$K$440</definedName>
    <definedName name="_xlnm.Print_Area" localSheetId="11">'Art. 14 N°12'!$B$1:$V$15</definedName>
    <definedName name="_xlnm.Print_Area" localSheetId="0">'Glosa N°04'!$B$1:$G$26</definedName>
    <definedName name="CHCC_G15_01A">'[1]TD CTAS 2013'!$A$3:$J$19</definedName>
    <definedName name="CHCC_G15_01A1">'[2]TD CTAS 2013'!$A$3:$J$19</definedName>
    <definedName name="CHCC_G15_02A">'[1]TD CTAS 2013'!$N$3:$W$19</definedName>
    <definedName name="CHCC_G15_03A">'[1]TD CTAS 2013'!$AA$3:$AJ$19</definedName>
    <definedName name="CHCC_G15_04A">'[1]TD CTAS 2013'!$AN$3:$AW$19</definedName>
    <definedName name="CHCC_G15_05A">'[3]CHCC G'!$BA$3:$BJ$19</definedName>
    <definedName name="CHCC_G15_06A">'[3]CHCC G'!$BN$3:$BW$19</definedName>
    <definedName name="CHCC_G15_07A">'[3]CHCC G'!$CA$3:$CJ$20</definedName>
    <definedName name="CHCC_G15_08A">'[3]CHCC G'!$CN$4:$CW$19</definedName>
    <definedName name="CHCC_G15_09A">'[3]CHCC G'!$DA$4:$DJ$19</definedName>
    <definedName name="CHCC_G15_10A">'[3]CHCC G'!$DN$3:$DV$200</definedName>
    <definedName name="CHCC_G15_11A">'[3]CHCC G'!$EA$1:$EJ$27</definedName>
    <definedName name="CHCC_G16_01A">'[3]CHCC G'!$A$3:$J$22</definedName>
    <definedName name="CHCC_G16_02A">'[3]CHCC G'!$N$3:$W$21</definedName>
    <definedName name="CHCC_G16_03A">'[3]CHCC G'!$AA$3:$AJ$26</definedName>
    <definedName name="CHCC_G16_04A">'[3]CHCC G'!$AN$4:$AW$21</definedName>
    <definedName name="CHCC_G16_05A">'[3]CHCC G'!$BA$3:$BJ$22</definedName>
    <definedName name="CHCC_I15_01A">'[1]TD CTAS 2013'!$A$3:$H$13</definedName>
    <definedName name="CHCC_I15_02A">'[1]TD CTAS 2013'!$L$3:$S$13</definedName>
    <definedName name="CHCC_I15_03A">'[1]TD CTAS 2013'!$W$3:$AD$13</definedName>
    <definedName name="CHCC_I15_04A">'[1]TD CTAS 2013'!$AH$3:$AO$14</definedName>
    <definedName name="CHCC_I15_05A">'[3]CHCC I'!$AS$3:$AZ$14</definedName>
    <definedName name="CHCC_I15_06A">'[3]CHCC I'!$BD$3:$BK$14</definedName>
    <definedName name="CHCC_I15_07A">'[3]CHCC I'!$BO$4:$BV$14</definedName>
    <definedName name="CHCC_I15_08A">'[3]CHCC I'!$BZ$4:$CG$14</definedName>
    <definedName name="CHCC_I15_09A">'[3]CHCC I'!$CK$4:$CR$14</definedName>
    <definedName name="CHCC_I15_10A">'[3]CHCC I'!$CV$3:$DC$56</definedName>
    <definedName name="CHCC_I15_11A">'[3]CHCC I'!$DG$1:$DN$18</definedName>
    <definedName name="CHCC_I16_01A">'[3]CHCC I'!$A$3:$H$13</definedName>
    <definedName name="CHCC_I16_02A">'[3]CHCC I'!$L$3:$S$13</definedName>
    <definedName name="CHCC_I16_03A">'[3]CHCC I'!$W$3:$AD$17</definedName>
    <definedName name="CHCC_I16_04A">'[3]CHCC I'!$AH$4:$AO$14</definedName>
    <definedName name="CHCC_I16_05A">'[3]CHCC I'!$AS$3:$AZ$15</definedName>
    <definedName name="CHISOL_G15_01A">'[1]TD CTAS 2013'!$A$3:$J$38</definedName>
    <definedName name="CHISOL_G15_02A">'[1]TD CTAS 2013'!$N$3:$W$38</definedName>
    <definedName name="CHISOL_G15_03A">'[1]TD CTAS 2013'!$AA$3:$AJ$38</definedName>
    <definedName name="CHISOL_G15_04A">'[1]TD CTAS 2013'!$AN$3:$AW$38</definedName>
    <definedName name="CHISOL_G15_05A">'[3]CHISOL G'!$BA$3:$BJ$38</definedName>
    <definedName name="CHISOL_G15_06A">'[3]CHISOL G'!$BN$3:$BW$38</definedName>
    <definedName name="CHISOL_G15_07A">'[3]CHISOL G'!$CA$3:$CJ$40</definedName>
    <definedName name="CHISOL_G15_08A">'[3]CHISOL G'!$CN$4:$CW$50</definedName>
    <definedName name="CHISOL_G15_09A">'[3]CHISOL G'!$DA$4:$DJ$38</definedName>
    <definedName name="CHISOL_G15_10A">'[3]CHISOL G'!$DN$3:$DW$200</definedName>
    <definedName name="CHISOL_G15_11A">'[3]CHISOL G'!$EA$1:$EJ$165</definedName>
    <definedName name="CHISOL_G16_01A">'[3]CHISOL G'!$A$3:$J$38</definedName>
    <definedName name="CHISOL_G16_02A">'[3]CHISOL G'!$N$3:$W$38</definedName>
    <definedName name="CHISOL_G16_03A">'[3]CHISOL G'!$AA$3:$AJ$40</definedName>
    <definedName name="CHISOL_G16_04A">'[3]CHISOL G'!$AN$4:$AW$38</definedName>
    <definedName name="CHISOL_G16_05A">'[3]CHISOL G'!$BA$3:$BJ$40</definedName>
    <definedName name="CHISOL_I15_01A">'[1]TD CTAS 2013'!$A$3:$H$13</definedName>
    <definedName name="CHISOL_I15_02A">'[1]TD CTAS 2013'!$L$3:$S$13</definedName>
    <definedName name="CHISOL_I15_03A">'[1]TD CTAS 2013'!$W$3:$AD$13</definedName>
    <definedName name="CHISOL_I15_04A">'[1]TD CTAS 2013'!$AH$3:$AO$14</definedName>
    <definedName name="CHISOL_I15_05A">'[3]CHISOL I'!$AS$3:$BA$14</definedName>
    <definedName name="CHISOL_I15_06A">'[3]CHISOL I'!$BD$3:$BK$14</definedName>
    <definedName name="CHISOL_I15_07A">'[3]CHISOL I'!$BO$3:$BV$14</definedName>
    <definedName name="CHISOL_I15_08A">'[3]CHISOL I'!$BZ$4:$CG$14</definedName>
    <definedName name="CHISOL_I15_09A">'[3]CHISOL I'!$CK$4:$CR$14</definedName>
    <definedName name="CHISOL_I15_10A">'[3]CHISOL I'!$DG$1:$DN$20</definedName>
    <definedName name="CHISOL_I15_11A">'[3]CHISOL I'!$DG$1:$DN$19</definedName>
    <definedName name="CHISOL_I16_01A">'[3]CHISOL I'!$A$3:$H$14</definedName>
    <definedName name="CHISOL_I16_02A">'[3]CHISOL I'!$L$3:$S$14</definedName>
    <definedName name="CHISOL_I16_03A">'[3]CHISOL I'!$W$3:$AD$16</definedName>
    <definedName name="CHISOL_I16_04A">'[3]CHISOL I'!$AH$4:$AO$14</definedName>
    <definedName name="CHISOL_I16_05A">'[3]CHISOL I'!$AS$3:$AZ$15</definedName>
    <definedName name="CONADI_G15_01A">'[3]CONADI G'!$A$4:$L$170</definedName>
    <definedName name="CONADI_G15_02A">'[1]TD CTAS 2013'!$A$4:$L$174</definedName>
    <definedName name="CONADI_G15_03A">'[1]TD CTAS 2013'!$N$4:$Y$174</definedName>
    <definedName name="CONADI_G15_04A">'[1]TD CTAS 2013'!$AA$4:$AL$175</definedName>
    <definedName name="CONADI_G15_05A">'[3]CONADI G'!$BA$4:$BL$180</definedName>
    <definedName name="CONADI_G15_06A">'[3]CONADI G'!$BN$4:$BY$181</definedName>
    <definedName name="CONADI_G15_07A">'[3]CONADI G'!$CA$4:$CL$190</definedName>
    <definedName name="CONADI_G15_08A">'[3]CONADI G'!$CN$4:$CY$189</definedName>
    <definedName name="CONADI_G15_09A">'[3]CONADI G'!$DA$4:$DL$189</definedName>
    <definedName name="CONADI_G15_10A">'[3]CONADI G'!$DN$4:$DY$200</definedName>
    <definedName name="CONADI_G15_11A">'[3]CONADI G'!$EA$4:$EL$191</definedName>
    <definedName name="CONADI_G16_01A">'[3]CONADI G'!$A$4:$L$158</definedName>
    <definedName name="CONADI_G16_02A">'[3]CONADI G'!$N$4:$Y$174</definedName>
    <definedName name="CONADI_G16_03A">'[3]CONADI G'!$AA$4:$AM$184</definedName>
    <definedName name="CONADI_G16_04A">'[3]CONADI G'!$AN$4:$AY$182</definedName>
    <definedName name="CONADI_G16_05A">'[3]CONADI G'!$BA$4:$BL$182</definedName>
    <definedName name="CONADI_I15_01A">'[3]CONADI I'!$A$4:$L$19</definedName>
    <definedName name="CONADI_I15_02A">'[1]TD CTAS 2013'!$A$4:$L$18</definedName>
    <definedName name="CONADI_I15_03A">'[1]TD CTAS 2013'!$N$4:$Y$19</definedName>
    <definedName name="CONADI_I15_04A">'[1]TD CTAS 2013'!$AA$4:$AL$20</definedName>
    <definedName name="CONADI_I15_05A">'[3]CONADI I'!$BA$4:$BL$20</definedName>
    <definedName name="CONADI_I15_06A">'[3]CONADI I'!$BN$4:$BY$20</definedName>
    <definedName name="CONADI_I15_07A">'[3]CONADI I'!$CA$4:$CL$20</definedName>
    <definedName name="CONADI_I15_08A">'[3]CONADI I'!$CN$4:$CY$20</definedName>
    <definedName name="CONADI_I15_09A">'[3]CONADI I'!$DA$4:$DL$22</definedName>
    <definedName name="CONADI_I15_10A">'[3]CONADI I'!$DN$4:$DY$42</definedName>
    <definedName name="CONADI_I15_11A">'[3]CONADI I'!$EA$4:$EL$22</definedName>
    <definedName name="CONADI_I16_01A">'[3]CONADI I'!$A$4:$L$19</definedName>
    <definedName name="CONADI_I16_02A">'[3]CONADI I'!$N$4:$Y$20</definedName>
    <definedName name="CONADI_I16_03A">'[3]CONADI I'!$AA$3:$AL$20</definedName>
    <definedName name="CONADI_I16_04A">'[3]CONADI I'!$AN$4:$AY$20</definedName>
    <definedName name="CONADI_I16_05A">'[3]CONADI I'!$BA$4:$BL$21</definedName>
    <definedName name="CtasCONADI_2015">'[1]Consolidado 2013'!$S$2:$T$3997</definedName>
    <definedName name="CtasFOSIS_2013">'[4]Consolidado 2013'!$F$611:$J$1166</definedName>
    <definedName name="CtasFOSIS_2015">'[1]Consolidado 2013'!$S$2:$T$4096</definedName>
    <definedName name="CtasINJUV_2015">'[1]Consolidado 2013'!$S$2:$T$3993</definedName>
    <definedName name="CtasSENADIS_2015">'[1]Consolidado 2013'!$S$2:$T$3992</definedName>
    <definedName name="CtasSENAMA_2015">'[1]Consolidado 2013'!$S$2:$T$3997</definedName>
    <definedName name="CtasSES_2015">'[1]Consolidado 2013'!$S$2:$T$3994</definedName>
    <definedName name="CtasSUB_2013">[5]Mencabezado!$F$3:$K$620</definedName>
    <definedName name="CtasSUB_2015">'[1]Consolidado 2013'!$S$2:$T$3990</definedName>
    <definedName name="FOSIS_G15_01A">'[1]TD CTAS 2013'!$A$3:$J$131</definedName>
    <definedName name="FOSIS_G15_02A">'[1]TD CTAS 2013'!$N$3:$W$137</definedName>
    <definedName name="FOSIS_G15_03A">'[1]TD CTAS 2013'!$AA$3:$AJ$151</definedName>
    <definedName name="FOSIS_G15_04A">'[1]TD CTAS 2013'!$AN$3:$AW$152</definedName>
    <definedName name="FOSIS_G15_05A">'[3]FOSIS G'!$BA$3:$BJ$157</definedName>
    <definedName name="FOSIS_G15_06A">'[3]FOSIS G'!$BN$3:$BW$160</definedName>
    <definedName name="FOSIS_G15_07A">'[3]FOSIS G'!$CA$3:$CJ$170</definedName>
    <definedName name="FOSIS_G15_08A">'[3]FOSIS G'!$CN$4:$CW$180</definedName>
    <definedName name="FOSIS_G15_09A">'[3]FOSIS G'!$DA$4:$DJ$167</definedName>
    <definedName name="FOSIS_G15_10A">'[3]FOSIS G'!$DN$3:$DW$799</definedName>
    <definedName name="FOSIS_G15_11A">'[3]FOSIS G'!$EA$1:$EJ$392</definedName>
    <definedName name="FOSIS_G16_01A">'[3]FOSIS G'!$A$3:$J$147</definedName>
    <definedName name="FOSIS_G16_02A">'[3]FOSIS G'!$N$3:$V$151</definedName>
    <definedName name="FOSIS_G16_03A">'[3]FOSIS G'!$AA$3:$AJ$154</definedName>
    <definedName name="FOSIS_G16_04A">'[3]FOSIS G'!$AN$4:$AW$156</definedName>
    <definedName name="FOSIS_G16_05A">'[3]FOSIS G'!$BA$3:$BJ$157</definedName>
    <definedName name="FOSIS_I15_01A">'[1]TD CTAS 2013'!$A$3:$H$30</definedName>
    <definedName name="FOSIS_I15_02A">'[1]TD CTAS 2013'!$L$3:$S$30</definedName>
    <definedName name="FOSIS_I15_03A">'[1]TD CTAS 2013'!$W$3:$AD$30</definedName>
    <definedName name="FOSIS_I15_04A">'[1]TD CTAS 2013'!$AH$3:$AO$30</definedName>
    <definedName name="FOSIS_I15_05A">'[3]FOSIS I'!$AS$3:$AZ$30</definedName>
    <definedName name="FOSIS_I15_06A">'[3]FOSIS I'!$BD$3:$BK$30</definedName>
    <definedName name="FOSIS_I15_07A">'[3]FOSIS I'!$BO$3:$BV$30</definedName>
    <definedName name="FOSIS_I15_08A">'[3]FOSIS I'!$BZ$4:$CG$32</definedName>
    <definedName name="FOSIS_I15_09A">'[3]FOSIS I'!$CK$4:$CR$32</definedName>
    <definedName name="FOSIS_I15_10A">'[3]FOSIS I'!$CV$3:$DC$57</definedName>
    <definedName name="FOSIS_I15_11A">'[3]FOSIS I'!$DG$3:$DN$35</definedName>
    <definedName name="FOSIS_I16_01A">'[3]FOSIS I'!$A$3:$H$30</definedName>
    <definedName name="FOSIS_I16_02A">'[3]FOSIS I'!$L$3:$S$30</definedName>
    <definedName name="FOSIS_I16_03A">'[3]FOSIS I'!$W$3:$AD$32</definedName>
    <definedName name="FOSIS_I16_04A">'[3]FOSIS I'!$AH$4:$AO$30</definedName>
    <definedName name="FOSIS_I16_05A">'[3]FOSIS I'!$AS$3:$AZ$31</definedName>
    <definedName name="INJUV_G15_01A">'[1]TD CTAS 2013'!$A$4:$L$140</definedName>
    <definedName name="INJUV_G15_02A">'[1]TD CTAS 2013'!$N$4:$Y$140</definedName>
    <definedName name="INJUV_G15_03A">'[1]TD CTAS 2013'!$AA$4:$AL$142</definedName>
    <definedName name="INJUV_G15_04A">'[1]TD CTAS 2013'!$AN$4:$AY$142</definedName>
    <definedName name="INJUV_G15_05A">'[3]INJUV G'!$BA$4:$BL$142</definedName>
    <definedName name="INJUV_G15_06A">'[3]INJUV G'!$BN$4:$BY$146</definedName>
    <definedName name="INJUV_G15_07A">'[3]INJUV G'!$CA$4:$CL$150</definedName>
    <definedName name="INJUV_G15_08A">'[3]INJUV G'!$CN$4:$CY$153</definedName>
    <definedName name="INJUV_G15_09A">'[3]INJUV G'!$DA$4:$DL$153</definedName>
    <definedName name="INJUV_G15_10A">'[3]INJUV G'!$DN$4:$DY$148</definedName>
    <definedName name="INJUV_G15_11A">'[3]INJUV G'!$EA$4:$EL$167</definedName>
    <definedName name="INJUV_G16_01A">'[3]INJUV G'!$A$4:$L$132</definedName>
    <definedName name="INJUV_G16_02A">'[3]INJUV G'!$N$4:$Y$136</definedName>
    <definedName name="INJUV_G16_03A">'[3]INJUV G'!$AA$4:$AL$142</definedName>
    <definedName name="INJUV_G16_04A">'[3]INJUV G'!$AN$4:$AY$140</definedName>
    <definedName name="INJUV_G16_05A">'[3]INJUV G'!$BA$4:$BL$140</definedName>
    <definedName name="INJUV_I15_01A">'[1]TD CTAS 2013'!$A$4:$L$17</definedName>
    <definedName name="INJUV_I15_02A">'[1]TD CTAS 2013'!$N$4:$Y$17</definedName>
    <definedName name="INJUV_I15_03A">'[1]TD CTAS 2013'!$AA$4:$AL$17</definedName>
    <definedName name="INJUV_I15_04A">'[1]TD CTAS 2013'!$AN$4:$AY$17</definedName>
    <definedName name="INJUV_I15_05A">'[3]INJUV I'!$BA$4:$BL$17</definedName>
    <definedName name="INJUV_I15_06A">'[3]INJUV I'!$BN$3:$BY$17</definedName>
    <definedName name="INJUV_I15_07A">'[3]INJUV I'!$CA$4:$CL$17</definedName>
    <definedName name="INJUV_I15_08A">'[3]INJUV I'!$CN$4:$CY$17</definedName>
    <definedName name="INJUV_I15_09A">'[3]INJUV I'!$DA$4:$DL$17</definedName>
    <definedName name="INJUV_I15_10A">'[3]INJUV I'!$DN$4:$DY$294</definedName>
    <definedName name="INJUV_I15_11A">'[3]INJUV I'!$EA$4:$EL$17</definedName>
    <definedName name="INJUV_I16_01A">'[3]INJUV I'!$A$4:$L$16</definedName>
    <definedName name="INJUV_I16_02A">'[3]INJUV I'!$N$4:$Y$23</definedName>
    <definedName name="INJUV_I16_03A">'[3]INJUV I'!$AA$3:$AL$21</definedName>
    <definedName name="INJUV_I16_04A">'[3]INJUV I'!$AN$4:$AY$16</definedName>
    <definedName name="INJUV_I16_05A">'[3]INJUV I'!$BA$4:$BL$18</definedName>
    <definedName name="MEncP21">[5]Mencabezado!$K$1:$M$26</definedName>
    <definedName name="Mfechas">[5]Mencabezado!$A$1:$F$13</definedName>
    <definedName name="PptoInicialSES">[6]SES!$D$1:$Q$661</definedName>
    <definedName name="SENADIS_G15_01A">'[3]SENADIS G'!$A$4:$L$92</definedName>
    <definedName name="SENADIS_G15_02A">'[1]TD CTAS 2013'!$A$4:$L$95</definedName>
    <definedName name="SENADIS_G15_03A">'[1]TD CTAS 2013'!$N$4:$Y$95</definedName>
    <definedName name="SENADIS_G15_04A">'[1]TD CTAS 2013'!$AA$4:$AL$95</definedName>
    <definedName name="SENADIS_G15_05A">'[3]SENADIS G'!$BA$4:$BL$95</definedName>
    <definedName name="SENADIS_G15_06A">'[3]SENADIS G'!$BN$4:$BY$95</definedName>
    <definedName name="SENADIS_G15_07A">'[3]SENADIS G'!$CA$4:$CL$100</definedName>
    <definedName name="SENADIS_G15_08A">'[3]SENADIS G'!$CN$4:$CY$100</definedName>
    <definedName name="SENADIS_G15_09A">'[3]SENADIS G'!$DA$4:$DL$96</definedName>
    <definedName name="SENADIS_G15_10A">'[3]SENADIS G'!$DN$4:$DY$113</definedName>
    <definedName name="SENADIS_G15_11A">'[3]SENADIS G'!$EA$4:$EL$98</definedName>
    <definedName name="SENADIS_G16_01A">'[3]SENADIS G'!$A$4:$L$79</definedName>
    <definedName name="SENADIS_G16_02A">'[3]SENADIS G'!$N$4:$Y$81</definedName>
    <definedName name="SENADIS_G16_03A">'[3]SENADIS G'!$AA$4:$AL$89</definedName>
    <definedName name="SENADIS_G16_04A">'[3]SENADIS G'!$AN$4:$AY$87</definedName>
    <definedName name="SENADIS_G16_05A">'[3]SENADIS G'!$BA$4:$BL$88</definedName>
    <definedName name="SENADIS_I15_01A">'[3]SENADIS I'!$A$4:$L$17</definedName>
    <definedName name="SENADIS_I15_02A">'[1]TD CTAS 2013'!$A$4:$L$17</definedName>
    <definedName name="SENADIS_I15_03A">'[1]TD CTAS 2013'!$N$4:$Y$17</definedName>
    <definedName name="SENADIS_I15_04A">'[1]TD CTAS 2013'!$AA$4:$AL$17</definedName>
    <definedName name="SENADIS_I15_05A">'[3]SENADIS I'!$BA$4:$BL$17</definedName>
    <definedName name="SENADIS_I15_06A">'[3]SENADIS I'!$BN$3:$BY$17</definedName>
    <definedName name="SENADIS_I15_07A">'[3]SENADIS I'!$CA$4:$CL$17</definedName>
    <definedName name="SENADIS_I15_08A">'[3]SENADIS I'!$CN$4:$CY$17</definedName>
    <definedName name="SENADIS_I15_09A">'[3]SENADIS I'!$DA$4:$DL$17</definedName>
    <definedName name="SENADIS_I15_10A">'[3]SENADIS I'!$DN$4:$DY$35</definedName>
    <definedName name="SENADIS_I15_11A">'[3]SENADIS I'!$EA$4:$EL$17</definedName>
    <definedName name="SENADIS_I16_01A">'[3]SENADIS I'!$A$4:$L$17</definedName>
    <definedName name="SENADIS_I16_02A">'[3]SENADIS I'!$N$4:$Y$17</definedName>
    <definedName name="SENADIS_I16_03A">'[3]SENADIS I'!$AA$3:$AL$20</definedName>
    <definedName name="SENADIS_I16_04A">'[3]SENADIS I'!$AN$4:$AY$18</definedName>
    <definedName name="SENADIS_I16_05A">'[3]SENADIS I'!$BA$4:$BL$18</definedName>
    <definedName name="SENAMA_G15_01A">'[3]SENAMA G'!$A$4:$L$176</definedName>
    <definedName name="SENAMA_G15_02A">'[1]TD CTAS 2013'!$A$4:$L$175</definedName>
    <definedName name="SENAMA_G15_03A">'[1]TD CTAS 2013'!$N$4:$Y$181</definedName>
    <definedName name="SENAMA_G15_04A">'[1]TD CTAS 2013'!$AA$4:$AL$182</definedName>
    <definedName name="SENAMA_G15_05A">'[3]SENAMA G'!$BA$4:$BL$183</definedName>
    <definedName name="SENAMA_G15_06A">'[3]SENAMA G'!$BN$4:$BY$188</definedName>
    <definedName name="SENAMA_G15_07A">'[3]SENAMA G'!$CA$4:$CL$200</definedName>
    <definedName name="SENAMA_G15_08A">'[3]SENAMA G'!$CN$4:$CY$195</definedName>
    <definedName name="SENAMA_G15_09A">'[3]SENAMA G'!$DA$4:$DL$190</definedName>
    <definedName name="SENAMA_G15_10A">'[3]SENAMA G'!$DN$4:$DY$193</definedName>
    <definedName name="SENAMA_G15_11A">'[3]SENAMA G'!$EA$4:$EL$196</definedName>
    <definedName name="SENAMA_G16_01A">'[7]SENAMA G'!$A$4:$L$172</definedName>
    <definedName name="SENAMA_G16_02A">'[3]SENAMA G'!$N$4:$Y$172</definedName>
    <definedName name="SENAMA_G16_03A">'[3]SENAMA G'!$AA$4:$AL$178</definedName>
    <definedName name="SENAMA_G16_04A">'[3]SENAMA G'!$AN$4:$AY$179</definedName>
    <definedName name="SENAMA_G16_05A">'[3]SENAMA G'!$BA$4:$BL$180</definedName>
    <definedName name="SENAMA_I15_01A">'[3]SENAMA I'!$A$4:$L$19</definedName>
    <definedName name="SENAMA_I15_02A">'[1]TD CTAS 2013'!$A$4:$L$17</definedName>
    <definedName name="SENAMA_I15_03A">'[1]TD CTAS 2013'!$N$4:$Y$17</definedName>
    <definedName name="SENAMA_I15_04A">'[1]TD CTAS 2013'!$AA$4:$AL$19</definedName>
    <definedName name="SENAMA_I15_05A">'[3]SENAMA I'!$BA$4:$BL$19</definedName>
    <definedName name="SENAMA_I15_06A">'[3]SENAMA I'!$BN$4:$BY$19</definedName>
    <definedName name="SENAMA_I15_07A">'[3]SENAMA I'!$CA$4:$CL$19</definedName>
    <definedName name="SENAMA_I15_08A">'[3]SENAMA I'!$CN$4:$CY$19</definedName>
    <definedName name="SENAMA_I15_09A">'[3]SENAMA I'!$DA$4:$DL$19</definedName>
    <definedName name="SENAMA_I15_10A">'[3]SENAMA I'!$DN$4:$DY$21</definedName>
    <definedName name="SENAMA_I15_11A">'[3]SENAMA I'!$EA$4:$EL$22</definedName>
    <definedName name="SENAMA_I16_01A">'[7]SENAMA I'!$A$4:$L$17</definedName>
    <definedName name="SENAMA_I16_02A">'[3]SENAMA I'!$N$4:$Y$17</definedName>
    <definedName name="SENAMA_I16_03A">'[3]SENAMA I'!$AA$3:$AL$19</definedName>
    <definedName name="SENAMA_I16_04A">'[3]SENAMA I'!$AN$4:$AY$21</definedName>
    <definedName name="SENAMA_I16_05A">'[3]SENAMA I'!$BA$4:$BL$18</definedName>
    <definedName name="SES_G15_01A">'[3]SES G'!$A$4:$L$147</definedName>
    <definedName name="SES_G15_02A">'[1]TD CTAS 2013'!$A$4:$L$147</definedName>
    <definedName name="SES_G15_03A">'[1]TD CTAS 2013'!$N$4:$Y$150</definedName>
    <definedName name="SES_G15_04A">'[1]TD CTAS 2013'!$AA$4:$AL$150</definedName>
    <definedName name="SES_G15_05A">'[3]SES G'!$BA$4:$BL$154</definedName>
    <definedName name="SES_G15_06A">'[3]SES G'!$BN$4:$BY$156</definedName>
    <definedName name="SES_G15_07A">'[3]SES G'!$CA$4:$CL$165</definedName>
    <definedName name="SES_G15_08A">'[3]SES G'!$CN$4:$CY$170</definedName>
    <definedName name="SES_G15_09A">'[3]SES G'!$DA$4:$DL$157</definedName>
    <definedName name="SES_G15_10A">'[3]SES G'!$DN$4:$DY$158</definedName>
    <definedName name="SES_G15_11A">'[3]SES G'!$EA$4:$EL$208</definedName>
    <definedName name="SES_G16_01A">'[7]SES G'!$A$4:$L$136</definedName>
    <definedName name="SES_G16_02A">'[3]SES G'!$N$4:$Y$137</definedName>
    <definedName name="SES_G16_03A">'[3]SES G'!$AA$4:$AL$143</definedName>
    <definedName name="SES_G16_04A">'[3]SES G'!$AN$4:$AY$145</definedName>
    <definedName name="SES_G16_05A">'[3]SES G'!$BA$4:$BL$143</definedName>
    <definedName name="SES_I15_02A">'[1]TD CTAS 2013'!$A$4:$L$20</definedName>
    <definedName name="SES_I15_03A">'[1]TD CTAS 2013'!$N$4:$Y$20</definedName>
    <definedName name="SES_I15_04A">'[1]TD CTAS 2013'!$AA$4:$AL$22</definedName>
    <definedName name="SES_I15_05A">'[3]SES I'!$BA$4:$BL$23</definedName>
    <definedName name="SES_I15_06A">'[3]SES I'!$BN$4:$BY$23</definedName>
    <definedName name="SES_I15_07A">'[3]SES I'!$CA$4:$CL$23</definedName>
    <definedName name="SES_I15_08A">'[3]SES I'!$CN$4:$CY$23</definedName>
    <definedName name="SES_I15_09A">'[3]SES I'!$DA$4:$DL$23</definedName>
    <definedName name="SES_I15_10A">'[3]SES I'!$DN$4:$DY$23</definedName>
    <definedName name="SES_I15_11A">'[3]SES I'!$EA$1:$EL$30</definedName>
    <definedName name="SES_I16_01A">'[7]SES I'!$A$4:$L$25</definedName>
    <definedName name="SES_I16_02A">'[3]SES I'!$N$4:$Y$25</definedName>
    <definedName name="SES_I16_03A">'[3]SES I'!$AA$3:$AL$26</definedName>
    <definedName name="SES_I16_04A">'[3]SES I'!$AN$4:$AY$26</definedName>
    <definedName name="SES_I16_05A">'[3]SES I'!$BA$4:$BL$26</definedName>
    <definedName name="SSS_G15_01A">'[1]TD CTAS 2013'!$A$4:$J$194</definedName>
    <definedName name="SSS_G15_02A">'[1]TD CTAS 2013'!$N$3:$W$195</definedName>
    <definedName name="SSS_G15_03A">'[1]TD CTAS 2013'!$AA$3:$AJ$163</definedName>
    <definedName name="SSS_G15_04A">'[1]TD CTAS 2013'!$AN$3:$AW$165</definedName>
    <definedName name="SSS_G15_05A">'[3]SSS G'!$BA$3:$BJ$200</definedName>
    <definedName name="SSS_G15_06A">'[3]SSS G'!$BN$3:$BW$169</definedName>
    <definedName name="SSS_G15_07A">'[3]SSS G'!$CA$4:$CJ$180</definedName>
    <definedName name="SSS_G15_08A">'[3]SSS G'!$CN$4:$CW$169</definedName>
    <definedName name="SSS_G15_09A">'[3]SSS G'!$DA$4:$DJ$171</definedName>
    <definedName name="SSS_G15_10A">'[3]SSS G'!$DN$3:$DW$197</definedName>
    <definedName name="SSS_G15_11A">'[3]SSS G'!$EA$1:$EJ$980</definedName>
    <definedName name="SSS_G16_01A">'[3]SSS G'!$A$3:$J$157</definedName>
    <definedName name="SSS_G16_02A">'[3]SSS G'!$N$3:$W$160</definedName>
    <definedName name="SSS_G16_03A">'[3]SSS G'!$AA$3:$AJ$175</definedName>
    <definedName name="SSS_G16_04A">'[3]SSS G'!$AN$3:$AW$173</definedName>
    <definedName name="SSS_G16_05A">'[3]SSS G'!$BA$3:$BJ$174</definedName>
    <definedName name="SSS_I15_01A">'[1]TD CTAS 2013'!$A$3:$H$23</definedName>
    <definedName name="SSS_I15_02A">'[1]TD CTAS 2013'!$L$3:$S$22</definedName>
    <definedName name="SSS_I15_03A">'[1]TD CTAS 2013'!$W$3:$AD$23</definedName>
    <definedName name="SSS_I15_04A">'[1]TD CTAS 2013'!$AH$3:$AO$27</definedName>
    <definedName name="SSS_I15_05A">'[3]SSS I'!$AS$3:$BA$27</definedName>
    <definedName name="SSS_I15_06A">'[3]SSS I'!$BD$3:$BK$29</definedName>
    <definedName name="SSS_I15_07A">'[3]SSS I'!$BO$3:$BV$29</definedName>
    <definedName name="SSS_I15_08A">'[3]SSS I'!$BZ$4:$CG$29</definedName>
    <definedName name="SSS_I15_09A">'[3]SSS I'!$CK$4:$CR$29</definedName>
    <definedName name="SSS_I15_10A">'[3]SSS I'!$CV$3:$DC$33</definedName>
    <definedName name="SSS_I15_11A">'[3]SSS I'!$DG$1:$DN$44</definedName>
    <definedName name="SSS_I16_01A">'[3]SSS I'!$A$3:$H$23</definedName>
    <definedName name="SSS_I16_02A">'[3]SSS I'!$L$3:$S$23</definedName>
    <definedName name="SSS_I16_03A">'[3]SSS I'!$W$3:$AD$27</definedName>
    <definedName name="SSS_I16_04A">'[3]SSS I'!$AH$4:$AO$27</definedName>
    <definedName name="SSS_I16_05A">'[3]SSS I'!$AS$3:$AZ$28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62" i="48" l="1"/>
  <c r="I262" i="48"/>
  <c r="H262" i="48"/>
  <c r="F262" i="48"/>
  <c r="E262" i="48"/>
  <c r="D262" i="48"/>
  <c r="N261" i="48"/>
  <c r="M261" i="48"/>
  <c r="L261" i="48"/>
  <c r="K261" i="48"/>
  <c r="G261" i="48"/>
  <c r="N260" i="48"/>
  <c r="M260" i="48"/>
  <c r="L260" i="48"/>
  <c r="K260" i="48"/>
  <c r="G260" i="48"/>
  <c r="N259" i="48"/>
  <c r="M259" i="48"/>
  <c r="L259" i="48"/>
  <c r="K259" i="48"/>
  <c r="G259" i="48"/>
  <c r="N258" i="48"/>
  <c r="M258" i="48"/>
  <c r="L258" i="48"/>
  <c r="K258" i="48"/>
  <c r="G258" i="48"/>
  <c r="N257" i="48"/>
  <c r="M257" i="48"/>
  <c r="L257" i="48"/>
  <c r="K257" i="48"/>
  <c r="G257" i="48"/>
  <c r="N256" i="48"/>
  <c r="M256" i="48"/>
  <c r="L256" i="48"/>
  <c r="K256" i="48"/>
  <c r="G256" i="48"/>
  <c r="N255" i="48"/>
  <c r="M255" i="48"/>
  <c r="L255" i="48"/>
  <c r="K255" i="48"/>
  <c r="G255" i="48"/>
  <c r="J246" i="48"/>
  <c r="I246" i="48"/>
  <c r="H246" i="48"/>
  <c r="F246" i="48"/>
  <c r="E246" i="48"/>
  <c r="D246" i="48"/>
  <c r="N245" i="48"/>
  <c r="M245" i="48"/>
  <c r="L245" i="48"/>
  <c r="K245" i="48"/>
  <c r="G245" i="48"/>
  <c r="N244" i="48"/>
  <c r="M244" i="48"/>
  <c r="L244" i="48"/>
  <c r="O244" i="48" s="1"/>
  <c r="K244" i="48"/>
  <c r="G244" i="48"/>
  <c r="N243" i="48"/>
  <c r="M243" i="48"/>
  <c r="L243" i="48"/>
  <c r="K243" i="48"/>
  <c r="G243" i="48"/>
  <c r="N242" i="48"/>
  <c r="M242" i="48"/>
  <c r="L242" i="48"/>
  <c r="K242" i="48"/>
  <c r="G242" i="48"/>
  <c r="N241" i="48"/>
  <c r="M241" i="48"/>
  <c r="L241" i="48"/>
  <c r="K241" i="48"/>
  <c r="G241" i="48"/>
  <c r="N240" i="48"/>
  <c r="M240" i="48"/>
  <c r="L240" i="48"/>
  <c r="K240" i="48"/>
  <c r="G240" i="48"/>
  <c r="N239" i="48"/>
  <c r="M239" i="48"/>
  <c r="L239" i="48"/>
  <c r="K239" i="48"/>
  <c r="G239" i="48"/>
  <c r="J230" i="48"/>
  <c r="I230" i="48"/>
  <c r="H230" i="48"/>
  <c r="F230" i="48"/>
  <c r="E230" i="48"/>
  <c r="D230" i="48"/>
  <c r="N229" i="48"/>
  <c r="M229" i="48"/>
  <c r="L229" i="48"/>
  <c r="K229" i="48"/>
  <c r="G229" i="48"/>
  <c r="N228" i="48"/>
  <c r="M228" i="48"/>
  <c r="L228" i="48"/>
  <c r="K228" i="48"/>
  <c r="G228" i="48"/>
  <c r="N227" i="48"/>
  <c r="M227" i="48"/>
  <c r="L227" i="48"/>
  <c r="K227" i="48"/>
  <c r="G227" i="48"/>
  <c r="N226" i="48"/>
  <c r="M226" i="48"/>
  <c r="L226" i="48"/>
  <c r="K226" i="48"/>
  <c r="G226" i="48"/>
  <c r="N225" i="48"/>
  <c r="M225" i="48"/>
  <c r="L225" i="48"/>
  <c r="K225" i="48"/>
  <c r="G225" i="48"/>
  <c r="N224" i="48"/>
  <c r="M224" i="48"/>
  <c r="L224" i="48"/>
  <c r="K224" i="48"/>
  <c r="G224" i="48"/>
  <c r="N223" i="48"/>
  <c r="M223" i="48"/>
  <c r="L223" i="48"/>
  <c r="K223" i="48"/>
  <c r="G223" i="48"/>
  <c r="J214" i="48"/>
  <c r="I214" i="48"/>
  <c r="H214" i="48"/>
  <c r="F214" i="48"/>
  <c r="E214" i="48"/>
  <c r="D214" i="48"/>
  <c r="N213" i="48"/>
  <c r="M213" i="48"/>
  <c r="L213" i="48"/>
  <c r="K213" i="48"/>
  <c r="G213" i="48"/>
  <c r="N212" i="48"/>
  <c r="M212" i="48"/>
  <c r="L212" i="48"/>
  <c r="K212" i="48"/>
  <c r="G212" i="48"/>
  <c r="N211" i="48"/>
  <c r="M211" i="48"/>
  <c r="L211" i="48"/>
  <c r="O211" i="48" s="1"/>
  <c r="K211" i="48"/>
  <c r="G211" i="48"/>
  <c r="N210" i="48"/>
  <c r="M210" i="48"/>
  <c r="L210" i="48"/>
  <c r="K210" i="48"/>
  <c r="G210" i="48"/>
  <c r="N209" i="48"/>
  <c r="M209" i="48"/>
  <c r="L209" i="48"/>
  <c r="K209" i="48"/>
  <c r="G209" i="48"/>
  <c r="N208" i="48"/>
  <c r="M208" i="48"/>
  <c r="L208" i="48"/>
  <c r="K208" i="48"/>
  <c r="G208" i="48"/>
  <c r="N207" i="48"/>
  <c r="M207" i="48"/>
  <c r="L207" i="48"/>
  <c r="K207" i="48"/>
  <c r="G207" i="48"/>
  <c r="N149" i="48"/>
  <c r="M149" i="48"/>
  <c r="L149" i="48"/>
  <c r="N148" i="48"/>
  <c r="M148" i="48"/>
  <c r="L148" i="48"/>
  <c r="N147" i="48"/>
  <c r="M147" i="48"/>
  <c r="L147" i="48"/>
  <c r="N146" i="48"/>
  <c r="M146" i="48"/>
  <c r="L146" i="48"/>
  <c r="N145" i="48"/>
  <c r="M145" i="48"/>
  <c r="L145" i="48"/>
  <c r="N144" i="48"/>
  <c r="M144" i="48"/>
  <c r="L144" i="48"/>
  <c r="N143" i="48"/>
  <c r="M143" i="48"/>
  <c r="L143" i="48"/>
  <c r="B70" i="35"/>
  <c r="B69" i="35"/>
  <c r="B77" i="35"/>
  <c r="B76" i="35"/>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O260" i="48" l="1"/>
  <c r="K262" i="48"/>
  <c r="O229" i="48"/>
  <c r="O240" i="48"/>
  <c r="O259" i="48"/>
  <c r="O227" i="48"/>
  <c r="O257" i="48"/>
  <c r="O213" i="48"/>
  <c r="O224" i="48"/>
  <c r="O243" i="48"/>
  <c r="M246" i="48"/>
  <c r="L214" i="48"/>
  <c r="G230" i="48"/>
  <c r="M214" i="48"/>
  <c r="O242" i="48"/>
  <c r="O209" i="48"/>
  <c r="O212" i="48"/>
  <c r="O223" i="48"/>
  <c r="L262" i="48"/>
  <c r="K230" i="48"/>
  <c r="O255" i="48"/>
  <c r="O226" i="48"/>
  <c r="G246" i="48"/>
  <c r="G214" i="48"/>
  <c r="O208" i="48"/>
  <c r="O225" i="48"/>
  <c r="O228" i="48"/>
  <c r="K246" i="48"/>
  <c r="K247" i="48" s="1"/>
  <c r="O256" i="48"/>
  <c r="N246" i="48"/>
  <c r="N214" i="48"/>
  <c r="O210" i="48"/>
  <c r="O241" i="48"/>
  <c r="O258" i="48"/>
  <c r="O207" i="48"/>
  <c r="L230" i="48"/>
  <c r="N262" i="48"/>
  <c r="M230" i="48"/>
  <c r="N230" i="48"/>
  <c r="K214" i="48"/>
  <c r="L246" i="48"/>
  <c r="O245" i="48"/>
  <c r="G262" i="48"/>
  <c r="O261" i="48"/>
  <c r="M262" i="48"/>
  <c r="O239" i="48"/>
  <c r="O230" i="48" l="1"/>
  <c r="O214" i="48"/>
  <c r="G247" i="48"/>
  <c r="O262" i="48"/>
  <c r="O215" i="48"/>
  <c r="K215" i="48"/>
  <c r="G215" i="48"/>
  <c r="O246" i="48"/>
  <c r="O247" i="48" s="1"/>
  <c r="P185" i="21" l="1"/>
  <c r="P183" i="21"/>
  <c r="K279" i="3"/>
  <c r="K266" i="3"/>
  <c r="K276" i="3" l="1"/>
  <c r="K277" i="3"/>
  <c r="K278" i="3"/>
  <c r="K280" i="3"/>
  <c r="K281" i="3"/>
  <c r="K282" i="3"/>
  <c r="K283" i="3"/>
  <c r="K284" i="3"/>
  <c r="K285" i="3"/>
  <c r="K286" i="3"/>
  <c r="K287" i="3"/>
  <c r="K288" i="3"/>
  <c r="K289" i="3"/>
  <c r="K290" i="3"/>
  <c r="K291" i="3"/>
  <c r="K292" i="3"/>
  <c r="J198" i="48" l="1"/>
  <c r="I198" i="48"/>
  <c r="H198" i="48"/>
  <c r="F198" i="48"/>
  <c r="E198" i="48"/>
  <c r="D198" i="48"/>
  <c r="N197" i="48"/>
  <c r="M197" i="48"/>
  <c r="L197" i="48"/>
  <c r="K197" i="48"/>
  <c r="G197" i="48"/>
  <c r="N196" i="48"/>
  <c r="M196" i="48"/>
  <c r="L196" i="48"/>
  <c r="K196" i="48"/>
  <c r="G196" i="48"/>
  <c r="N195" i="48"/>
  <c r="M195" i="48"/>
  <c r="L195" i="48"/>
  <c r="K195" i="48"/>
  <c r="G195" i="48"/>
  <c r="N194" i="48"/>
  <c r="M194" i="48"/>
  <c r="L194" i="48"/>
  <c r="K194" i="48"/>
  <c r="G194" i="48"/>
  <c r="N193" i="48"/>
  <c r="M193" i="48"/>
  <c r="L193" i="48"/>
  <c r="K193" i="48"/>
  <c r="G193" i="48"/>
  <c r="N192" i="48"/>
  <c r="M192" i="48"/>
  <c r="L192" i="48"/>
  <c r="K192" i="48"/>
  <c r="G192" i="48"/>
  <c r="N191" i="48"/>
  <c r="M191" i="48"/>
  <c r="L191" i="48"/>
  <c r="K191" i="48"/>
  <c r="G191" i="48"/>
  <c r="J182" i="48"/>
  <c r="I182" i="48"/>
  <c r="H182" i="48"/>
  <c r="F182" i="48"/>
  <c r="E182" i="48"/>
  <c r="D182" i="48"/>
  <c r="N181" i="48"/>
  <c r="M181" i="48"/>
  <c r="L181" i="48"/>
  <c r="K181" i="48"/>
  <c r="G181" i="48"/>
  <c r="N180" i="48"/>
  <c r="M180" i="48"/>
  <c r="L180" i="48"/>
  <c r="K180" i="48"/>
  <c r="G180" i="48"/>
  <c r="N179" i="48"/>
  <c r="M179" i="48"/>
  <c r="L179" i="48"/>
  <c r="K179" i="48"/>
  <c r="G179" i="48"/>
  <c r="N178" i="48"/>
  <c r="M178" i="48"/>
  <c r="L178" i="48"/>
  <c r="K178" i="48"/>
  <c r="G178" i="48"/>
  <c r="N177" i="48"/>
  <c r="M177" i="48"/>
  <c r="L177" i="48"/>
  <c r="K177" i="48"/>
  <c r="G177" i="48"/>
  <c r="N176" i="48"/>
  <c r="M176" i="48"/>
  <c r="L176" i="48"/>
  <c r="K176" i="48"/>
  <c r="G176" i="48"/>
  <c r="N175" i="48"/>
  <c r="M175" i="48"/>
  <c r="L175" i="48"/>
  <c r="K175" i="48"/>
  <c r="G175" i="48"/>
  <c r="J166" i="48"/>
  <c r="I166" i="48"/>
  <c r="H166" i="48"/>
  <c r="F166" i="48"/>
  <c r="E166" i="48"/>
  <c r="D166" i="48"/>
  <c r="N165" i="48"/>
  <c r="M165" i="48"/>
  <c r="L165" i="48"/>
  <c r="K165" i="48"/>
  <c r="G165" i="48"/>
  <c r="N164" i="48"/>
  <c r="M164" i="48"/>
  <c r="L164" i="48"/>
  <c r="K164" i="48"/>
  <c r="G164" i="48"/>
  <c r="N163" i="48"/>
  <c r="M163" i="48"/>
  <c r="L163" i="48"/>
  <c r="K163" i="48"/>
  <c r="G163" i="48"/>
  <c r="N162" i="48"/>
  <c r="M162" i="48"/>
  <c r="L162" i="48"/>
  <c r="K162" i="48"/>
  <c r="G162" i="48"/>
  <c r="N161" i="48"/>
  <c r="M161" i="48"/>
  <c r="L161" i="48"/>
  <c r="K161" i="48"/>
  <c r="G161" i="48"/>
  <c r="N160" i="48"/>
  <c r="M160" i="48"/>
  <c r="L160" i="48"/>
  <c r="K160" i="48"/>
  <c r="G160" i="48"/>
  <c r="N159" i="48"/>
  <c r="M159" i="48"/>
  <c r="L159" i="48"/>
  <c r="K159" i="48"/>
  <c r="G159" i="48"/>
  <c r="J150" i="48"/>
  <c r="I150" i="48"/>
  <c r="H150" i="48"/>
  <c r="F150" i="48"/>
  <c r="E150" i="48"/>
  <c r="D150" i="48"/>
  <c r="K149" i="48"/>
  <c r="G149" i="48"/>
  <c r="K148" i="48"/>
  <c r="G148" i="48"/>
  <c r="K147" i="48"/>
  <c r="G147" i="48"/>
  <c r="K146" i="48"/>
  <c r="G146" i="48"/>
  <c r="K145" i="48"/>
  <c r="G145" i="48"/>
  <c r="K144" i="48"/>
  <c r="G144" i="48"/>
  <c r="K143" i="48"/>
  <c r="G143" i="48"/>
  <c r="O163" i="48" l="1"/>
  <c r="O195" i="48"/>
  <c r="O165" i="48"/>
  <c r="O164" i="48"/>
  <c r="K166" i="48"/>
  <c r="O192" i="48"/>
  <c r="O149" i="48"/>
  <c r="O144" i="48"/>
  <c r="K198" i="48"/>
  <c r="O191" i="48"/>
  <c r="O194" i="48"/>
  <c r="M198" i="48"/>
  <c r="O196" i="48"/>
  <c r="N198" i="48"/>
  <c r="O193" i="48"/>
  <c r="G198" i="48"/>
  <c r="O197" i="48"/>
  <c r="O175" i="48"/>
  <c r="O177" i="48"/>
  <c r="K182" i="48"/>
  <c r="O178" i="48"/>
  <c r="M182" i="48"/>
  <c r="O176" i="48"/>
  <c r="O180" i="48"/>
  <c r="O179" i="48"/>
  <c r="L182" i="48"/>
  <c r="G182" i="48"/>
  <c r="O181" i="48"/>
  <c r="O162" i="48"/>
  <c r="M166" i="48"/>
  <c r="N166" i="48"/>
  <c r="O159" i="48"/>
  <c r="O161" i="48"/>
  <c r="G166" i="48"/>
  <c r="L166" i="48"/>
  <c r="O160" i="48"/>
  <c r="O143" i="48"/>
  <c r="O146" i="48"/>
  <c r="M150" i="48"/>
  <c r="N150" i="48"/>
  <c r="O148" i="48"/>
  <c r="K150" i="48"/>
  <c r="O145" i="48"/>
  <c r="O147" i="48"/>
  <c r="G150" i="48"/>
  <c r="L150" i="48"/>
  <c r="L198" i="48"/>
  <c r="N182" i="48"/>
  <c r="K183" i="48" l="1"/>
  <c r="G183" i="48"/>
  <c r="O198" i="48"/>
  <c r="O182" i="48"/>
  <c r="O166" i="48"/>
  <c r="O150" i="48"/>
  <c r="O151" i="48" s="1"/>
  <c r="O183" i="48" l="1"/>
  <c r="G151" i="48"/>
  <c r="K151" i="48"/>
  <c r="P120" i="21" l="1"/>
  <c r="P125" i="21"/>
  <c r="P132" i="21"/>
  <c r="P134" i="21"/>
  <c r="P139" i="21"/>
  <c r="P140" i="21"/>
  <c r="P146" i="21"/>
  <c r="P147" i="21"/>
  <c r="P148" i="21"/>
  <c r="P149" i="21"/>
  <c r="P151" i="21"/>
  <c r="P114" i="21"/>
  <c r="F13" i="35" l="1"/>
  <c r="F14" i="35"/>
  <c r="K113" i="3" l="1"/>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P50" i="21" l="1"/>
  <c r="P45" i="21"/>
  <c r="M112" i="21"/>
  <c r="P112" i="21"/>
  <c r="J135" i="48" l="1"/>
  <c r="I135" i="48"/>
  <c r="H135" i="48"/>
  <c r="F135" i="48"/>
  <c r="E135" i="48"/>
  <c r="D135" i="48"/>
  <c r="N134" i="48"/>
  <c r="M134" i="48"/>
  <c r="L134" i="48"/>
  <c r="K134" i="48"/>
  <c r="G134" i="48"/>
  <c r="N133" i="48"/>
  <c r="M133" i="48"/>
  <c r="L133" i="48"/>
  <c r="K133" i="48"/>
  <c r="G133" i="48"/>
  <c r="N132" i="48"/>
  <c r="M132" i="48"/>
  <c r="L132" i="48"/>
  <c r="K132" i="48"/>
  <c r="G132" i="48"/>
  <c r="N131" i="48"/>
  <c r="M131" i="48"/>
  <c r="L131" i="48"/>
  <c r="K131" i="48"/>
  <c r="G131" i="48"/>
  <c r="N130" i="48"/>
  <c r="M130" i="48"/>
  <c r="L130" i="48"/>
  <c r="K130" i="48"/>
  <c r="G130" i="48"/>
  <c r="N129" i="48"/>
  <c r="M129" i="48"/>
  <c r="L129" i="48"/>
  <c r="K129" i="48"/>
  <c r="G129" i="48"/>
  <c r="N128" i="48"/>
  <c r="M128" i="48"/>
  <c r="L128" i="48"/>
  <c r="K128" i="48"/>
  <c r="G128" i="48"/>
  <c r="J119" i="48"/>
  <c r="I119" i="48"/>
  <c r="H119" i="48"/>
  <c r="F119" i="48"/>
  <c r="E119" i="48"/>
  <c r="D119" i="48"/>
  <c r="N118" i="48"/>
  <c r="M118" i="48"/>
  <c r="L118" i="48"/>
  <c r="K118" i="48"/>
  <c r="G118" i="48"/>
  <c r="N117" i="48"/>
  <c r="M117" i="48"/>
  <c r="L117" i="48"/>
  <c r="K117" i="48"/>
  <c r="G117" i="48"/>
  <c r="N116" i="48"/>
  <c r="M116" i="48"/>
  <c r="L116" i="48"/>
  <c r="K116" i="48"/>
  <c r="G116" i="48"/>
  <c r="N115" i="48"/>
  <c r="M115" i="48"/>
  <c r="L115" i="48"/>
  <c r="K115" i="48"/>
  <c r="G115" i="48"/>
  <c r="N114" i="48"/>
  <c r="M114" i="48"/>
  <c r="L114" i="48"/>
  <c r="K114" i="48"/>
  <c r="G114" i="48"/>
  <c r="N113" i="48"/>
  <c r="M113" i="48"/>
  <c r="L113" i="48"/>
  <c r="K113" i="48"/>
  <c r="G113" i="48"/>
  <c r="N112" i="48"/>
  <c r="M112" i="48"/>
  <c r="L112" i="48"/>
  <c r="K112" i="48"/>
  <c r="G112" i="48"/>
  <c r="J103" i="48"/>
  <c r="I103" i="48"/>
  <c r="H103" i="48"/>
  <c r="F103" i="48"/>
  <c r="E103" i="48"/>
  <c r="D103" i="48"/>
  <c r="N102" i="48"/>
  <c r="M102" i="48"/>
  <c r="L102" i="48"/>
  <c r="K102" i="48"/>
  <c r="G102" i="48"/>
  <c r="N101" i="48"/>
  <c r="M101" i="48"/>
  <c r="L101" i="48"/>
  <c r="K101" i="48"/>
  <c r="G101" i="48"/>
  <c r="N100" i="48"/>
  <c r="M100" i="48"/>
  <c r="L100" i="48"/>
  <c r="K100" i="48"/>
  <c r="G100" i="48"/>
  <c r="N99" i="48"/>
  <c r="M99" i="48"/>
  <c r="L99" i="48"/>
  <c r="K99" i="48"/>
  <c r="G99" i="48"/>
  <c r="N98" i="48"/>
  <c r="M98" i="48"/>
  <c r="L98" i="48"/>
  <c r="K98" i="48"/>
  <c r="G98" i="48"/>
  <c r="N97" i="48"/>
  <c r="M97" i="48"/>
  <c r="L97" i="48"/>
  <c r="K97" i="48"/>
  <c r="G97" i="48"/>
  <c r="N96" i="48"/>
  <c r="M96" i="48"/>
  <c r="L96" i="48"/>
  <c r="K96" i="48"/>
  <c r="G96" i="48"/>
  <c r="J87" i="48"/>
  <c r="I87" i="48"/>
  <c r="H87" i="48"/>
  <c r="F87" i="48"/>
  <c r="E87" i="48"/>
  <c r="D87" i="48"/>
  <c r="N86" i="48"/>
  <c r="M86" i="48"/>
  <c r="L86" i="48"/>
  <c r="K86" i="48"/>
  <c r="G86" i="48"/>
  <c r="N85" i="48"/>
  <c r="M85" i="48"/>
  <c r="L85" i="48"/>
  <c r="K85" i="48"/>
  <c r="G85" i="48"/>
  <c r="N84" i="48"/>
  <c r="M84" i="48"/>
  <c r="L84" i="48"/>
  <c r="K84" i="48"/>
  <c r="G84" i="48"/>
  <c r="N83" i="48"/>
  <c r="M83" i="48"/>
  <c r="L83" i="48"/>
  <c r="K83" i="48"/>
  <c r="G83" i="48"/>
  <c r="N82" i="48"/>
  <c r="M82" i="48"/>
  <c r="L82" i="48"/>
  <c r="K82" i="48"/>
  <c r="G82" i="48"/>
  <c r="N81" i="48"/>
  <c r="M81" i="48"/>
  <c r="L81" i="48"/>
  <c r="K81" i="48"/>
  <c r="G81" i="48"/>
  <c r="N80" i="48"/>
  <c r="M80" i="48"/>
  <c r="L80" i="48"/>
  <c r="K80" i="48"/>
  <c r="G80" i="48"/>
  <c r="O40" i="48"/>
  <c r="L65" i="48"/>
  <c r="M65" i="48"/>
  <c r="N65" i="48"/>
  <c r="L66" i="48"/>
  <c r="M66" i="48"/>
  <c r="N66" i="48"/>
  <c r="L67" i="48"/>
  <c r="M67" i="48"/>
  <c r="N67" i="48"/>
  <c r="L68" i="48"/>
  <c r="M68" i="48"/>
  <c r="N68" i="48"/>
  <c r="L69" i="48"/>
  <c r="M69" i="48"/>
  <c r="N69" i="48"/>
  <c r="L70" i="48"/>
  <c r="M70" i="48"/>
  <c r="N70" i="48"/>
  <c r="M64" i="48"/>
  <c r="N64" i="48"/>
  <c r="L64" i="48"/>
  <c r="L49" i="48"/>
  <c r="M49" i="48"/>
  <c r="N49" i="48"/>
  <c r="L50" i="48"/>
  <c r="M50" i="48"/>
  <c r="N50" i="48"/>
  <c r="L51" i="48"/>
  <c r="M51" i="48"/>
  <c r="N51" i="48"/>
  <c r="L52" i="48"/>
  <c r="M52" i="48"/>
  <c r="N52" i="48"/>
  <c r="L53" i="48"/>
  <c r="M53" i="48"/>
  <c r="N53" i="48"/>
  <c r="L54" i="48"/>
  <c r="M54" i="48"/>
  <c r="N54" i="48"/>
  <c r="M48" i="48"/>
  <c r="N48" i="48"/>
  <c r="L48" i="48"/>
  <c r="L36" i="48"/>
  <c r="L35" i="48"/>
  <c r="L33" i="48"/>
  <c r="M33" i="48"/>
  <c r="N33" i="48"/>
  <c r="L34" i="48"/>
  <c r="M34" i="48"/>
  <c r="N34" i="48"/>
  <c r="M35" i="48"/>
  <c r="N35" i="48"/>
  <c r="M36" i="48"/>
  <c r="N36" i="48"/>
  <c r="L37" i="48"/>
  <c r="M37" i="48"/>
  <c r="N37" i="48"/>
  <c r="L38" i="48"/>
  <c r="M38" i="48"/>
  <c r="N38" i="48"/>
  <c r="M32" i="48"/>
  <c r="N32" i="48"/>
  <c r="L32" i="48"/>
  <c r="M17" i="48"/>
  <c r="N17" i="48"/>
  <c r="M18" i="48"/>
  <c r="N18" i="48"/>
  <c r="M19" i="48"/>
  <c r="N19" i="48"/>
  <c r="M20" i="48"/>
  <c r="N20" i="48"/>
  <c r="M21" i="48"/>
  <c r="N21" i="48"/>
  <c r="M22" i="48"/>
  <c r="N22" i="48"/>
  <c r="L19" i="48"/>
  <c r="L18" i="48"/>
  <c r="L17" i="48"/>
  <c r="L20" i="48"/>
  <c r="L21" i="48"/>
  <c r="L22" i="48"/>
  <c r="N16" i="48"/>
  <c r="M16" i="48"/>
  <c r="L16" i="48"/>
  <c r="O86" i="48" l="1"/>
  <c r="O102" i="48"/>
  <c r="O131" i="48"/>
  <c r="O116" i="48"/>
  <c r="O115" i="48"/>
  <c r="O99" i="48"/>
  <c r="O84" i="48"/>
  <c r="O113" i="48"/>
  <c r="O96" i="48"/>
  <c r="O117" i="48"/>
  <c r="L135" i="48"/>
  <c r="O97" i="48"/>
  <c r="O114" i="48"/>
  <c r="M135" i="48"/>
  <c r="O83" i="48"/>
  <c r="O130" i="48"/>
  <c r="M87" i="48"/>
  <c r="O85" i="48"/>
  <c r="N87" i="48"/>
  <c r="O82" i="48"/>
  <c r="O101" i="48"/>
  <c r="O98" i="48"/>
  <c r="O112" i="48"/>
  <c r="O134" i="48"/>
  <c r="L103" i="48"/>
  <c r="G119" i="48"/>
  <c r="O128" i="48"/>
  <c r="O81" i="48"/>
  <c r="M103" i="48"/>
  <c r="K119" i="48"/>
  <c r="O133" i="48"/>
  <c r="N135" i="48"/>
  <c r="G87" i="48"/>
  <c r="O118" i="48"/>
  <c r="G103" i="48"/>
  <c r="K87" i="48"/>
  <c r="M119" i="48"/>
  <c r="G135" i="48"/>
  <c r="O132" i="48"/>
  <c r="O100" i="48"/>
  <c r="K103" i="48"/>
  <c r="O80" i="48"/>
  <c r="N119" i="48"/>
  <c r="K135" i="48"/>
  <c r="O129" i="48"/>
  <c r="L87" i="48"/>
  <c r="L119" i="48"/>
  <c r="N103" i="48"/>
  <c r="N71" i="48"/>
  <c r="M71" i="48"/>
  <c r="L71" i="48"/>
  <c r="J71" i="48"/>
  <c r="I71" i="48"/>
  <c r="H71" i="48"/>
  <c r="F71" i="48"/>
  <c r="E71" i="48"/>
  <c r="D71" i="48"/>
  <c r="O70" i="48"/>
  <c r="K70" i="48"/>
  <c r="G70" i="48"/>
  <c r="O69" i="48"/>
  <c r="K69" i="48"/>
  <c r="G69" i="48"/>
  <c r="O68" i="48"/>
  <c r="K68" i="48"/>
  <c r="G68" i="48"/>
  <c r="O67" i="48"/>
  <c r="K67" i="48"/>
  <c r="G67" i="48"/>
  <c r="O66" i="48"/>
  <c r="K66" i="48"/>
  <c r="G66" i="48"/>
  <c r="O65" i="48"/>
  <c r="K65" i="48"/>
  <c r="G65" i="48"/>
  <c r="O64" i="48"/>
  <c r="K64" i="48"/>
  <c r="G64" i="48"/>
  <c r="E55" i="48"/>
  <c r="F55" i="48"/>
  <c r="H55" i="48"/>
  <c r="I55" i="48"/>
  <c r="J55" i="48"/>
  <c r="L55" i="48"/>
  <c r="M55" i="48"/>
  <c r="N55" i="48"/>
  <c r="D55" i="48"/>
  <c r="O49" i="48"/>
  <c r="O50" i="48"/>
  <c r="O51" i="48"/>
  <c r="O52" i="48"/>
  <c r="O53" i="48"/>
  <c r="O54" i="48"/>
  <c r="O48" i="48"/>
  <c r="K49" i="48"/>
  <c r="K50" i="48"/>
  <c r="K51" i="48"/>
  <c r="K52" i="48"/>
  <c r="K53" i="48"/>
  <c r="K54" i="48"/>
  <c r="K48" i="48"/>
  <c r="G49" i="48"/>
  <c r="G50" i="48"/>
  <c r="G51" i="48"/>
  <c r="G52" i="48"/>
  <c r="G53" i="48"/>
  <c r="G54" i="48"/>
  <c r="G48" i="48"/>
  <c r="O33" i="48"/>
  <c r="O34" i="48"/>
  <c r="O35" i="48"/>
  <c r="O36" i="48"/>
  <c r="O37" i="48"/>
  <c r="O38" i="48"/>
  <c r="O32" i="48"/>
  <c r="K33" i="48"/>
  <c r="K34" i="48"/>
  <c r="K35" i="48"/>
  <c r="K36" i="48"/>
  <c r="K37" i="48"/>
  <c r="K38" i="48"/>
  <c r="K32" i="48"/>
  <c r="G33" i="48"/>
  <c r="G34" i="48"/>
  <c r="G35" i="48"/>
  <c r="G36" i="48"/>
  <c r="G37" i="48"/>
  <c r="G38" i="48"/>
  <c r="G32" i="48"/>
  <c r="O17" i="48"/>
  <c r="O18" i="48"/>
  <c r="O19" i="48"/>
  <c r="O20" i="48"/>
  <c r="O21" i="48"/>
  <c r="O22" i="48"/>
  <c r="O16" i="48"/>
  <c r="K17" i="48"/>
  <c r="K18" i="48"/>
  <c r="K19" i="48"/>
  <c r="K20" i="48"/>
  <c r="K21" i="48"/>
  <c r="K22" i="48"/>
  <c r="K16" i="48"/>
  <c r="G17" i="48"/>
  <c r="G18" i="48"/>
  <c r="G19" i="48"/>
  <c r="G20" i="48"/>
  <c r="G21" i="48"/>
  <c r="G22" i="48"/>
  <c r="G16" i="48"/>
  <c r="E39" i="48"/>
  <c r="F39" i="48"/>
  <c r="H39" i="48"/>
  <c r="I39" i="48"/>
  <c r="J39" i="48"/>
  <c r="L39" i="48"/>
  <c r="M39" i="48"/>
  <c r="N39" i="48"/>
  <c r="D39" i="48"/>
  <c r="H23" i="48"/>
  <c r="I23" i="48"/>
  <c r="J23" i="48"/>
  <c r="L23" i="48"/>
  <c r="M23" i="48"/>
  <c r="N23" i="48"/>
  <c r="E23" i="48"/>
  <c r="F23" i="48"/>
  <c r="D23" i="48"/>
  <c r="G120" i="48" l="1"/>
  <c r="O103" i="48"/>
  <c r="O135" i="48"/>
  <c r="O119" i="48"/>
  <c r="K120" i="48"/>
  <c r="O87" i="48"/>
  <c r="O88" i="48" s="1"/>
  <c r="G39" i="48"/>
  <c r="G23" i="48"/>
  <c r="G55" i="48"/>
  <c r="K55" i="48"/>
  <c r="O55" i="48"/>
  <c r="O39" i="48"/>
  <c r="G71" i="48"/>
  <c r="O71" i="48"/>
  <c r="K71" i="48"/>
  <c r="K39" i="48"/>
  <c r="O23" i="48"/>
  <c r="O24" i="48" s="1"/>
  <c r="K23" i="48"/>
  <c r="O120" i="48" l="1"/>
  <c r="G88" i="48"/>
  <c r="K88" i="48"/>
  <c r="K56" i="48"/>
  <c r="G56" i="48"/>
  <c r="O56" i="48"/>
  <c r="K24" i="48"/>
  <c r="G24" i="48"/>
  <c r="F61" i="3" l="1"/>
  <c r="G61" i="3"/>
  <c r="H61" i="3"/>
  <c r="I61" i="3"/>
  <c r="J61" i="3"/>
  <c r="K56" i="3"/>
  <c r="K57" i="3"/>
  <c r="K58" i="3"/>
  <c r="K59" i="3"/>
  <c r="K60" i="3"/>
  <c r="K54" i="3"/>
  <c r="K55" i="3"/>
  <c r="K39" i="3"/>
  <c r="K40" i="3"/>
  <c r="K41" i="3"/>
  <c r="K42" i="3"/>
  <c r="K21" i="3"/>
  <c r="K22" i="3"/>
  <c r="K23" i="3"/>
  <c r="K24" i="3"/>
  <c r="K25" i="3"/>
  <c r="K26" i="3"/>
  <c r="K14" i="3"/>
  <c r="K15" i="3"/>
  <c r="K16" i="3"/>
  <c r="K17" i="3"/>
  <c r="K18" i="3"/>
  <c r="K19" i="3"/>
  <c r="K20" i="3"/>
  <c r="K49" i="3"/>
  <c r="K50" i="3"/>
  <c r="K51" i="3"/>
  <c r="K52" i="3"/>
  <c r="K53" i="3"/>
  <c r="J13" i="35" l="1"/>
  <c r="J14" i="35"/>
  <c r="E24" i="19" l="1"/>
  <c r="E21" i="19"/>
  <c r="E18" i="19"/>
  <c r="E15" i="19"/>
  <c r="E18" i="1"/>
  <c r="E25" i="1"/>
  <c r="E43" i="1"/>
  <c r="E35" i="1"/>
  <c r="E44" i="1" l="1"/>
  <c r="J63" i="35"/>
  <c r="J62" i="35"/>
  <c r="F63" i="35"/>
  <c r="F62" i="35"/>
  <c r="P164" i="21" l="1"/>
  <c r="M164" i="21" l="1"/>
  <c r="G31" i="44"/>
  <c r="K244" i="3" l="1"/>
  <c r="K243" i="3"/>
  <c r="K237" i="3"/>
  <c r="K238" i="3"/>
  <c r="K239" i="3"/>
  <c r="K240" i="3"/>
  <c r="K241" i="3"/>
  <c r="K242" i="3"/>
  <c r="K245" i="3"/>
  <c r="K246" i="3"/>
  <c r="K188" i="3"/>
  <c r="K189" i="3"/>
  <c r="K190" i="3"/>
  <c r="K191" i="3"/>
  <c r="K178" i="3"/>
  <c r="K179" i="3"/>
  <c r="K180" i="3"/>
  <c r="K181" i="3"/>
  <c r="K182" i="3"/>
  <c r="K183" i="3"/>
  <c r="K184" i="3"/>
  <c r="K185" i="3"/>
  <c r="K186" i="3"/>
  <c r="K187"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47" i="3"/>
  <c r="K248" i="3"/>
  <c r="K249" i="3"/>
  <c r="K250" i="3"/>
  <c r="K251" i="3"/>
  <c r="K252" i="3"/>
  <c r="K253" i="3"/>
  <c r="K254" i="3"/>
  <c r="K255" i="3"/>
  <c r="K256" i="3"/>
  <c r="K257" i="3"/>
  <c r="K258" i="3"/>
  <c r="K259" i="3"/>
  <c r="K260" i="3"/>
  <c r="K261" i="3"/>
  <c r="K262" i="3"/>
  <c r="K263" i="3"/>
  <c r="K264" i="3"/>
  <c r="K265" i="3"/>
  <c r="K267" i="3"/>
  <c r="K268" i="3"/>
  <c r="K269" i="3"/>
  <c r="K270" i="3"/>
  <c r="K271" i="3"/>
  <c r="K272" i="3"/>
  <c r="K273" i="3"/>
  <c r="K274" i="3"/>
  <c r="K275" i="3"/>
  <c r="G36" i="44" l="1"/>
  <c r="G18" i="44"/>
  <c r="G15" i="44"/>
  <c r="U13" i="35"/>
  <c r="S13" i="35"/>
  <c r="G37" i="44" l="1"/>
  <c r="K95" i="3"/>
  <c r="K96" i="3"/>
  <c r="K97" i="3"/>
  <c r="K98" i="3"/>
  <c r="K99" i="3"/>
  <c r="K100" i="3"/>
  <c r="K101" i="3"/>
  <c r="K102" i="3"/>
  <c r="K103" i="3"/>
  <c r="K104" i="3"/>
  <c r="K105" i="3"/>
  <c r="K106" i="3"/>
  <c r="K107" i="3"/>
  <c r="K108" i="3"/>
  <c r="K109" i="3"/>
  <c r="K110" i="3"/>
  <c r="K111" i="3"/>
  <c r="K112" i="3"/>
  <c r="E173" i="3"/>
  <c r="F173" i="3"/>
  <c r="G173" i="3"/>
  <c r="H173" i="3"/>
  <c r="I173" i="3"/>
  <c r="J17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E293" i="3"/>
  <c r="F293" i="3"/>
  <c r="G293" i="3"/>
  <c r="H293" i="3"/>
  <c r="I293" i="3"/>
  <c r="J293" i="3"/>
  <c r="R239" i="21" l="1"/>
  <c r="R112" i="21"/>
  <c r="R38" i="21"/>
  <c r="R39" i="21" s="1"/>
  <c r="R113" i="21" l="1"/>
  <c r="R164" i="21" s="1"/>
  <c r="B20" i="35"/>
  <c r="K27" i="3" l="1"/>
  <c r="K28" i="3"/>
  <c r="K33" i="3" l="1"/>
  <c r="G21" i="19"/>
  <c r="G15" i="19"/>
  <c r="B105" i="35"/>
  <c r="B104" i="35"/>
  <c r="B98" i="35"/>
  <c r="B97" i="35"/>
  <c r="B91" i="35"/>
  <c r="B90" i="35"/>
  <c r="B84" i="35"/>
  <c r="B83" i="35"/>
  <c r="K13" i="3" l="1"/>
  <c r="E61" i="3"/>
  <c r="K29" i="3"/>
  <c r="K30" i="3"/>
  <c r="K31" i="3"/>
  <c r="K32" i="3"/>
  <c r="K34" i="3"/>
  <c r="K35" i="3"/>
  <c r="K36" i="3"/>
  <c r="K37" i="3"/>
  <c r="K38" i="3"/>
  <c r="K43" i="3"/>
  <c r="K44" i="3"/>
  <c r="K45" i="3"/>
  <c r="K46" i="3"/>
  <c r="K47" i="3"/>
  <c r="K48" i="3"/>
  <c r="F62" i="3"/>
  <c r="I62" i="3"/>
  <c r="J62" i="3"/>
  <c r="K63" i="3"/>
  <c r="K175" i="3"/>
  <c r="K176" i="3"/>
  <c r="K177" i="3"/>
  <c r="K295" i="3"/>
  <c r="E441" i="3"/>
  <c r="F441" i="3"/>
  <c r="G441" i="3"/>
  <c r="H441" i="3"/>
  <c r="I441" i="3"/>
  <c r="J441" i="3"/>
  <c r="U69" i="35"/>
  <c r="S69" i="35"/>
  <c r="U62" i="35"/>
  <c r="S62" i="35"/>
  <c r="B62" i="35"/>
  <c r="J174" i="3" l="1"/>
  <c r="J294" i="3" s="1"/>
  <c r="J442" i="3" s="1"/>
  <c r="I174" i="3"/>
  <c r="I294" i="3" s="1"/>
  <c r="I442" i="3" s="1"/>
  <c r="F174" i="3"/>
  <c r="F294" i="3" s="1"/>
  <c r="F442" i="3" s="1"/>
  <c r="K441" i="3"/>
  <c r="J443" i="3"/>
  <c r="K293" i="3"/>
  <c r="K173" i="3"/>
  <c r="G443" i="3"/>
  <c r="E62" i="3"/>
  <c r="E443" i="3"/>
  <c r="K61" i="3"/>
  <c r="I443" i="3"/>
  <c r="G62" i="3"/>
  <c r="G174" i="3" s="1"/>
  <c r="F443" i="3"/>
  <c r="R165" i="21"/>
  <c r="E174" i="3" l="1"/>
  <c r="E294" i="3" s="1"/>
  <c r="E442" i="3" s="1"/>
  <c r="G294" i="3"/>
  <c r="G442" i="3" s="1"/>
  <c r="K443" i="3"/>
  <c r="H443" i="3"/>
  <c r="H62" i="3"/>
  <c r="H174" i="3" s="1"/>
  <c r="H294" i="3" l="1"/>
  <c r="H442" i="3" s="1"/>
  <c r="K62" i="3"/>
  <c r="K174" i="3" s="1"/>
  <c r="K294" i="3" s="1"/>
  <c r="K442" i="3" s="1"/>
  <c r="I13" i="45"/>
  <c r="M13" i="35"/>
  <c r="B13" i="35" l="1"/>
  <c r="B56" i="35" l="1"/>
  <c r="B55" i="35"/>
  <c r="B49" i="35"/>
  <c r="B48" i="35"/>
  <c r="B42" i="35"/>
  <c r="B41" i="35"/>
  <c r="B35" i="35" l="1"/>
  <c r="B34" i="35"/>
  <c r="B21" i="35"/>
  <c r="B14" i="35"/>
  <c r="B28" i="35"/>
  <c r="B27" i="35"/>
  <c r="M38" i="21" l="1"/>
  <c r="G24" i="38" l="1"/>
  <c r="F24" i="38"/>
  <c r="E24" i="38"/>
  <c r="G21" i="38"/>
  <c r="F21" i="38"/>
  <c r="E21" i="38"/>
  <c r="G18" i="38"/>
  <c r="F18" i="38"/>
  <c r="E18" i="38"/>
  <c r="G15" i="38"/>
  <c r="G16" i="38" s="1"/>
  <c r="F15" i="38"/>
  <c r="F16" i="38" s="1"/>
  <c r="E15" i="38"/>
  <c r="E16" i="38" s="1"/>
  <c r="J71" i="35"/>
  <c r="M14" i="35"/>
  <c r="R22" i="16"/>
  <c r="R18" i="16"/>
  <c r="R15" i="16"/>
  <c r="R11" i="16"/>
  <c r="R12" i="16" s="1"/>
  <c r="P22" i="16"/>
  <c r="P18" i="16"/>
  <c r="P15" i="16"/>
  <c r="P11" i="16"/>
  <c r="P12" i="16" s="1"/>
  <c r="M18" i="16"/>
  <c r="M15" i="16"/>
  <c r="M11" i="16"/>
  <c r="M12" i="16" s="1"/>
  <c r="P239" i="21"/>
  <c r="M239" i="21"/>
  <c r="P38" i="21"/>
  <c r="P39" i="21" s="1"/>
  <c r="P113" i="21" s="1"/>
  <c r="M39" i="21"/>
  <c r="M113" i="21" s="1"/>
  <c r="P16" i="16" l="1"/>
  <c r="P19" i="16" s="1"/>
  <c r="P23" i="16" s="1"/>
  <c r="P24" i="16" s="1"/>
  <c r="R16" i="16"/>
  <c r="R19" i="16" s="1"/>
  <c r="R23" i="16" s="1"/>
  <c r="R24" i="16" s="1"/>
  <c r="M16" i="16"/>
  <c r="M19" i="16" s="1"/>
  <c r="E26" i="38"/>
  <c r="F26" i="38"/>
  <c r="G26" i="38"/>
  <c r="F19" i="38"/>
  <c r="F22" i="38" s="1"/>
  <c r="F25" i="38" s="1"/>
  <c r="E19" i="38"/>
  <c r="E22" i="38" s="1"/>
  <c r="E25" i="38" s="1"/>
  <c r="G19" i="38"/>
  <c r="G22" i="38" s="1"/>
  <c r="G25" i="38" s="1"/>
  <c r="M165" i="21"/>
  <c r="G24" i="19" l="1"/>
  <c r="G18" i="19"/>
  <c r="G16" i="19"/>
  <c r="G19" i="19" l="1"/>
  <c r="U76" i="35" l="1"/>
  <c r="S76" i="35"/>
  <c r="S61" i="35" l="1"/>
  <c r="U61" i="35"/>
  <c r="F92" i="35" l="1"/>
  <c r="M22" i="16" l="1"/>
  <c r="M23" i="16" s="1"/>
  <c r="M24" i="16" s="1"/>
  <c r="M240" i="21" l="1"/>
  <c r="M241" i="21"/>
  <c r="O22" i="35" l="1"/>
  <c r="P20" i="35" s="1"/>
  <c r="M22" i="35"/>
  <c r="N21" i="35" s="1"/>
  <c r="N20" i="35" l="1"/>
  <c r="P21" i="35"/>
  <c r="O106" i="35" l="1"/>
  <c r="M106" i="35"/>
  <c r="J106" i="35"/>
  <c r="H106" i="35"/>
  <c r="F106" i="35"/>
  <c r="D106" i="35"/>
  <c r="O99" i="35"/>
  <c r="M99" i="35"/>
  <c r="J99" i="35"/>
  <c r="H99" i="35"/>
  <c r="F99" i="35"/>
  <c r="D99" i="35"/>
  <c r="O92" i="35"/>
  <c r="M92" i="35"/>
  <c r="J92" i="35"/>
  <c r="H92" i="35"/>
  <c r="D92" i="35"/>
  <c r="O85" i="35"/>
  <c r="M85" i="35"/>
  <c r="J85" i="35"/>
  <c r="H85" i="35"/>
  <c r="F85" i="35"/>
  <c r="D85" i="35"/>
  <c r="O78" i="35"/>
  <c r="M78" i="35"/>
  <c r="J78" i="35"/>
  <c r="H78" i="35"/>
  <c r="F78" i="35"/>
  <c r="D78" i="35"/>
  <c r="O71" i="35"/>
  <c r="M71" i="35"/>
  <c r="H71" i="35"/>
  <c r="F71" i="35"/>
  <c r="D71" i="35"/>
  <c r="N104" i="35" l="1"/>
  <c r="N105" i="35"/>
  <c r="K98" i="35"/>
  <c r="K97" i="35"/>
  <c r="K105" i="35"/>
  <c r="K104" i="35"/>
  <c r="G98" i="35"/>
  <c r="G97" i="35"/>
  <c r="G105" i="35"/>
  <c r="G104" i="35"/>
  <c r="K84" i="35"/>
  <c r="K83" i="35"/>
  <c r="K91" i="35"/>
  <c r="K90" i="35"/>
  <c r="G84" i="35"/>
  <c r="G83" i="35"/>
  <c r="G91" i="35"/>
  <c r="G90" i="35"/>
  <c r="G92" i="35" s="1"/>
  <c r="K70" i="35"/>
  <c r="K69" i="35"/>
  <c r="K71" i="35" s="1"/>
  <c r="K77" i="35"/>
  <c r="K76" i="35"/>
  <c r="G70" i="35"/>
  <c r="G69" i="35"/>
  <c r="G77" i="35"/>
  <c r="G76" i="35"/>
  <c r="P105" i="35"/>
  <c r="P104" i="35"/>
  <c r="P98" i="35"/>
  <c r="P97" i="35"/>
  <c r="P99" i="35" s="1"/>
  <c r="N98" i="35"/>
  <c r="N97" i="35"/>
  <c r="P90" i="35"/>
  <c r="P91" i="35"/>
  <c r="N90" i="35"/>
  <c r="N91" i="35"/>
  <c r="P84" i="35"/>
  <c r="P83" i="35"/>
  <c r="N83" i="35"/>
  <c r="N84" i="35"/>
  <c r="P76" i="35"/>
  <c r="P77" i="35"/>
  <c r="N77" i="35"/>
  <c r="N76" i="35"/>
  <c r="O64" i="35"/>
  <c r="P63" i="35" s="1"/>
  <c r="P70" i="35"/>
  <c r="P69" i="35"/>
  <c r="N70" i="35"/>
  <c r="N69" i="35"/>
  <c r="B92" i="35"/>
  <c r="D64" i="35"/>
  <c r="M64" i="35"/>
  <c r="N63" i="35" s="1"/>
  <c r="F64" i="35"/>
  <c r="G62" i="35" s="1"/>
  <c r="J64" i="35"/>
  <c r="K62" i="35" s="1"/>
  <c r="B71" i="35"/>
  <c r="C70" i="35" s="1"/>
  <c r="B106" i="35"/>
  <c r="C104" i="35" s="1"/>
  <c r="B63" i="35"/>
  <c r="H64" i="35"/>
  <c r="B85" i="35"/>
  <c r="B78" i="35"/>
  <c r="B99" i="35"/>
  <c r="C97" i="35" s="1"/>
  <c r="K99" i="35" l="1"/>
  <c r="P106" i="35"/>
  <c r="N85" i="35"/>
  <c r="G99" i="35"/>
  <c r="G71" i="35"/>
  <c r="N99" i="35"/>
  <c r="K92" i="35"/>
  <c r="N78" i="35"/>
  <c r="K85" i="35"/>
  <c r="C69" i="35"/>
  <c r="C71" i="35" s="1"/>
  <c r="G78" i="35"/>
  <c r="G85" i="35"/>
  <c r="G106" i="35"/>
  <c r="K78" i="35"/>
  <c r="K106" i="35"/>
  <c r="I97" i="35"/>
  <c r="I98" i="35"/>
  <c r="E98" i="35"/>
  <c r="E97" i="35"/>
  <c r="I105" i="35"/>
  <c r="E105" i="35"/>
  <c r="I104" i="35"/>
  <c r="E104" i="35"/>
  <c r="N106" i="35"/>
  <c r="C105" i="35"/>
  <c r="C106" i="35" s="1"/>
  <c r="C98" i="35"/>
  <c r="C99" i="35" s="1"/>
  <c r="I83" i="35"/>
  <c r="E83" i="35"/>
  <c r="I84" i="35"/>
  <c r="E84" i="35"/>
  <c r="C83" i="35"/>
  <c r="I90" i="35"/>
  <c r="E90" i="35"/>
  <c r="I91" i="35"/>
  <c r="E91" i="35"/>
  <c r="K63" i="35"/>
  <c r="K64" i="35" s="1"/>
  <c r="C84" i="35"/>
  <c r="C90" i="35"/>
  <c r="C91" i="35"/>
  <c r="I77" i="35"/>
  <c r="E77" i="35"/>
  <c r="I76" i="35"/>
  <c r="E76" i="35"/>
  <c r="P78" i="35"/>
  <c r="C76" i="35"/>
  <c r="N71" i="35"/>
  <c r="I70" i="35"/>
  <c r="E70" i="35"/>
  <c r="I69" i="35"/>
  <c r="E69" i="35"/>
  <c r="P71" i="35"/>
  <c r="G63" i="35"/>
  <c r="G64" i="35" s="1"/>
  <c r="C77" i="35"/>
  <c r="P92" i="35"/>
  <c r="N92" i="35"/>
  <c r="P85" i="35"/>
  <c r="N62" i="35"/>
  <c r="N64" i="35" s="1"/>
  <c r="P62" i="35"/>
  <c r="P64" i="35" s="1"/>
  <c r="B64" i="35"/>
  <c r="C85" i="35" l="1"/>
  <c r="I78" i="35"/>
  <c r="I85" i="35"/>
  <c r="I92" i="35"/>
  <c r="E85" i="35"/>
  <c r="I99" i="35"/>
  <c r="E106" i="35"/>
  <c r="E99" i="35"/>
  <c r="I106" i="35"/>
  <c r="C92" i="35"/>
  <c r="E92" i="35"/>
  <c r="E63" i="35"/>
  <c r="I63" i="35"/>
  <c r="I62" i="35"/>
  <c r="E62" i="35"/>
  <c r="C62" i="35"/>
  <c r="E71" i="35"/>
  <c r="C63" i="35"/>
  <c r="I71" i="35"/>
  <c r="C78" i="35"/>
  <c r="E78" i="35"/>
  <c r="I64" i="35" l="1"/>
  <c r="E64" i="35"/>
  <c r="C64" i="35"/>
  <c r="P241" i="21" l="1"/>
  <c r="P165" i="21"/>
  <c r="P240" i="21" s="1"/>
  <c r="G22" i="19" l="1"/>
  <c r="G25" i="19" s="1"/>
  <c r="G26" i="19" l="1"/>
  <c r="U27" i="35" l="1"/>
  <c r="U20" i="35"/>
  <c r="S27" i="35"/>
  <c r="S20" i="35"/>
  <c r="O14" i="35"/>
  <c r="O13" i="35"/>
  <c r="O57" i="35"/>
  <c r="M57" i="35"/>
  <c r="N56" i="35" s="1"/>
  <c r="O50" i="35"/>
  <c r="M50" i="35"/>
  <c r="O43" i="35"/>
  <c r="M43" i="35"/>
  <c r="M29" i="35"/>
  <c r="J57" i="35"/>
  <c r="H57" i="35"/>
  <c r="F57" i="35"/>
  <c r="D57" i="35"/>
  <c r="J50" i="35"/>
  <c r="H50" i="35"/>
  <c r="F50" i="35"/>
  <c r="D50" i="35"/>
  <c r="J43" i="35"/>
  <c r="H43" i="35"/>
  <c r="F43" i="35"/>
  <c r="D43" i="35"/>
  <c r="S12" i="35" l="1"/>
  <c r="U12" i="35"/>
  <c r="N41" i="35"/>
  <c r="N42" i="35"/>
  <c r="N55" i="35"/>
  <c r="P42" i="35"/>
  <c r="P41" i="35"/>
  <c r="P56" i="35"/>
  <c r="P55" i="35"/>
  <c r="N49" i="35"/>
  <c r="N48" i="35"/>
  <c r="P49" i="35"/>
  <c r="P48" i="35"/>
  <c r="N28" i="35"/>
  <c r="N27" i="35"/>
  <c r="M15" i="35"/>
  <c r="G56" i="35"/>
  <c r="G55" i="35"/>
  <c r="K56" i="35"/>
  <c r="K55" i="35"/>
  <c r="G49" i="35"/>
  <c r="G48" i="35"/>
  <c r="K49" i="35"/>
  <c r="K48" i="35"/>
  <c r="K42" i="35"/>
  <c r="K41" i="35"/>
  <c r="G42" i="35"/>
  <c r="G41" i="35"/>
  <c r="B57" i="35"/>
  <c r="C55" i="35" s="1"/>
  <c r="B43" i="35"/>
  <c r="B50" i="35"/>
  <c r="C49" i="35" l="1"/>
  <c r="E48" i="35"/>
  <c r="E49" i="35"/>
  <c r="N13" i="35"/>
  <c r="N14" i="35"/>
  <c r="C48" i="35"/>
  <c r="I55" i="35"/>
  <c r="E55" i="35"/>
  <c r="I56" i="35"/>
  <c r="E56" i="35"/>
  <c r="C56" i="35"/>
  <c r="I48" i="35"/>
  <c r="I49" i="35"/>
  <c r="E42" i="35"/>
  <c r="E41" i="35"/>
  <c r="I42" i="35"/>
  <c r="I41" i="35"/>
  <c r="C41" i="35"/>
  <c r="C42" i="35"/>
  <c r="D22" i="35" l="1"/>
  <c r="F22" i="35"/>
  <c r="G21" i="35" s="1"/>
  <c r="H22" i="35"/>
  <c r="J22" i="35"/>
  <c r="K21" i="35" s="1"/>
  <c r="D29" i="35"/>
  <c r="F29" i="35"/>
  <c r="H29" i="35"/>
  <c r="J29" i="35"/>
  <c r="K27" i="35" s="1"/>
  <c r="O29" i="35"/>
  <c r="D36" i="35"/>
  <c r="F36" i="35"/>
  <c r="H36" i="35"/>
  <c r="J36" i="35"/>
  <c r="M36" i="35"/>
  <c r="O36" i="35"/>
  <c r="N35" i="35" l="1"/>
  <c r="N34" i="35"/>
  <c r="P34" i="35"/>
  <c r="P35" i="35"/>
  <c r="P28" i="35"/>
  <c r="P27" i="35"/>
  <c r="G35" i="35"/>
  <c r="G34" i="35"/>
  <c r="G28" i="35"/>
  <c r="G27" i="35"/>
  <c r="O15" i="35"/>
  <c r="K35" i="35"/>
  <c r="B15" i="35"/>
  <c r="E13" i="35" s="1"/>
  <c r="K20" i="35"/>
  <c r="K22" i="35" s="1"/>
  <c r="K28" i="35"/>
  <c r="K29" i="35" s="1"/>
  <c r="K34" i="35"/>
  <c r="J15" i="35"/>
  <c r="K14" i="35" s="1"/>
  <c r="B22" i="35"/>
  <c r="C21" i="35" s="1"/>
  <c r="B29" i="35"/>
  <c r="I28" i="35" s="1"/>
  <c r="H15" i="35"/>
  <c r="B36" i="35"/>
  <c r="P22" i="35"/>
  <c r="G20" i="35"/>
  <c r="G22" i="35" s="1"/>
  <c r="N22" i="35"/>
  <c r="N29" i="35"/>
  <c r="D15" i="35"/>
  <c r="F15" i="35"/>
  <c r="G14" i="35" s="1"/>
  <c r="P29" i="35" l="1"/>
  <c r="G29" i="35"/>
  <c r="N36" i="35"/>
  <c r="P13" i="35"/>
  <c r="P14" i="35"/>
  <c r="P43" i="35"/>
  <c r="N57" i="35"/>
  <c r="G36" i="35"/>
  <c r="E27" i="35"/>
  <c r="I27" i="35"/>
  <c r="I29" i="35" s="1"/>
  <c r="P36" i="35"/>
  <c r="N50" i="35"/>
  <c r="I21" i="35"/>
  <c r="P50" i="35"/>
  <c r="P57" i="35"/>
  <c r="N43" i="35"/>
  <c r="N15" i="35"/>
  <c r="G50" i="35"/>
  <c r="G43" i="35"/>
  <c r="G57" i="35"/>
  <c r="K36" i="35"/>
  <c r="K50" i="35"/>
  <c r="K43" i="35"/>
  <c r="K57" i="35"/>
  <c r="E34" i="35"/>
  <c r="E57" i="35"/>
  <c r="I57" i="35"/>
  <c r="C27" i="35"/>
  <c r="C28" i="35"/>
  <c r="E20" i="35"/>
  <c r="E28" i="35"/>
  <c r="K13" i="35"/>
  <c r="K15" i="35" s="1"/>
  <c r="E35" i="35"/>
  <c r="C35" i="35"/>
  <c r="C20" i="35"/>
  <c r="C22" i="35" s="1"/>
  <c r="E21" i="35"/>
  <c r="I20" i="35"/>
  <c r="I35" i="35"/>
  <c r="I14" i="35"/>
  <c r="I13" i="35"/>
  <c r="I34" i="35"/>
  <c r="C14" i="35"/>
  <c r="C34" i="35"/>
  <c r="E14" i="35"/>
  <c r="E15" i="35" s="1"/>
  <c r="C13" i="35"/>
  <c r="G13" i="35"/>
  <c r="G15" i="35" s="1"/>
  <c r="E36" i="35" l="1"/>
  <c r="P15" i="35"/>
  <c r="I22" i="35"/>
  <c r="E29" i="35"/>
  <c r="C57" i="35"/>
  <c r="C43" i="35"/>
  <c r="I43" i="35"/>
  <c r="E43" i="35"/>
  <c r="C50" i="35"/>
  <c r="E50" i="35"/>
  <c r="I50" i="35"/>
  <c r="C29" i="35"/>
  <c r="C36" i="35"/>
  <c r="E22" i="35"/>
  <c r="I36" i="35"/>
  <c r="C15" i="35"/>
  <c r="I15" i="35"/>
  <c r="R240" i="21" l="1"/>
  <c r="R241" i="21"/>
  <c r="F15" i="12"/>
  <c r="G15" i="12"/>
  <c r="H15" i="12"/>
  <c r="J15" i="12"/>
  <c r="K15" i="12"/>
  <c r="L15" i="12"/>
  <c r="N15" i="12"/>
  <c r="O15" i="12"/>
  <c r="P15" i="12"/>
  <c r="R15" i="12"/>
  <c r="S15" i="12"/>
  <c r="T15" i="12"/>
  <c r="I13" i="12"/>
  <c r="M13" i="12" s="1"/>
  <c r="Q13" i="12" s="1"/>
  <c r="U13" i="12" s="1"/>
  <c r="I14" i="12"/>
  <c r="M14" i="12" s="1"/>
  <c r="I12" i="12"/>
  <c r="M12" i="12" s="1"/>
  <c r="Q12" i="12" s="1"/>
  <c r="U12" i="12" s="1"/>
  <c r="I15" i="12" l="1"/>
  <c r="Q14" i="12"/>
  <c r="M15" i="12"/>
  <c r="V12" i="12"/>
  <c r="V13" i="12"/>
  <c r="U14" i="12" l="1"/>
  <c r="Q15" i="12"/>
  <c r="U15" i="12" l="1"/>
  <c r="V14" i="12"/>
  <c r="V15"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Invitado</author>
  </authors>
  <commentList>
    <comment ref="H14" authorId="0" shapeId="0" xr:uid="{00000000-0006-0000-0000-000001000000}">
      <text>
        <r>
          <rPr>
            <sz val="9"/>
            <color indexed="81"/>
            <rFont val="Tahoma"/>
            <family val="2"/>
          </rPr>
          <t>Gastos asociados a información a usuarios sobre la forma de acceder a las prestaciones que otorgan</t>
        </r>
      </text>
    </comment>
  </commentList>
</comments>
</file>

<file path=xl/sharedStrings.xml><?xml version="1.0" encoding="utf-8"?>
<sst xmlns="http://schemas.openxmlformats.org/spreadsheetml/2006/main" count="11433" uniqueCount="2531">
  <si>
    <t>Ministerio de Desarrollo Social</t>
  </si>
  <si>
    <t>Partida</t>
  </si>
  <si>
    <t>Subsecretaría de la Niñez</t>
  </si>
  <si>
    <t>Capítulo</t>
  </si>
  <si>
    <t>Programa</t>
  </si>
  <si>
    <t>01</t>
  </si>
  <si>
    <t>Región / Nivel Central</t>
  </si>
  <si>
    <t>Datos de Gastos</t>
  </si>
  <si>
    <t>Datos de la compra</t>
  </si>
  <si>
    <t xml:space="preserve">Observaciones </t>
  </si>
  <si>
    <t>Descripción Gasto</t>
  </si>
  <si>
    <t>Tipo gasto (Indicar Asig. Pptaria)</t>
  </si>
  <si>
    <r>
      <t xml:space="preserve">Montos </t>
    </r>
    <r>
      <rPr>
        <b/>
        <u val="singleAccounting"/>
        <sz val="9"/>
        <rFont val="Calibri"/>
        <family val="2"/>
        <scheme val="minor"/>
      </rPr>
      <t>$</t>
    </r>
    <r>
      <rPr>
        <b/>
        <sz val="9"/>
        <rFont val="Calibri"/>
        <family val="2"/>
        <scheme val="minor"/>
      </rPr>
      <t xml:space="preserve"> devengados </t>
    </r>
  </si>
  <si>
    <t>Fecha del gasto devengado</t>
  </si>
  <si>
    <t>Gasto para el cumplimiento de funciones del Servicio</t>
  </si>
  <si>
    <t>Gasto asociado a información a usuarios</t>
  </si>
  <si>
    <t>Gasto corresponde a la naturaleza de la imputación</t>
  </si>
  <si>
    <t>Respecto a las suscripciones a revistas, diarios y servicios de información electrónicos, ¿estos son indispensables para el quehacer del Servicio?</t>
  </si>
  <si>
    <t>Nombre proveedor</t>
  </si>
  <si>
    <t>Rut proveedor</t>
  </si>
  <si>
    <t>ID Orden de Compra</t>
  </si>
  <si>
    <t>Mecanismo de adquisición</t>
  </si>
  <si>
    <t>Total devengado al 1er trimestre</t>
  </si>
  <si>
    <t>Total Primer Trimestre</t>
  </si>
  <si>
    <t>Total devengado al 2do trimestre</t>
  </si>
  <si>
    <t>Total Segundo Trimestre</t>
  </si>
  <si>
    <t>Total devengado al 3er trimestre</t>
  </si>
  <si>
    <t>Total Tercer Trimestre</t>
  </si>
  <si>
    <t>Total devengado al 4to trimestre</t>
  </si>
  <si>
    <t>Total Cuarto Trimestre</t>
  </si>
  <si>
    <t xml:space="preserve">Total Acumulado </t>
  </si>
  <si>
    <t>Ministerio de Desarrollo Social y Familia</t>
  </si>
  <si>
    <t>Total Presupuesto</t>
  </si>
  <si>
    <t>Nombre de la capacitación</t>
  </si>
  <si>
    <t>Nombre Entidad Ejecutora</t>
  </si>
  <si>
    <t xml:space="preserve">Mecanismo de adjudicación  </t>
  </si>
  <si>
    <t>Funcionarios
capacitados</t>
  </si>
  <si>
    <t>Fecha</t>
  </si>
  <si>
    <t>$ (devengado)</t>
  </si>
  <si>
    <t>TOTAL PRIMER TRIMESTRE</t>
  </si>
  <si>
    <t>TOTAL DEVENGADO AL PRIMER TRIMESTRE</t>
  </si>
  <si>
    <t>TOTAL SEGUNDO TRIMESTRE</t>
  </si>
  <si>
    <t>TOTAL DEVENGADO AL SEGUNDO TRIMESTRE</t>
  </si>
  <si>
    <t>TOTAL TERCER TRIMESTRE</t>
  </si>
  <si>
    <t>TOTAL DEVENGADO AL TERCER TRIMESTRE</t>
  </si>
  <si>
    <t>TOTAL CUARTO TRIMESTRE</t>
  </si>
  <si>
    <t>TOTAL DEVENGADO AL CUARTO TRIMESTRE</t>
  </si>
  <si>
    <t>SALDO DISPONIBLE</t>
  </si>
  <si>
    <t>Detalle Comisiones de Servicios</t>
  </si>
  <si>
    <t>Pasajes</t>
  </si>
  <si>
    <t>Aéreo</t>
  </si>
  <si>
    <t>Terrestre</t>
  </si>
  <si>
    <t>Región</t>
  </si>
  <si>
    <t>Nombre del Funcionario</t>
  </si>
  <si>
    <t>Calidad Jurídica</t>
  </si>
  <si>
    <t>Cuenta Presupuestaria</t>
  </si>
  <si>
    <t>Grado</t>
  </si>
  <si>
    <t>Lugar</t>
  </si>
  <si>
    <t>Avión</t>
  </si>
  <si>
    <t>Motivo</t>
  </si>
  <si>
    <t>Desde:</t>
  </si>
  <si>
    <t>Hasta:</t>
  </si>
  <si>
    <t>Resolución</t>
  </si>
  <si>
    <t>N° Factura</t>
  </si>
  <si>
    <t>Monto</t>
  </si>
  <si>
    <t>ID</t>
  </si>
  <si>
    <t>Desde</t>
  </si>
  <si>
    <t>N°</t>
  </si>
  <si>
    <t>$</t>
  </si>
  <si>
    <t>PLANTA</t>
  </si>
  <si>
    <t>Total Acumulado</t>
  </si>
  <si>
    <t xml:space="preserve">PASAJES </t>
  </si>
  <si>
    <t>AEREO</t>
  </si>
  <si>
    <t>TERRESTRE</t>
  </si>
  <si>
    <t>PAÍS</t>
  </si>
  <si>
    <t>NOMBRE FUNCIONARIO</t>
  </si>
  <si>
    <t>CALIDAD JURIDICA</t>
  </si>
  <si>
    <t>GRADO</t>
  </si>
  <si>
    <t>Hasta</t>
  </si>
  <si>
    <t>N° Decreto</t>
  </si>
  <si>
    <t>Fecha Decreto</t>
  </si>
  <si>
    <t>N° FACTURA</t>
  </si>
  <si>
    <t xml:space="preserve">FECHA </t>
  </si>
  <si>
    <t>MONTO</t>
  </si>
  <si>
    <t>Nombre del funcionario/a</t>
  </si>
  <si>
    <t xml:space="preserve">Cargo </t>
  </si>
  <si>
    <t xml:space="preserve">Título de Educación </t>
  </si>
  <si>
    <t xml:space="preserve">Antigüedad en el cargo </t>
  </si>
  <si>
    <t>PRIMER TRIMESTRE</t>
  </si>
  <si>
    <t>SEGUNDO TRIMESTRE</t>
  </si>
  <si>
    <t>TERCER TRIMESTRE</t>
  </si>
  <si>
    <t>CUARTO TRIMESTRE</t>
  </si>
  <si>
    <r>
      <t xml:space="preserve">MDS - Artículo 14 N°09 </t>
    </r>
    <r>
      <rPr>
        <sz val="12"/>
        <rFont val="Arial"/>
        <family val="2"/>
      </rPr>
      <t xml:space="preserve">Los montos de dinero mensuales que son implementados directamente por la institución, aquellos que son ejecutados por medio de convenio marco, licitación pública, licitación privada o trato directo, en cada uno de los programas que constituyen la respectiva partida. Esta información se remitirá trimestralmente, dentro de los treinta días siguientes al término del respectivo trimestre e incluirá a la Comisión de Hacienda de la Cámara de Diputados  </t>
    </r>
  </si>
  <si>
    <t>Mes</t>
  </si>
  <si>
    <t>Subtitulo</t>
  </si>
  <si>
    <t>Ejecución directa</t>
  </si>
  <si>
    <t>Convenio Marco</t>
  </si>
  <si>
    <t>Licitación Publica</t>
  </si>
  <si>
    <t>Licitación Privada</t>
  </si>
  <si>
    <t>Trato Directo</t>
  </si>
  <si>
    <t xml:space="preserve">Total Ejecución </t>
  </si>
  <si>
    <t>Subsecretaría de la Niñez/Sistema de Protección Integral a la Infancia</t>
  </si>
  <si>
    <t>01-02</t>
  </si>
  <si>
    <t>Consolidado Primer Semestre</t>
  </si>
  <si>
    <t>CALIDAD JURÍDICA</t>
  </si>
  <si>
    <t>Género</t>
  </si>
  <si>
    <t>Cantidad</t>
  </si>
  <si>
    <t>% Cal. Jur.</t>
  </si>
  <si>
    <t>CONTRATA</t>
  </si>
  <si>
    <t>HONORARIOS</t>
  </si>
  <si>
    <t>Calidad Juridica</t>
  </si>
  <si>
    <t>Cantidad de contratos 1er semestre</t>
  </si>
  <si>
    <t>N° de contratos por estamento</t>
  </si>
  <si>
    <t>Porcentaje Cal. Jurídica</t>
  </si>
  <si>
    <t>% Cantidad</t>
  </si>
  <si>
    <t>Gasto $</t>
  </si>
  <si>
    <t>% Gasto</t>
  </si>
  <si>
    <t>Primer Semestre</t>
  </si>
  <si>
    <t>HOMBRE</t>
  </si>
  <si>
    <t>Honorarios</t>
  </si>
  <si>
    <t>MUJER</t>
  </si>
  <si>
    <t>Directivo</t>
  </si>
  <si>
    <t>Totales</t>
  </si>
  <si>
    <t>Profesional</t>
  </si>
  <si>
    <t>Técnico</t>
  </si>
  <si>
    <t>Enero</t>
  </si>
  <si>
    <t>Administrativo</t>
  </si>
  <si>
    <t>Auxiliar</t>
  </si>
  <si>
    <t xml:space="preserve">Contrata </t>
  </si>
  <si>
    <t>Febrero</t>
  </si>
  <si>
    <t>Planta</t>
  </si>
  <si>
    <t>Marzo</t>
  </si>
  <si>
    <t>Abril</t>
  </si>
  <si>
    <t>Mayo</t>
  </si>
  <si>
    <t>Junio</t>
  </si>
  <si>
    <t>Consolidado Segundo Semestre</t>
  </si>
  <si>
    <t>Cantidad de contratos 2do semestre</t>
  </si>
  <si>
    <t>Segundo Semestre</t>
  </si>
  <si>
    <t>Julio</t>
  </si>
  <si>
    <t>Agosto</t>
  </si>
  <si>
    <t>Septiembre</t>
  </si>
  <si>
    <t>Octubre</t>
  </si>
  <si>
    <t>Noviembre</t>
  </si>
  <si>
    <t>Diciembre</t>
  </si>
  <si>
    <r>
      <t xml:space="preserve">MDS - Artículo 14 N°10 </t>
    </r>
    <r>
      <rPr>
        <sz val="12"/>
        <rFont val="Arial"/>
        <family val="2"/>
      </rPr>
      <t>Los gastos asociados a remuneraciones de trabajadores, con indicación de la calidad jurídica de los contratos y los porcentajes de tipos de contratación en relación con el total del personal, diferenciado según género y por estamento, la duración media y promedio de cada contrato, así como el número de veces que ha sido contratado bajo esta modalidad por la entidad pública referida. Esta información se remitirá semestralmente e incluirá a la Comisión de Hacienda de la Cámara de Diputados</t>
    </r>
  </si>
  <si>
    <t>Identificación del funcionario</t>
  </si>
  <si>
    <t>Programa Presupuestario</t>
  </si>
  <si>
    <t>Asig. Presupuestaria</t>
  </si>
  <si>
    <t>Duración media (en meses)</t>
  </si>
  <si>
    <t>Promedio $</t>
  </si>
  <si>
    <t>Calidad 
Jurídica</t>
  </si>
  <si>
    <t>N° de veces que ha sido contratado bajo esta modalidad</t>
  </si>
  <si>
    <r>
      <rPr>
        <b/>
        <sz val="11"/>
        <color theme="1"/>
        <rFont val="Calibri"/>
        <family val="2"/>
        <scheme val="minor"/>
      </rPr>
      <t>Asignación Presupuestaria:</t>
    </r>
    <r>
      <rPr>
        <sz val="11"/>
        <color theme="1"/>
        <rFont val="Calibri"/>
        <family val="2"/>
        <scheme val="minor"/>
      </rPr>
      <t xml:space="preserve"> 08-01-001 Reembolso Art. 4° Ley N° 19.345 y Ley N° 19.117 Art. Único</t>
    </r>
  </si>
  <si>
    <t>Genero M / F</t>
  </si>
  <si>
    <t xml:space="preserve">Licencias médicas </t>
  </si>
  <si>
    <t>Días de ausentismo</t>
  </si>
  <si>
    <t>Monto devengado</t>
  </si>
  <si>
    <t>Monto percibido</t>
  </si>
  <si>
    <t>Totales Primer Trimestre</t>
  </si>
  <si>
    <t>Totales Segundo Trimestre</t>
  </si>
  <si>
    <t>Totales Tercer Trimestre</t>
  </si>
  <si>
    <t>Totales Cuarto Trimestre</t>
  </si>
  <si>
    <r>
      <t xml:space="preserve">MDS - Glosa Art. 14 N°12: </t>
    </r>
    <r>
      <rPr>
        <sz val="12"/>
        <rFont val="Arial"/>
        <family val="2"/>
      </rPr>
      <t xml:space="preserve">"Los gastos asociados al arriendo de terrenos u otros bienes inmuebles que sirvan de dependencias para las actividades propias del ministerio; que se informará trimestralmente, treinta días después del término del trimestre respectivo, e incluirá a la Comisión de Vivienda y Urbanismo del Senado, y a la Comisión de Vivienda, Desarrollo Urbano y Bienes Nacionales de la Cámara de Diputados."  </t>
    </r>
  </si>
  <si>
    <r>
      <rPr>
        <b/>
        <sz val="11"/>
        <color theme="1"/>
        <rFont val="Calibri"/>
        <family val="2"/>
        <scheme val="minor"/>
      </rPr>
      <t>Asignación Presupuestaria:</t>
    </r>
    <r>
      <rPr>
        <sz val="11"/>
        <color theme="1"/>
        <rFont val="Calibri"/>
        <family val="2"/>
        <scheme val="minor"/>
      </rPr>
      <t xml:space="preserve"> 22-09-001 Arriendo de Terrenos y 22-09-002 Arriendo de Edificios </t>
    </r>
  </si>
  <si>
    <t>Asignación Presupuestaria</t>
  </si>
  <si>
    <t>Nombre del Arrendador</t>
  </si>
  <si>
    <t>Direccion inmueble</t>
  </si>
  <si>
    <t>Acumulado  1er Trimestre</t>
  </si>
  <si>
    <t>Acumulado 2do. Trimestre</t>
  </si>
  <si>
    <t>Acumulado 3er. Trimestre</t>
  </si>
  <si>
    <t>Acumulado  4to. Trimestre</t>
  </si>
  <si>
    <t>Asignacición Presupuestaria</t>
  </si>
  <si>
    <t xml:space="preserve">Programa Presupuestario </t>
  </si>
  <si>
    <t>Denominación</t>
  </si>
  <si>
    <t>Total distribución primer trimestre</t>
  </si>
  <si>
    <t>Total distribución segundo trimestre</t>
  </si>
  <si>
    <t>Total distribución tercer trimestre</t>
  </si>
  <si>
    <t>Total distribución cuarto trimestre</t>
  </si>
  <si>
    <t>Cifras en miles de $</t>
  </si>
  <si>
    <t xml:space="preserve">Modalidad de Compra </t>
  </si>
  <si>
    <t>Denominación (nombre del proceso)</t>
  </si>
  <si>
    <t>Proyecto Nuevo o Arrastre</t>
  </si>
  <si>
    <t>Presupuesto Anual</t>
  </si>
  <si>
    <t xml:space="preserve">Fecha Inicio </t>
  </si>
  <si>
    <t>Fecha Término</t>
  </si>
  <si>
    <r>
      <t xml:space="preserve">MDSF - Art. 14 N°07 </t>
    </r>
    <r>
      <rPr>
        <sz val="12"/>
        <rFont val="Arial"/>
        <family val="2"/>
      </rPr>
      <t xml:space="preserve">"Comisiones de Servicios en el País."  </t>
    </r>
  </si>
  <si>
    <r>
      <t xml:space="preserve">MDSF - Art. 14 N°07 </t>
    </r>
    <r>
      <rPr>
        <sz val="12"/>
        <rFont val="Arial"/>
        <family val="2"/>
      </rPr>
      <t xml:space="preserve">"Comisiones de Servicios en el Extranjero"  </t>
    </r>
  </si>
  <si>
    <r>
      <t xml:space="preserve">MDS - Artículo 14 N°11 </t>
    </r>
    <r>
      <rPr>
        <sz val="12"/>
        <rFont val="Arial"/>
        <family val="2"/>
      </rPr>
      <t xml:space="preserve">"Las licencias médicas, con identificación de las que corresponden a enfermedades laborales, el hecho de haber sido reembolsadas, el nivel de cumplimiento de la obligación de reembolso y los montos involucrados. La información deberá detallar los días de ausencia y el número de funcionarios y funcionarias que presentan licencias, diferenciado según género. Se remitirá trimestralmente, treinta días después del trimestre respectivo, e incluirá a las Comisiones de Salud del Senado y de la Cámara de Diputados y a la Dirección de Presupuestos."  </t>
    </r>
  </si>
  <si>
    <t xml:space="preserve">Enero </t>
  </si>
  <si>
    <t xml:space="preserve">Nivel Central </t>
  </si>
  <si>
    <t xml:space="preserve">Febrero </t>
  </si>
  <si>
    <t>-</t>
  </si>
  <si>
    <t xml:space="preserve">Junio </t>
  </si>
  <si>
    <t>Enlace</t>
  </si>
  <si>
    <t>Convenios Transferencias</t>
  </si>
  <si>
    <r>
      <t>MDS - Artículo 14, Letra B:</t>
    </r>
    <r>
      <rPr>
        <sz val="12"/>
        <rFont val="Arial"/>
        <family val="2"/>
      </rPr>
      <t xml:space="preserve"> Publicar en sus respectivos portales de transparencia activa las actas de evaluación emitidas por las comisiones evaluadoras de licitaciones y compras públicas de bienes y servicios que realicen en el marco de la ley N° 19.886, dentro de los treinta días siguientes al término del respectivo proceso.
La precitada información deberá ser remitida a la Comisión Especial Mixta de Presupuestos trimestralmente, dentro de los treinta días posteriores al término del trimestre respectivo con el mismo detalle.</t>
    </r>
  </si>
  <si>
    <t>Causal de Cesación</t>
  </si>
  <si>
    <t>Ingreso o Egreso</t>
  </si>
  <si>
    <r>
      <t>MDS - Artículo 14, Letra</t>
    </r>
    <r>
      <rPr>
        <sz val="12"/>
        <rFont val="Arial"/>
        <family val="2"/>
      </rPr>
      <t xml:space="preserve"> </t>
    </r>
    <r>
      <rPr>
        <b/>
        <sz val="12"/>
        <rFont val="Arial"/>
        <family val="2"/>
      </rPr>
      <t>a)</t>
    </r>
    <r>
      <rPr>
        <sz val="12"/>
        <rFont val="Arial"/>
        <family val="2"/>
      </rPr>
      <t xml:space="preserve"> 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 En caso de contener coberturas y recursos asignados en glosa, la información deberá presentarse con dicho nivel de desagregación. Si las asignaciones a las que hace mención el párrafo precedente corresponden a transferencias a municipios, el informe respectivo también deberá contener una copia de los convenios firmados con los alcaldes, el desglose por municipio de los montos transferidos y el criterio bajo el cual éstos fueron distribuidos. La precitada información deberá ser remitida en igual plazo y con el mismo detalle a la Comisión Especial Mixta de Presupuestos</t>
    </r>
  </si>
  <si>
    <t>02</t>
  </si>
  <si>
    <t>Actos y resoluciones con efectos sobre terceros</t>
  </si>
  <si>
    <t>Año</t>
  </si>
  <si>
    <t>Tipología del Acto</t>
  </si>
  <si>
    <t>Tipo de acto</t>
  </si>
  <si>
    <t>Denominación acto</t>
  </si>
  <si>
    <t>Número acto</t>
  </si>
  <si>
    <t>Fecha acto</t>
  </si>
  <si>
    <t xml:space="preserve">Fecha de publicación en el DO o Fecha de Publicidad </t>
  </si>
  <si>
    <t xml:space="preserve">Indicación del medio y forma de publicidad </t>
  </si>
  <si>
    <t>Tiene efectos generales</t>
  </si>
  <si>
    <t>Fecha última actualización (dd/mm/aaaa), si corresponde a actos y resoluciones con efectos generales</t>
  </si>
  <si>
    <t>Breve descripción del objeto del acto</t>
  </si>
  <si>
    <t>Vínculo al texto íntegro y actualizado</t>
  </si>
  <si>
    <t>Enlace a la modificación o archivo correspondiente (no ingresar)</t>
  </si>
  <si>
    <t>Sistema de Protección Integral a la Infancia</t>
  </si>
  <si>
    <t>01 - 02</t>
  </si>
  <si>
    <t xml:space="preserve">Octubre </t>
  </si>
  <si>
    <t>LEY DE PRESUPUESTOS AÑO 2025</t>
  </si>
  <si>
    <r>
      <t xml:space="preserve">Presupuesto autorizado, </t>
    </r>
    <r>
      <rPr>
        <b/>
        <u/>
        <sz val="11"/>
        <color theme="1"/>
        <rFont val="Calibri"/>
        <family val="2"/>
        <scheme val="minor"/>
      </rPr>
      <t>según Decreto N°XX del XX de XX de 2025:</t>
    </r>
  </si>
  <si>
    <t>Total 2do semestre 2025</t>
  </si>
  <si>
    <t>Total 1er semestre 2025</t>
  </si>
  <si>
    <t>TOTAL ACUMULADO 2025</t>
  </si>
  <si>
    <t>Total distribución al 31.12.2025</t>
  </si>
  <si>
    <t>No hay información que reportar en el primer trimestre</t>
  </si>
  <si>
    <t>Veronica Silva Villalobos</t>
  </si>
  <si>
    <t>C</t>
  </si>
  <si>
    <t>Pichilemu</t>
  </si>
  <si>
    <t>Valparaíso</t>
  </si>
  <si>
    <t>NO</t>
  </si>
  <si>
    <t>Corrida Recreativa Familiar De Centros De Cuidado Para Trabajas De Temporada - Cctt-2024-2025</t>
  </si>
  <si>
    <t>Comisión Constitución Pdl Adopción En El Congreso De Valparaíso</t>
  </si>
  <si>
    <t>Comisión Constitucion Pdl- Adopcion En El Congreso De Valparaiso,</t>
  </si>
  <si>
    <t>Sala Senado - Pdl Armonizacion Y Comision De Desarrollo Social Camara De Diputados En El Congreso De Valparaiso</t>
  </si>
  <si>
    <t>Programa Jornada De Trabajo Seremi O`Higgins, Presentacion Sistema Nacional De Apoyos Y Cuidados Sise, Ley De Garantias Y Proteccion De Derechos De Las Niñez Y Adolecencia(21430)</t>
  </si>
  <si>
    <t>Comision De La Familia Por Pdl 16.638-18 Y 16.272-18 Sesion Presencial Congreso Valparaiso</t>
  </si>
  <si>
    <t>Cobertura De Jornada Coordinadores Oln O Higgins</t>
  </si>
  <si>
    <t>Catalina Campos Becerra</t>
  </si>
  <si>
    <t>Contrata</t>
  </si>
  <si>
    <t>Rancagua</t>
  </si>
  <si>
    <t>Coordinar E Impartir Capacitación En Normas Mínimas De Protección A La Niñez Y Adolescencia En La Acción Humanitaria, Destinada A Equipos Regionales De La Seremi Mdsf, Salud, Educación, Senadis, Senapred, Spe Y Profesionales Oln.</t>
  </si>
  <si>
    <t>Se Realizarán Actividades De Supervisión Por Evento Crítico A Proyecto De Cuidado Alternativo, Reunión De Seguimiento De Supervisión En Curso De Proyecto Con Dirección Regional Del Servicio, Y Participación En Comisión Coordinadora De Protección Regional.</t>
  </si>
  <si>
    <t>Catalina Soto Espinoza</t>
  </si>
  <si>
    <t>Julio Pintos Silva</t>
  </si>
  <si>
    <t xml:space="preserve">Visista Y Jorada De Rabajo Con Oln, Asistencia Técnica, Estudio De Casos Y Gestión De Lista De Espera Reposrtada Por Oln  </t>
  </si>
  <si>
    <t>Se Realizara Visita A Proyectos En Convenio Con Servicio De Protección Especializada Para Supervisión De Trayectorias Proteccionales En Putaendo Y Los Andres. En Razón De Confidencialidad Del Requerimiento, Procedimiento Está A Cargo De Supervisores Macrozonales.</t>
  </si>
  <si>
    <t>Concurre Citación A Congreso Nacional En Valparaíso Para Discutir Pdl De Adopción A Las 10.30.</t>
  </si>
  <si>
    <t>Karla Toro Inostroza</t>
  </si>
  <si>
    <t>Supervisión De Casos Y Trayectorias En La Red Proteccional, Respecto De Casos Vigentes Y Egresados De Diversos Proyectos De Intervención En La Región, Por Lo Que Se Requiere Revisar Carpetas Físicas, Acción Que Realizarán Supervisores Macrozonales En Virtud De La Reserva De Información Que Conlleva Este Procedimiento.</t>
  </si>
  <si>
    <t>Laura Cid Cifuentes</t>
  </si>
  <si>
    <t>Concurrir A Citación Senado Por Pdl De Adopción Al Congreso En Valparaíso.</t>
  </si>
  <si>
    <t>Esta Instancia De Visita A La Región De O’Higgins, Tiene Por Objetivo Presentar El Piloto Sobre El Protocolo Interinstitucional Para Niños, Niñas Y Adolescentes Víctimas De Delitos: Previniendo La Victimización Secundaria. Este Protocolo Ha Sido Trabajado Por Tres Instituciones: Subsecretaría De La Niñez, Servicio De Protección Especializada A La Niñez Y Adolescencia (Spe) Y El Ministerio Público.</t>
  </si>
  <si>
    <t>Natalia Lara San Martín</t>
  </si>
  <si>
    <t>Santa Cruz</t>
  </si>
  <si>
    <t>Traslado Subsecretaria Al Congreso Nacional</t>
  </si>
  <si>
    <t>Traslado Subsecretaria A Gobierno Regional</t>
  </si>
  <si>
    <t>Victor Maureira Ibañez</t>
  </si>
  <si>
    <t>Victoria  Cornejo Montecinos</t>
  </si>
  <si>
    <t>Camila Rojas Múñoz</t>
  </si>
  <si>
    <t>Cobertura De Corrida Recreativa Familiar Del Programa Centros De Cuidados Para Nna De Trabajadores -Cct-2024-25</t>
  </si>
  <si>
    <t xml:space="preserve">Visita Y Jornada De Rabajo Con Oln, Asistencia Técnica, Estudio De Casos Y Gestión De Lista De Espera Reposrtada Por Oln  </t>
  </si>
  <si>
    <t>Concurre A Citación De La Sala De Senado Para Arobar En Primer Trámite Constitucional</t>
  </si>
  <si>
    <t>Oscar Jara Monardes</t>
  </si>
  <si>
    <t>Traslado de Subsecretaria y Asesores a la V región, Congreso Nacional</t>
  </si>
  <si>
    <t>Lilian Araya Ortiz</t>
  </si>
  <si>
    <t>Profesional de apoyo Chile Crece Contigo</t>
  </si>
  <si>
    <t>Terapeuta Ocupacional</t>
  </si>
  <si>
    <t>Nancy Armijo Araya</t>
  </si>
  <si>
    <t>Profesional de transferencias y rendiciones</t>
  </si>
  <si>
    <t>Fredy Arriagada Brito</t>
  </si>
  <si>
    <t>Encargado de transferencias y rendiciones</t>
  </si>
  <si>
    <t>Ingeniero Comercial</t>
  </si>
  <si>
    <t>Jesus Figueroa Ramos</t>
  </si>
  <si>
    <t>Coordinador de gestión y desarrollo de las personas</t>
  </si>
  <si>
    <t>Psicologo</t>
  </si>
  <si>
    <t>Catalina Fuentealba Aranda</t>
  </si>
  <si>
    <t>Profesional de Apoyo</t>
  </si>
  <si>
    <t>Asistente Social</t>
  </si>
  <si>
    <t>Andres Jaime Elias</t>
  </si>
  <si>
    <t>Analista Cuantitativo</t>
  </si>
  <si>
    <t>Sociologo</t>
  </si>
  <si>
    <t>Renuncia Voluntaria</t>
  </si>
  <si>
    <t>Jorge Bravo Orellana</t>
  </si>
  <si>
    <t>Encargado de programa educativo</t>
  </si>
  <si>
    <t>Administrados Publico</t>
  </si>
  <si>
    <t>Alvaro Perez Vasquez</t>
  </si>
  <si>
    <t>Profesional de apoyo tecnico para sistema</t>
  </si>
  <si>
    <t>Convenio</t>
  </si>
  <si>
    <t>Decreto</t>
  </si>
  <si>
    <t>Sistema Gestión de Convenios (SIGEC) del Ministerio de Desarrollo Social y Familia</t>
  </si>
  <si>
    <t>No</t>
  </si>
  <si>
    <t>Aprueba Segunda Modificación de Convenio de Colaboración y Transferencia de Recursos 24.03.113 "Plan Integral para el Bienestar de Niños, Niñas y Adolescentes" 2025. Servicio Nacional de Turismo.</t>
  </si>
  <si>
    <t>ADENDA SERNATUR 2025</t>
  </si>
  <si>
    <t>Aprueba Convenio de Colaboración y Transferencia de Recursos 24.03.113 "Plan Integral para el Bienestar de Niños, Niñas y Adolescentes, Modelo de Activación Social y Comunitaria para el Bienestar de los NNA en el Barrio" 2025. Fundación de las Familias</t>
  </si>
  <si>
    <t>PIB FUNFAS</t>
  </si>
  <si>
    <t>Aprueba Convenio de Transferencia de Recursos 24.03.004 "Programa Oficina Local de la Niñez" 2025. Municipalidad de Pozo Almonte</t>
  </si>
  <si>
    <t>Pozo Almonte OLN 2025</t>
  </si>
  <si>
    <t>Aprueba Convenio de Transferencia de Recursos 24.03.004 "Programa Oficina Local de la Niñez" 2025. Municipalidad de Camiña</t>
  </si>
  <si>
    <t>Camiña OLN 2025</t>
  </si>
  <si>
    <t>Aprueba Convenio de Transferencia de Recursos 24.03.004 "Programa Oficina Local de la Niñez" 2025. Municipalidad de Huara</t>
  </si>
  <si>
    <t>Huara OLN 2025</t>
  </si>
  <si>
    <t>Aprueba Convenio de Transferencia de Recursos 24.03.004 "Programa Oficina Local de la Niñez" 2025. Municipalidad de La Higuera</t>
  </si>
  <si>
    <t>La Higuera OLN 2025</t>
  </si>
  <si>
    <t>Aprueba Convenio de Transferencia de Recursos 24.03.004 "Programa Oficina Local de la Niñez" 2025. Municipalidad de Monte Patria</t>
  </si>
  <si>
    <t>Monte Patria OLN 2025</t>
  </si>
  <si>
    <t>Aprueba Convenio de Transferencia de Recursos 24.03.004 "Programa Oficina Local de la Niñez" 2025. Municipalidad de Cabildo</t>
  </si>
  <si>
    <t>Cabildo OLN 2025</t>
  </si>
  <si>
    <t>Aprueba Convenio de Transferencia de Recursos 24.03.004 "Programa Oficina Local de la Niñez" 2025. Municipalidad de Papudo</t>
  </si>
  <si>
    <t>Papudo OLN 2025</t>
  </si>
  <si>
    <t>Aprueba Convenio de Transferencia de Recursos 24.03.004 "Programa Oficina Local de la Niñez" 2025. Municipalidad de Petorca</t>
  </si>
  <si>
    <t>Petorca OLN 2025</t>
  </si>
  <si>
    <t>Aprueba Convenio de Transferencia de Recursos 24.03.004 "Programa Oficina Local de la Niñez" 2025. Municipalidad de La Cruz</t>
  </si>
  <si>
    <t>La Cruz OLN 2025</t>
  </si>
  <si>
    <t>Aprueba Convenio de Transferencia de Recursos 24.03.004 "Programa Oficina Local de la Niñez" 2025. Municipalidad de Llay Llay</t>
  </si>
  <si>
    <t>Llay Llay OLN 2025</t>
  </si>
  <si>
    <t>Aprueba Convenio de Transferencia de Recursos 24.03.004 "Programa Oficina Local de la Niñez" 2025. Municipalidad de Coltauco</t>
  </si>
  <si>
    <t>Coltauco OLN 2025</t>
  </si>
  <si>
    <t>Aprueba Convenio de Transferencia de Recursos 24.03.004 "Programa Oficina Local de la Niñez" 2025. Municipalidad de Las Cabras</t>
  </si>
  <si>
    <t>Las Cabras OLN 2025</t>
  </si>
  <si>
    <t>Aprueba Convenio de Transferencia de Recursos 24.03.004 "Programa Oficina Local de la Niñez" 2025. Municipalidad de La Estrella</t>
  </si>
  <si>
    <t>La Estrella OLN 2025</t>
  </si>
  <si>
    <t>Aprueba Convenio de Transferencia de Recursos 24.03.004 "Programa Oficina Local de la Niñez" 2025. Municipalidad de Paredones</t>
  </si>
  <si>
    <t>Paredones OLN 2025</t>
  </si>
  <si>
    <t>Aprueba Convenio de Transferencia de Recursos 24.03.004 "Programa Oficina Local de la Niñez" 2025. Municipalidad de Chépica</t>
  </si>
  <si>
    <t>Chepica OLN 2025</t>
  </si>
  <si>
    <t>Aprueba Convenio de Transferencia de Recursos 24.03.004 "Programa Oficina Local de la Niñez" 2025. Municipalidad de Lolol</t>
  </si>
  <si>
    <t>Lolol OLN 2025</t>
  </si>
  <si>
    <t>Aprueba Convenio de Transferencia de Recursos 24.03.004 "Programa Oficina Local de la Niñez" 2025. Municipalidad de Nancagua</t>
  </si>
  <si>
    <t>Nancagua OLN 2025</t>
  </si>
  <si>
    <t>Aprueba Convenio de Transferencia de Recursos 24.03.004 "Programa Oficina Local de la Niñez" 2025. Municipalidad de Peralillo</t>
  </si>
  <si>
    <t>Peralillo OLN 2025</t>
  </si>
  <si>
    <t>Aprueba Convenio de Transferencia de Recursos 24.03.004 "Programa Oficina Local de la Niñez" 2025. Municipalidad de Pelarco</t>
  </si>
  <si>
    <t>Pelarco OLN 2025</t>
  </si>
  <si>
    <t>Aprueba Convenio de Transferencia de Recursos 24.03.004 "Programa Oficina Local de la Niñez" 2025. Municipalidad de Pencahue</t>
  </si>
  <si>
    <t>Pencahue OLN 2025</t>
  </si>
  <si>
    <t>Aprueba Convenio de Transferencia de Recursos 24.03.004 "Programa Oficina Local de la Niñez" 2025. Municipalidad de Chanco</t>
  </si>
  <si>
    <t>Chanco OLN 2025</t>
  </si>
  <si>
    <t>Aprueba Convenio de Transferencia de Recursos 24.03.004 "Programa Oficina Local de la Niñez" 2025. Municipalidad de Curicó</t>
  </si>
  <si>
    <t>Curicó OLN 2025</t>
  </si>
  <si>
    <t>Aprueba Convenio de Transferencia de Recursos 24.03.004 "Programa Oficina Local de la Niñez" 2025. Municipalidad de Hualañé</t>
  </si>
  <si>
    <t>Hualañé OLN 2025</t>
  </si>
  <si>
    <t>Aprueba Convenio de Transferencia de Recursos 24.03.004 "Programa Oficina Local de la Niñez" 2025. Municipalidad de Licantén</t>
  </si>
  <si>
    <t>Licanten OLN 2025</t>
  </si>
  <si>
    <t>Aprueba Convenio de Transferencia de Recursos 24.03.004 "Programa Oficina Local de la Niñez" 2025. Municipalidad de Molina</t>
  </si>
  <si>
    <t>Molina OLN 2025</t>
  </si>
  <si>
    <t>Aprueba Convenio de Transferencia de Recursos 24.03.004 "Programa Oficina Local de la Niñez" 2025. Municipalidad de Romeral</t>
  </si>
  <si>
    <t>Romeral OLN 2025</t>
  </si>
  <si>
    <t>Aprueba Convenio de Transferencia de Recursos 24.03.004 "Programa Oficina Local de la Niñez" 2025. Municipalidad de Sagrada Familia</t>
  </si>
  <si>
    <t>Sagrada Familia OLN 2025</t>
  </si>
  <si>
    <t>Aprueba Convenio de Transferencia de Recursos 24.03.004 "Programa Oficina Local de la Niñez" 2025. Municipalidad de Colbún</t>
  </si>
  <si>
    <t>Colbún OLN 2025</t>
  </si>
  <si>
    <t>Aprueba Convenio de Transferencia de Recursos 24.03.004 "Programa Oficina Local de la Niñez" 2025. Municipalidad de Retiro</t>
  </si>
  <si>
    <t>Retiro OLN 2025</t>
  </si>
  <si>
    <t>Aprueba Convenio de Transferencia de Recursos 24.03.004 "Programa Oficina Local de la Niñez" 2025. Municipalidad de Yerbas Buenas</t>
  </si>
  <si>
    <t>Yerbas Buenas OLN 2025</t>
  </si>
  <si>
    <t>Aprueba Convenio de Transferencia de Recursos 24.03.004 "Programa Oficina Local de la Niñez" 2025. Municipalidad de Pemuco</t>
  </si>
  <si>
    <t>Pemuco OLN 2025</t>
  </si>
  <si>
    <t>Aprueba Convenio de Transferencia de Recursos 24.03.004 "Programa Oficina Local de la Niñez" 2025. Municipalidad de Pinto</t>
  </si>
  <si>
    <t>Pinto OLN 2025</t>
  </si>
  <si>
    <t>Aprueba Convenio de Transferencia de Recursos 24.03.004 "Programa Oficina Local de la Niñez" 2025. Municipalidad de Ninhue</t>
  </si>
  <si>
    <t>Ninhue OLN 2025</t>
  </si>
  <si>
    <t>Aprueba Convenio de Transferencia de Recursos 24.03.004 "Programa Oficina Local de la Niñez" 2025. Municipalidad de Portezuelo</t>
  </si>
  <si>
    <t>Portezuelo OLN 2025</t>
  </si>
  <si>
    <t>Aprueba Convenio de Transferencia de Recursos 24.03.004 "Programa Oficina Local de la Niñez" 2025. Municipalidad de Trehuaco</t>
  </si>
  <si>
    <t>Trehuaco OLN 2025</t>
  </si>
  <si>
    <t>Aprueba Convenio de Transferencia de Recursos 24.03.004 "Programa Oficina Local de la Niñez" 2025. Municipalidad de San Carlos</t>
  </si>
  <si>
    <t>San Carlos OLN 2025</t>
  </si>
  <si>
    <t>Aprueba Convenio de Transferencia de Recursos 24.03.004 "Programa Oficina Local de la Niñez" 2025. Municipalidad de Ñiquén</t>
  </si>
  <si>
    <t>Ñiquen OLN 2025</t>
  </si>
  <si>
    <t>Aprueba Convenio de Transferencia de Recursos 24.03.004 "Programa Oficina Local de la Niñez" 2025. Municipalidad de San Fabián</t>
  </si>
  <si>
    <t>San Fabian OLN 2025</t>
  </si>
  <si>
    <t>Aprueba Convenio de Transferencia de Recursos 24.03.004 "Programa Oficina Local de la Niñez" 2025. Municipalidad de San Nicolás</t>
  </si>
  <si>
    <t>San Nicolas OLN 2025</t>
  </si>
  <si>
    <t>Aprueba Convenio de Transferencia de Recursos 24.03.004 "Programa Oficina Local de la Niñez" 2025. Municipalidad de Chiguayante</t>
  </si>
  <si>
    <t>Chiguayante OLN 2025</t>
  </si>
  <si>
    <t>Aprueba Convenio de Transferencia de Recursos 24.03.004 "Programa Oficina Local de la Niñez" 2025. Municipalidad de Hualqui</t>
  </si>
  <si>
    <t>Hualqui OLN 2025</t>
  </si>
  <si>
    <t>Aprueba Convenio de Transferencia de Recursos 24.03.004 "Programa Oficina Local de la Niñez" 2025. Municipalidad de Penco</t>
  </si>
  <si>
    <t>Penco OLN 2025</t>
  </si>
  <si>
    <t>Aprueba Convenio de Transferencia de Recursos 24.03.004 "Programa Oficina Local de la Niñez" 2025. Municipalidad de San Pedro De La Paz</t>
  </si>
  <si>
    <t>San Pedro de la Paz OLN 2025</t>
  </si>
  <si>
    <t>Aprueba Convenio de Transferencia de Recursos 24.03.004 "Programa Oficina Local de la Niñez" 2025. Municipalidad de Arauco</t>
  </si>
  <si>
    <t>Arauco OLN 2025</t>
  </si>
  <si>
    <t>Aprueba Convenio de Transferencia de Recursos 24.03.004 "Programa Oficina Local de la Niñez" 2025. Municipalidad de Contulmo</t>
  </si>
  <si>
    <t>Contulmo OLN 2025</t>
  </si>
  <si>
    <t>Aprueba Convenio de Transferencia de Recursos 24.03.004 "Programa Oficina Local de la Niñez" 2025. Municipalidad de Los Álamos</t>
  </si>
  <si>
    <t>Los Álamos OLN 2025</t>
  </si>
  <si>
    <t>Aprueba Convenio de Transferencia de Recursos 24.03.004 "Programa Oficina Local de la Niñez" 2025. Municipalidad de Antuco</t>
  </si>
  <si>
    <t>Antuco OLN 2025</t>
  </si>
  <si>
    <t>Aprueba Convenio de Transferencia de Recursos 24.03.004 "Programa Oficina Local de la Niñez" 2025. Municipalidad de Laja</t>
  </si>
  <si>
    <t>Laja OLN 2025</t>
  </si>
  <si>
    <t>Aprueba Convenio de Transferencia de Recursos 24.03.004 "Programa Oficina Local de la Niñez" 2025. Municipalidad de Mulchén</t>
  </si>
  <si>
    <t>Mulchen OLN 2025</t>
  </si>
  <si>
    <t>Aprueba Convenio de Transferencia de Recursos 24.03.004 "Programa Oficina Local de la Niñez" 2025. Municipalidad de Quilleco</t>
  </si>
  <si>
    <t>Quilleco OLN 2025</t>
  </si>
  <si>
    <t>Aprueba Convenio de Transferencia de Recursos 24.03.004 "Programa Oficina Local de la Niñez" 2025. Municipalidad de San Rosendo</t>
  </si>
  <si>
    <t>San Rosendo OLN 2025</t>
  </si>
  <si>
    <t>Aprueba Convenio de Transferencia de Recursos 24.03.004 "Programa Oficina Local de la Niñez" 2025. Municipalidad de Alto Biobío</t>
  </si>
  <si>
    <t>Alto Bio Bio OLN 2025</t>
  </si>
  <si>
    <t>Aprueba Convenio de Transferencia de Recursos 24.03.004 "Programa Oficina Local de la Niñez" 2025. Municipalidad de Carahue</t>
  </si>
  <si>
    <t>Carahue OLN 2025</t>
  </si>
  <si>
    <t>Aprueba Convenio de Transferencia de Recursos 24.03.004 "Programa Oficina Local de la Niñez" 2025. Municipalidad de Cunco</t>
  </si>
  <si>
    <t>Cunco OLN 2025</t>
  </si>
  <si>
    <t>Aprueba Convenio de Transferencia de Recursos 24.03.004 "Programa Oficina Local de la Niñez" 2025. Municipalidad de Loncoche</t>
  </si>
  <si>
    <t>Loncoche OLN 2025</t>
  </si>
  <si>
    <t>Aprueba Convenio de Transferencia de Recursos 24.03.004 "Programa Oficina Local de la Niñez" 2025. Municipalidad de Melipeuco</t>
  </si>
  <si>
    <t>Melipeuco OLN 2025</t>
  </si>
  <si>
    <t>Aprueba Convenio de Transferencia de Recursos 24.03.004 "Programa Oficina Local de la Niñez" 2025. Municipalidad de Pucón</t>
  </si>
  <si>
    <t>Pucon OLN 2025</t>
  </si>
  <si>
    <t>Aprueba Convenio de Transferencia de Recursos 24.03.004 "Programa Oficina Local de la Niñez" 2025. Municipalidad de Saavedra</t>
  </si>
  <si>
    <t>Saavedra OLN 2025</t>
  </si>
  <si>
    <t>Aprueba Convenio de Transferencia de Recursos 24.03.004 "Programa Oficina Local de la Niñez" 2025. Municipalidad de Teodoro Schmidt</t>
  </si>
  <si>
    <t>Teodoro Schmidt OLN 2025</t>
  </si>
  <si>
    <t>Aprueba Convenio de Transferencia de Recursos 24.03.004 "Programa Oficina Local de la Niñez" 2025. Municipalidad de Tolten</t>
  </si>
  <si>
    <t>Tolten OLN 2025</t>
  </si>
  <si>
    <t>Aprueba Convenio de Transferencia de Recursos 24.03.004 "Programa Oficina Local de la Niñez" 2025. Municipalidad de Curacautín</t>
  </si>
  <si>
    <t>Curacautìn OLN 2025</t>
  </si>
  <si>
    <t>Aprueba Convenio de Transferencia de Recursos 24.03.004 "Programa Oficina Local de la Niñez" 2025. Municipalidad de Ercilla</t>
  </si>
  <si>
    <t>Ercilla OLN 2025</t>
  </si>
  <si>
    <t>Aprueba Convenio de Transferencia de Recursos 24.03.004 "Programa Oficina Local de la Niñez" 2025. Municipalidad de Lonquimay</t>
  </si>
  <si>
    <t>Lonquimay OLN 2025</t>
  </si>
  <si>
    <t>Aprueba Convenio de Transferencia de Recursos 24.03.004 "Programa Oficina Local de la Niñez" 2025. Municipalidad de Los Sauces</t>
  </si>
  <si>
    <t>Los Sauces OLN 2025</t>
  </si>
  <si>
    <t>Aprueba Convenio de Transferencia de Recursos 24.03.004 "Programa Oficina Local de la Niñez" 2025. Municipalidad de Lumaco</t>
  </si>
  <si>
    <t>Lumaco OLN 2025</t>
  </si>
  <si>
    <t>Aprueba Convenio de Transferencia de Recursos 24.03.004 "Programa Oficina Local de la Niñez" 2025. Municipalidad de Purén</t>
  </si>
  <si>
    <t>Puren OLN 2025</t>
  </si>
  <si>
    <t>Aprueba Convenio de Transferencia de Recursos 24.03.004 "Programa Oficina Local de la Niñez" 2025. Municipalidad de Renaico</t>
  </si>
  <si>
    <t>Renaico OLN 2025</t>
  </si>
  <si>
    <t>Aprueba Convenio de Transferencia de Recursos 24.03.004 "Programa Oficina Local de la Niñez" 2025. Municipalidad de Traiguén</t>
  </si>
  <si>
    <t>Traiguen OLN 2025</t>
  </si>
  <si>
    <t>Aprueba Convenio de Transferencia de Recursos 24.03.004 "Programa Oficina Local de la Niñez" 2025. Municipalidad de Victoria</t>
  </si>
  <si>
    <t>Victoria OLN 2025</t>
  </si>
  <si>
    <t>Aprueba Convenio de Transferencia de Recursos 24.03.004 "Programa Oficina Local de la Niñez" 2025. Municipalidad de Los Lagos</t>
  </si>
  <si>
    <t>Los Lagos OLN 2025</t>
  </si>
  <si>
    <t>Aprueba Convenio de Transferencia de Recursos 24.03.004 "Programa Oficina Local de la Niñez" 2025. Municipalidad de Máfil</t>
  </si>
  <si>
    <t>Máfil OLN 2025</t>
  </si>
  <si>
    <t>Aprueba Convenio de Transferencia de Recursos 24.03.004 "Programa Oficina Local de la Niñez" 2025. Municipalidad de Mariquina</t>
  </si>
  <si>
    <t>Mariquina OLN 2025</t>
  </si>
  <si>
    <t>Aprueba Convenio de Transferencia de Recursos 24.03.004 "Programa Oficina Local de la Niñez" 2025. Municipalidad de Paillaco</t>
  </si>
  <si>
    <t>Paillaco OLN 2025</t>
  </si>
  <si>
    <t>Aprueba Convenio de Transferencia de Recursos 24.03.004 "Programa Oficina Local de la Niñez" 2025. Municipalidad de Lago Ranco</t>
  </si>
  <si>
    <t>Lago Ranco OLN 2025</t>
  </si>
  <si>
    <t>Aprueba Convenio de Transferencia de Recursos 24.03.004 "Programa Oficina Local de la Niñez" 2025. Municipalidad de Río Bueno</t>
  </si>
  <si>
    <t>Río Bueno OLN 2025</t>
  </si>
  <si>
    <t>Aprueba Convenio de Transferencia de Recursos 24.03.004 "Programa Oficina Local de la Niñez" 2025. Municipalidad de Maullín</t>
  </si>
  <si>
    <t>Maullin OLN 2025</t>
  </si>
  <si>
    <t>Aprueba Convenio de Transferencia de Recursos 24.03.004 "Programa Oficina Local de la Niñez" 2025. Municipalidad de Castro</t>
  </si>
  <si>
    <t>Castro OLN 2025</t>
  </si>
  <si>
    <t>Aprueba Convenio de Transferencia de Recursos 24.03.004 "Programa Oficina Local de la Niñez" 2025. Municipalidad de Chonchi</t>
  </si>
  <si>
    <t>Chonchi OLN 2025</t>
  </si>
  <si>
    <t>Aprueba Convenio de Transferencia de Recursos 24.03.004 "Programa Oficina Local de la Niñez" 2025. Municipalidad de Queilén</t>
  </si>
  <si>
    <t>Queilen OLN 2025</t>
  </si>
  <si>
    <t>Aprueba Convenio de Transferencia de Recursos 24.03.004 "Programa Oficina Local de la Niñez" 2025. Municipalidad de San Pablo</t>
  </si>
  <si>
    <t>San Pablo OLN 2025</t>
  </si>
  <si>
    <t>Aprueba Convenio de Transferencia de Recursos 24.03.004 "Programa Oficina Local de la Niñez" 2025. Municipalidad de Chaitén</t>
  </si>
  <si>
    <t>Chaitén OLN 2025</t>
  </si>
  <si>
    <t>Aprueba Convenio de Transferencia de Recursos 24.03.004 "Programa Oficina Local de la Niñez" 2025. Municipalidad de Guaitecas</t>
  </si>
  <si>
    <t>Guaitecas OLN 2025</t>
  </si>
  <si>
    <t>Aprueba Convenio de Transferencia de Recursos 24.03.004 "Programa Oficina Local de la Niñez" 2025. Municipalidad de O'Higgins</t>
  </si>
  <si>
    <t>O´higgins OLN 2025</t>
  </si>
  <si>
    <t>Aprueba Convenio de Transferencia de Recursos 24.03.004 "Programa Oficina Local de la Niñez" 2025. Municipalidad de Porvenir</t>
  </si>
  <si>
    <t>Porvenir OLN 2025</t>
  </si>
  <si>
    <t>Aprueba Convenio de Transferencia de Recursos 24.03.004 "Programa Oficina Local de la Niñez" 2025. Municipalidad de Torres Del Paine</t>
  </si>
  <si>
    <t>Torres del Paine OLN 2025</t>
  </si>
  <si>
    <t>Aprueba Convenio de Transferencia de Recursos 24.03.004 "Programa Oficina Local de la Niñez" 2025. Municipalidad de Vilcún</t>
  </si>
  <si>
    <t>Vilcún OLN 2025</t>
  </si>
  <si>
    <t>Combarbalá FIADI 2025</t>
  </si>
  <si>
    <t>Salamanca FIADI 2025</t>
  </si>
  <si>
    <t>Linares FIADI 2025</t>
  </si>
  <si>
    <t>Coelemu FIADI 2025</t>
  </si>
  <si>
    <t>Coihueco FIADI 2025</t>
  </si>
  <si>
    <t>El Carmen FIADI 2025</t>
  </si>
  <si>
    <t>Pinto FIADI 2025</t>
  </si>
  <si>
    <t>Quirihue FIADI 2025</t>
  </si>
  <si>
    <t>San Nicolás FIADI 2025</t>
  </si>
  <si>
    <t>Florida FIADI 2025</t>
  </si>
  <si>
    <t>Corral FIADI 2025</t>
  </si>
  <si>
    <t>Porvenir FIADI 2025</t>
  </si>
  <si>
    <t>Torres del Paine FIADI 2025</t>
  </si>
  <si>
    <t>Establece monto a transferir 24.08.001 "Fono Infancia" 2025. Fundación Educacional para el Desarrollo Integral de la Niñez</t>
  </si>
  <si>
    <t>Fono Infancia 2025</t>
  </si>
  <si>
    <t>Establece monto a transferir 24.02.002 "Programa de Apoyo al Recién Nacido" 2025. Subsecretaría de Redes Asistenciales</t>
  </si>
  <si>
    <t>PARN 2025</t>
  </si>
  <si>
    <t>Aprueba Convenio de Transferencia de Recursos 24.03.004 "Programa Oficina Local de la Niñez" 2025. Municipalidad de Ovalle</t>
  </si>
  <si>
    <t>Ovalle OLN 2025</t>
  </si>
  <si>
    <t>Aprueba Convenio de Transferencia de Recursos 24.03.004 "Programa Oficina Local de la Niñez" 2025. Municipalidad de Punitaqui</t>
  </si>
  <si>
    <t>Punitaqui OLN 2025</t>
  </si>
  <si>
    <t>Aprueba Convenio de Transferencia de Recursos 24.03.004 "Programa Oficina Local de la Niñez" 2025. Municipalidad de San Esteban</t>
  </si>
  <si>
    <t>San Esteban OLN 2025</t>
  </si>
  <si>
    <t>Aprueba Convenio de Transferencia de Recursos 24.03.004 "Programa Oficina Local de la Niñez" 2025. Municipalidad de Quillota</t>
  </si>
  <si>
    <t>Quillota OLN 2025</t>
  </si>
  <si>
    <t>Aprueba Convenio de Transferencia de Recursos 24.03.004 "Programa Oficina Local de la Niñez" 2025. Municipalidad de La Calera</t>
  </si>
  <si>
    <t>Calera OLN 2025</t>
  </si>
  <si>
    <t>Aprueba Convenio de Transferencia de Recursos 24.03.004 "Programa Oficina Local de la Niñez" 2025. Municipalidad de Nogales</t>
  </si>
  <si>
    <t>Nogales OLN 2025</t>
  </si>
  <si>
    <t>Aprueba Convenio de Transferencia de Recursos 24.03.004 "Programa Oficina Local de la Niñez" 2025. Municipalidad de Villa Alemana</t>
  </si>
  <si>
    <t>Villa Alemana OLN 2025</t>
  </si>
  <si>
    <t>Aprueba Convenio de Transferencia de Recursos 24.03.004 "Programa Oficina Local de la Niñez" 2025. Municipalidad de Cerrillos</t>
  </si>
  <si>
    <t>Cerrillos OLN 2025</t>
  </si>
  <si>
    <t>Aprueba Convenio de Transferencia de Recursos 24.03.004 "Programa Oficina Local de la Niñez" 2025. Municipalidad de Tiltil</t>
  </si>
  <si>
    <t>Tiltil OLN 2025</t>
  </si>
  <si>
    <t>Aprueba Convenio de Transferencia de Recursos 24.03.004 "Programa Oficina Local de la Niñez" 2025. Municipalidad de Navidad</t>
  </si>
  <si>
    <t>Navidad OLN 2025</t>
  </si>
  <si>
    <t>Aprueba Convenio de Transferencia de Recursos 24.03.004 "Programa Oficina Local de la Niñez" 2025. Municipalidad de Bulnes</t>
  </si>
  <si>
    <t>Bulnes OLN 2025</t>
  </si>
  <si>
    <t>Aprueba Convenio de Transferencia de Recursos 24.03.004 "Programa Oficina Local de la Niñez" 2025. Municipalidad de Coihueco</t>
  </si>
  <si>
    <t>Coihueco OLN 2025</t>
  </si>
  <si>
    <t>Aprueba Convenio de Transferencia de Recursos 24.03.004 "Programa Oficina Local de la Niñez" 2025. Municipalidad de Yumbel</t>
  </si>
  <si>
    <t>Yumbel OLN 2025</t>
  </si>
  <si>
    <t>Aprueba Convenio de Transferencia de Recursos 24.03.004 "Programa Oficina Local de la Niñez" 2025. Municipalidad de Cisnes</t>
  </si>
  <si>
    <t>Cisnes OLN 2025</t>
  </si>
  <si>
    <t>Aprueba Convenio de Transferencia de Recursos 24.03.004 "Programa Oficina Local de la Niñez" 2025. Municipalidad de Tortel</t>
  </si>
  <si>
    <t>Tortel OLN 2025</t>
  </si>
  <si>
    <t>Quintero FIADI 2025</t>
  </si>
  <si>
    <t>Constitución FIADI 2025</t>
  </si>
  <si>
    <t>Curicó FIADI 2025</t>
  </si>
  <si>
    <t>Hualañé FIADI 2025</t>
  </si>
  <si>
    <t>Maule FIADI 2025</t>
  </si>
  <si>
    <t>Parral FIADI 2025</t>
  </si>
  <si>
    <t>Pelarco FIADI 2025</t>
  </si>
  <si>
    <t>Bulnes FIADI 2025</t>
  </si>
  <si>
    <t>San Carlos FIADI 2025</t>
  </si>
  <si>
    <t>Lago Ranco FIADI 2025</t>
  </si>
  <si>
    <t>Panguipulli FIADI 2025</t>
  </si>
  <si>
    <t>Aysén FIADI 2025</t>
  </si>
  <si>
    <t>Guaitecas FIADI 2025</t>
  </si>
  <si>
    <t>O´higgins FIADI 2025</t>
  </si>
  <si>
    <t>Tortel FIADI 2025</t>
  </si>
  <si>
    <t>Puerto Natales FIADI 2025</t>
  </si>
  <si>
    <t>Establece monto a transferir 24.03.005 "Programa Diagnóstico de Vulnerabilidad en Pre-escolares" 2025. Junta Nacional de Auxilio Escolar y Becas</t>
  </si>
  <si>
    <t>JUNAEB 2025</t>
  </si>
  <si>
    <t>01 - Subsecretaría de la Niñez</t>
  </si>
  <si>
    <t>Arriendo y Configuración de Notebooks</t>
  </si>
  <si>
    <t>Licitación Pública</t>
  </si>
  <si>
    <t>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t>
  </si>
  <si>
    <t>Valor 2025</t>
  </si>
  <si>
    <t>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t>
  </si>
  <si>
    <t>02 - Sistema de Protección Integral a la Infancia</t>
  </si>
  <si>
    <t>Producción y emisión de un programa radial dedicado al Subsistema de Protección integral a la infancia Chile Crece Contigo</t>
  </si>
  <si>
    <t>Monto máximo para gastos en el ítem de Publicidad</t>
  </si>
  <si>
    <t xml:space="preserve">MDSF - Art. 14 N°06, Publicidad y Difusión 2025 "Asociada al ST. 22, Bienes y Servicios de Consumo"                                                                                                                                                              </t>
  </si>
  <si>
    <t>LEY DE PRESUPUESTO 2025</t>
  </si>
  <si>
    <t>Código Partida</t>
  </si>
  <si>
    <t>Código Capítulo</t>
  </si>
  <si>
    <t>Código Programa</t>
  </si>
  <si>
    <t>Moneda Presupuestaria</t>
  </si>
  <si>
    <t>Sub</t>
  </si>
  <si>
    <t>Ítem</t>
  </si>
  <si>
    <t>Asig</t>
  </si>
  <si>
    <t>SubA</t>
  </si>
  <si>
    <t xml:space="preserve">Presupuesto </t>
  </si>
  <si>
    <t>Comprometido</t>
  </si>
  <si>
    <t>Devengado</t>
  </si>
  <si>
    <t>Instancia Excepcional</t>
  </si>
  <si>
    <t>Nombre Programa Público</t>
  </si>
  <si>
    <t>Según Propósito</t>
  </si>
  <si>
    <t>Fundamento</t>
  </si>
  <si>
    <t>Según Derecho</t>
  </si>
  <si>
    <t>Población</t>
  </si>
  <si>
    <t>Ámbito de Política</t>
  </si>
  <si>
    <t>Directo</t>
  </si>
  <si>
    <t>Personas</t>
  </si>
  <si>
    <t>10</t>
  </si>
  <si>
    <t>Peso</t>
  </si>
  <si>
    <t>03</t>
  </si>
  <si>
    <t>Programa de Apoyo a la Identidad de Género</t>
  </si>
  <si>
    <t>El programa tiene como propósito contribuir a garantizar el ejercicio los derechos de todos NNA, cuya identidad de género no coincide con su sexo asignado al nacer (GNC) con el objetivo de reducir su exposición a factores de riesgo tales como discriminación y exclusión social que alteran su desarrollo integral y bienestar. El programa se diseñó (sus estándares y orientaciones técnicas) en base a los principios de Yogyakarta en relación a la existencia, definición y protección del derecho de las personas y los NNA en especial, de vivir  y expresar una identidad de género sin discriminación.</t>
  </si>
  <si>
    <t>Derechos sexuales y reproductivos, y a la salud integral</t>
  </si>
  <si>
    <t>Grupos específicos</t>
  </si>
  <si>
    <t>1.-Número de días de licencia médica presentadas entre Enero y Marzo de 2025,  según género del funcionario afecto, tipo y rango de duración de la licencia médica</t>
  </si>
  <si>
    <t>Tipo de Licencia Médica</t>
  </si>
  <si>
    <t>GÉNERO</t>
  </si>
  <si>
    <t>TOTAL</t>
  </si>
  <si>
    <t>Hombre y No binario</t>
  </si>
  <si>
    <t>Mujer</t>
  </si>
  <si>
    <t>Licencias médicas por
hasta 3 dias</t>
  </si>
  <si>
    <t xml:space="preserve">Licencias medicas entre
[4 a 10] dias </t>
  </si>
  <si>
    <t>Licencias medicas desde
11 o mas días</t>
  </si>
  <si>
    <t>Total</t>
  </si>
  <si>
    <t>Enfermedad o Accidente Común</t>
  </si>
  <si>
    <t xml:space="preserve">Licencia Maternal Pre y Post Natal </t>
  </si>
  <si>
    <t>Enfermedad grave hijo menor de un año</t>
  </si>
  <si>
    <t>Accidente del trabajo o del trayecto</t>
  </si>
  <si>
    <t>Enfermedad Profesional</t>
  </si>
  <si>
    <t>Patología del Embarazo</t>
  </si>
  <si>
    <t>Ley SANNA</t>
  </si>
  <si>
    <t>% según género</t>
  </si>
  <si>
    <t>2.-Número de licencias médicas presentadas entre Enero y Marzo de 2025, según género del funcionario afecto, tipo y rango de duración de la licencia médica</t>
  </si>
  <si>
    <t>Descripción</t>
  </si>
  <si>
    <t>Número de funcionarios</t>
  </si>
  <si>
    <t>3.-Número de licencias médicas presentadas entre Enero y Marzo de 2025 con reembolso, según género del funcionario afecto, tipo y rango de duración de la licencia médica</t>
  </si>
  <si>
    <t>4.-Monto ($) recuperado total de las licencias médicas presentadas entre Enero y Marzo de 2025, según género del funcionario afecto, tipo y rango de duración de la licencia médica</t>
  </si>
  <si>
    <t>% Licencias Médicas Reembolsadas</t>
  </si>
  <si>
    <r>
      <t>MDS - Artículo 14 N°3:</t>
    </r>
    <r>
      <rPr>
        <sz val="12"/>
        <rFont val="Arial"/>
        <family val="2"/>
      </rPr>
      <t xml:space="preserve"> "La nómina de los proyectos o programas desarrollados interna y/o externamente que permitan, en lo específico, su posterior uso como tecnologías duales, con identificación de proyectos nuevos o de arrastre, breve descripción de su objetivo, presupuesto anual, organismos involucrados, y fecha de inicio y de término de ellos, lo que será informado antes del 31 de marzo, mediante documento electrónico que permita el tratamiento de sus datos.
En el mismo formato y con igual desagregación, se enviará trimestralmente el presupuesto  vigente, treinta días después de terminado el trimestre respectivo, estado de avance físico y financiero  de los proyectos o programas, así como las modificaciones que en el período informado hayan  experimentado".</t>
    </r>
  </si>
  <si>
    <t>Total al 1er. Trimestre 2025</t>
  </si>
  <si>
    <t>Saldo al 1er trimestre 2025</t>
  </si>
  <si>
    <t>Total al 2do. Trimestre 2025</t>
  </si>
  <si>
    <t>Saldo al 2do trimestre 2025</t>
  </si>
  <si>
    <t>Total al 3er Trimestre 2025</t>
  </si>
  <si>
    <t>Saldo al 3er Trimestre 2025</t>
  </si>
  <si>
    <t>Total al 4to Trimestre 2025</t>
  </si>
  <si>
    <t>Saldo al 4to Trimestre 2025</t>
  </si>
  <si>
    <t>Total al 2do trimestre 2025</t>
  </si>
  <si>
    <t>Total al 3er. Trimestre 2025</t>
  </si>
  <si>
    <t>Saldo al 3er trimestre 2025</t>
  </si>
  <si>
    <t>Total al 4to. Trimestre 2025</t>
  </si>
  <si>
    <t>Saldo al 4to. Trimestre 2025</t>
  </si>
  <si>
    <t>PRIMER TRIMESTRE 2025</t>
  </si>
  <si>
    <t>SEGUNDO TRIMESTRE 2025</t>
  </si>
  <si>
    <t>1.-Número de días de licencia médica presentadas entre Abril y Junio de 2025,  según género del funcionario afecto, tipo y rango de duración de la licencia médica</t>
  </si>
  <si>
    <t>2.-Número de licencias médicas presentadas entre Abril y Junio de 2025, según género del funcionario afecto, tipo y rango de duración de la licencia médica</t>
  </si>
  <si>
    <t>3.-Número de licencias médicas presentadas entre Abril y Junio de 2025 con reembolso, según género del funcionario afecto, tipo y rango de duración de la licencia médica</t>
  </si>
  <si>
    <t>4.-Monto ($) recuperado total de las licencias médicas presentadas entreAbril y Junio de 2025, según género del funcionario afecto, tipo y rango de duración de la licencia médica</t>
  </si>
  <si>
    <t>Sin información que reportar al segundo trimestre</t>
  </si>
  <si>
    <t xml:space="preserve">Campaña de Sensibilización </t>
  </si>
  <si>
    <t>Publicación en el Diario Oficial ¨Política de Niñez y Adolescencia y Su Plan de Acción"</t>
  </si>
  <si>
    <t>Publicación en el Diario Oficial "Concurso Tercer Nivel Jerárquico"</t>
  </si>
  <si>
    <t>Compra de producción, grabación y post producción de cápsulas audiovisuales</t>
  </si>
  <si>
    <t xml:space="preserve">Impresión y enmarcación de diplomas e impresión de figuras en foam board para OLN </t>
  </si>
  <si>
    <t>SI</t>
  </si>
  <si>
    <t>Si</t>
  </si>
  <si>
    <t>José Manuel Videla Bañados</t>
  </si>
  <si>
    <t>Subsecretaría del Interior</t>
  </si>
  <si>
    <t>Awen Films Chile SPA</t>
  </si>
  <si>
    <t>Stark SPA</t>
  </si>
  <si>
    <t>1067455-14-AG25</t>
  </si>
  <si>
    <t>N/A</t>
  </si>
  <si>
    <t>1067455-40-AG25</t>
  </si>
  <si>
    <t>1067455-36-AG25</t>
  </si>
  <si>
    <t>COMPRA ÁGIL</t>
  </si>
  <si>
    <t>TRATO DIRECTO</t>
  </si>
  <si>
    <t>13.831.082-5</t>
  </si>
  <si>
    <t>60.501.000-8</t>
  </si>
  <si>
    <t>77.143.742-7</t>
  </si>
  <si>
    <t>77.372.266-8</t>
  </si>
  <si>
    <r>
      <t xml:space="preserve"> Art. 14 N°08 </t>
    </r>
    <r>
      <rPr>
        <sz val="12"/>
        <rFont val="Arial"/>
        <family val="2"/>
      </rPr>
      <t xml:space="preserve">"Las contrataciones y desvinculaciones realizadas durante cada trimestre. En ambos casos, se deberá consignar el nombre, cargo y título de educación superior si hubiera.
Tratándose de las desvinculaciones, deberá consignarse la cantidad de funcionarios y funcionarias que cesen en sus funciones en cada uno de los servicios públicos con los que se relacionen, la antigüedad en el cargo, la fecha y causal de cesación."  </t>
    </r>
  </si>
  <si>
    <t>Camilo Troncoso Moya</t>
  </si>
  <si>
    <t>Valparaiso</t>
  </si>
  <si>
    <t>Putaendo</t>
  </si>
  <si>
    <t>Los Andes</t>
  </si>
  <si>
    <t>Ñuble</t>
  </si>
  <si>
    <t>Damaris Miranda Villalobos</t>
  </si>
  <si>
    <t>Chillan</t>
  </si>
  <si>
    <t>Tarapaca</t>
  </si>
  <si>
    <t>Iquique</t>
  </si>
  <si>
    <t>959498/949630</t>
  </si>
  <si>
    <t>Valeria Soto Pino</t>
  </si>
  <si>
    <t>Cartagena</t>
  </si>
  <si>
    <t xml:space="preserve">Oscar  Jara  Monardes </t>
  </si>
  <si>
    <t>Vanessa Hernandez Parra</t>
  </si>
  <si>
    <t>Jeniffer Peroncini Cortes</t>
  </si>
  <si>
    <t>Catalina Andrea  Campos  Becerra</t>
  </si>
  <si>
    <t>Antofagasta</t>
  </si>
  <si>
    <t>Camila Rojas Muñoz</t>
  </si>
  <si>
    <t>Natalia Lara San Martin</t>
  </si>
  <si>
    <t>Coquimbo</t>
  </si>
  <si>
    <t>Maule</t>
  </si>
  <si>
    <t>Talca</t>
  </si>
  <si>
    <t>Valdivia</t>
  </si>
  <si>
    <t>Catalina Soto  Espinoza</t>
  </si>
  <si>
    <t>Metropolitana</t>
  </si>
  <si>
    <t>Curacavi</t>
  </si>
  <si>
    <t>Sara Velasquez Valladares</t>
  </si>
  <si>
    <t>La Serena</t>
  </si>
  <si>
    <t>Atacama</t>
  </si>
  <si>
    <t>Javiera Tapia Chavez</t>
  </si>
  <si>
    <t>Temuco</t>
  </si>
  <si>
    <t>Mostazal</t>
  </si>
  <si>
    <t>Romina Bacigalupo Ricci</t>
  </si>
  <si>
    <t>Calama</t>
  </si>
  <si>
    <t>1249338/975845</t>
  </si>
  <si>
    <t>29/06/2025 / 30/06/2025</t>
  </si>
  <si>
    <t>O'Higgins</t>
  </si>
  <si>
    <t>Traslado De Subsecretaria De La Niñez A La Comuna De Pichilemu</t>
  </si>
  <si>
    <t>Concurrir A Citación Comisión De Familia De La Cámara De Diputados Junto A La Subsecretaria.</t>
  </si>
  <si>
    <t>Se Realizará Visita A Proyecto En Los Andes Para Revisión De Carpetas De Casos, En El Marco Del Estudio De Trayectorias. En Esta Segunda Visita Se Revisarán Carpetas En Proyectos Faltantes, A Fin De Finalizar El Proceso De Recopilación De Antecedentes.</t>
  </si>
  <si>
    <t>Asistencia Técnica Regional En Terreno Directamente A Oficinas Locales De La Niñez En Jornada Y A Equipo Regional.</t>
  </si>
  <si>
    <t>El Objetivo De Esta Instancia Es El Acompañamiento Técnico De Forma Presencial Al Equipo Regional De Ñuble Respecto A La Implementación De Las Oficinas Locales De La Niñez Y La Oferta Programática De La Subsecretaría De La Niñez.</t>
  </si>
  <si>
    <t>Concurrir A Doble Citación A La Cámara De Diputados Junto A La Subsecretaría. Primero, Hubo Sesión A Las 15 Hrs En La Comisión De Constitución Para Discutir Sobre La Moción Parlamentaria De Modificar La Ley N°20.084 Y A Las 17 Hrs En La Comisión De Desarrollo Social Para Discutir Sobre La Moción Parlamentaria De Guarderías Y Posteriormente Sobre El Mensaje De S.E. Sobre Pdl De Armonización.</t>
  </si>
  <si>
    <t>Supervisión Por Evento Crítico.</t>
  </si>
  <si>
    <t xml:space="preserve">Asistencia Técnica Regional En Terreno Directamente A Oficinas Locales De La Niñez En Jornada Y A Equipo Regional. </t>
  </si>
  <si>
    <t>Lanzamiento Actividad Del Plan Integral De Bienestar En Conjunto Con Subsecretaria De La Cultura.</t>
  </si>
  <si>
    <t>Traslado De Subsecretaria Y Asesores A La V Región.</t>
  </si>
  <si>
    <t>Concurrir A Citación De La Cámara De Diputados Para La Comisiónde Desarrollo Social, En La Que Se Discutirá El Pdl De Guarderías Y El Pdl De Adopción.</t>
  </si>
  <si>
    <t>1. Participación En Jornada De Oln De La Región De Valparaíso Organizada Por El Equipo Regional De La Seremi. 2. Asistencia Técnica Al Equipo Regional Sobre Gestión Integrada De Casos De Oln Y El Flujo De Oln Con El Programa Abriendo Caminos.</t>
  </si>
  <si>
    <t>Traslado De Subsecretaría Y Asesores A La V Región.</t>
  </si>
  <si>
    <t>Traslado De Subsecretaria Y Asesores A La V Región</t>
  </si>
  <si>
    <t>Acompañamiento Técnico En La Comuna De Pinto Y Acompañamiento En Jornada Oln El Dia Jueves Pm.</t>
  </si>
  <si>
    <t>Exposición De Subsecretaria En La Universidad De Viña Del Mar</t>
  </si>
  <si>
    <t>Cobertura De La Participación De Subsecretaría En El Foro Panel Las Políticas Públicas De Infancia En Salud De Los Ángeles E Inauguración De Oln Los Ángeles.</t>
  </si>
  <si>
    <t>Supervisión De Residencias De Protección Especializada</t>
  </si>
  <si>
    <t>Jornada Regional De Acompañamiento Abriendo Caminos</t>
  </si>
  <si>
    <t>Concurrir A Citación Del Congreso Para Discutir Pdl De Adopción.</t>
  </si>
  <si>
    <t>Concurrir A Citación Junto A La Subsecretaria De La Niñez Para Discutir 4 Puntos En La Comisión De Desarrollo Social De La Cámara De Diputados.</t>
  </si>
  <si>
    <t>Concurrir A Evaluación De Pilotaje De Protocolo Entre Oln Y Uravit.</t>
  </si>
  <si>
    <t>Asistir A Reunión Presencial De Evaluación Del Piloto Del Protocolo Interinstitucional Para Niños, Niñas Y Adolescentes Víctimas De Delitos: Previniendo La Victimización Secundaria, Se Utilizará Vehículo Institucional Del Mdsyf.</t>
  </si>
  <si>
    <t>Asistir A Reunión Presencial De Evaluación Del Piloto Del Protocolo Interinstitucional Para Nna Víctimas De Delitos, Para Coordinar Los Procedimientos Que Llevan A Cabo Las Oficinas Locales De La Niñez, El Servicio De Protección Especializada De La Niñez Y Adolescencia Y Las Unidades Regionales De Atención A Víctimas Y Testigos Del Ministerio Público. La Actividad Se Desarrollará En Las Oficinas Municipales De Santa Cruz. Se Utilizará Vehículo Institucional Del Mdsyf.</t>
  </si>
  <si>
    <t>Traslado De Subsecretaria Y Asesores A V Región-Viña Del Mar</t>
  </si>
  <si>
    <t>Traslado De Subsecretaria Y Asesores Al Congreso Nacional, V Región, Valparaiso.</t>
  </si>
  <si>
    <t>1. Visita Y Jornada De Trabajo Con Oln De Viña Del Mar. 2. Asistencia Técnica A Las Oln De Viña Del Mar. 3. Estudio De Casos Vigentes Y Gestión De Lista De Espera Reportada Por La Oln De Viña Del Mar.</t>
  </si>
  <si>
    <t>Traslado De Jefa De División De Promoción Y Prevención Y Funcionarias (Os) A La Vi Región, En Vehículo Institucional De La Subsec.De Servicios Sociales.</t>
  </si>
  <si>
    <t>1. Realización De Jornada De Capacitación A Las Oln De La Región De Coquimbo Organizada Por El Equipo Regional De La Seremi. 2. Asistencia Técnica Al Equipo Regional. 3. Visita A La Oficina Local De La Niñez De La Comuna De Coquimbo Y La Serena. 4. Reforzar Articulación De Acciones Del Subsistema Chcc En El Marco Del Sistema De Garantías Y Protección Integral De La Niñez Y Adolescencia, Y El Proceso De Implementación De Las Oficinas Locales De La Niñez.</t>
  </si>
  <si>
    <t>Jornada Regional Abriendo Caminos Maule</t>
  </si>
  <si>
    <t>Visita A Las Oln De Lanco, Valdivia, Participar En Seminario De Lago Ranco Y Realizar Asistencia Técnica Con Equipo Regional.</t>
  </si>
  <si>
    <t>Capacitación Sobre Normas Mínimas De Protección A La Niñez En La Acción Humanitaria, A Las Oln De La Región De Tarapacá, Y A Los Representantes Del Intersector. También El Día Viernes, Realizaremos Un Viaje A La Comuna De Colchane A Revisar La Implementación Del Dispositivo De Emergencia Ubicado En Frontera Y La Articulación Con La Oln. Día 1 (Martes): Reuniones De Coordinación Y Preparación. Día 2 Y 3 (Miércoles Y Jueves): Capacitación. Día 4 (Viernes): Visita Colchane.</t>
  </si>
  <si>
    <t>Visita A Oln Curacaví Con Autorización De La Jefa De Dpp. Se Coordina Con Seremi Regional Para Salir A Las 8:20 De Santiago En Vehículo Coordinado Por Ellos Con El Fin De Llegar A Las 9:30 A Curacaví.</t>
  </si>
  <si>
    <t>Visita Técnica Del Nivel Nacional Al Equipo Regional De La Seremi Y A Los Equipos Locales De La Oln Y Subsistema Chcc De La Región De Coquimbo.</t>
  </si>
  <si>
    <t>El Objetivo De Esta Instancia Es El Acompañamiento Técnico De Forma Presencial Al Equipo Regional De Atacama Respecto A La Implementación De Las Oficinas Locales De La Niñez Y La Oferta Programática De La Subsecretaría De La Niñez.</t>
  </si>
  <si>
    <t>Participar En Comision De Hacienda Del Senado-Pdl Adopcion</t>
  </si>
  <si>
    <t>Participar En Comisión De Desarrollo Social, Armonización Y Guarderias.</t>
  </si>
  <si>
    <t>Participar En Comisión De Hacienda Del Senado-Pdl Adopción.</t>
  </si>
  <si>
    <t>Participar En El Inicio Del Año Academico Facultad De Ciencias Juridicas, Sociales Y De Educacion</t>
  </si>
  <si>
    <t>Comision Desarrollo Social -Defensoria-Spre-Guarderias Y Armonizacion En Valparaiso</t>
  </si>
  <si>
    <t>Citacion Comision Hacienda Adopcion</t>
  </si>
  <si>
    <t>Traslado De Subsecretaría A La V Región, Valparaíso, Cuenta Publica.</t>
  </si>
  <si>
    <t>Traslado De Subsecretaría Y Asesores A La V Región Valparaíso.</t>
  </si>
  <si>
    <t>Traslado De Subsecretaría Y Asesores A La V Región, Valparaíso.</t>
  </si>
  <si>
    <t>Jornada Regional De Acompañamiento Técnico Al Programa Abriendo Caminos. Las Actividades Se Inician A Las 11 De La Mañana Del Día 25, Favor Considerar Para La Compra Del Pasaje.</t>
  </si>
  <si>
    <t>Cobertura De La Presentación De La Política Nacional De La Niñez A Mair Valparaíso.</t>
  </si>
  <si>
    <t>El Objetivo Del Cometido Es El Acompañamiento Técnico De Forma Presencial Al Equipo Regional De Araucanía Respecto A La Implementación De Las Oficinas Locales De La Niñez Y La Oferta Programática De La Subsecretaría De La Niñez</t>
  </si>
  <si>
    <t>El Objetivo Del Cometido Es El Acompañamiento Técnico De Forma Presencial Al Equipo Regional De Araucanía Respecto A La Implementación De Las Oficinas Locales De La Niñez Y La Oferta Programática De La Subsecretaría De La Niñez.</t>
  </si>
  <si>
    <t>Se Realizará Asistencia Técnica En La Comuna De San Francisco De Mostazal Junto A Romina Bacigalupo. Esta Instancia Estará Dirigida Al Equipo De Oln Mostazal, Donde Se Resolverán Dudas Sobre La Gestión Integrada De Casos Y Se Reforzarán Contenidos Sobre El Protocolo De Comunicación Tf - Oln. Y Por Último Se Analizarán Casos Sobre Protección Administrativa.</t>
  </si>
  <si>
    <t>Cuenta Publica Congreso Nacional De Valparaiso</t>
  </si>
  <si>
    <t>Citacion Pdl De Adopcion Congreso Nacional De Valparaiso,</t>
  </si>
  <si>
    <t>Asistencia Técnica Equipo Oln Mostazal</t>
  </si>
  <si>
    <t>Comision Desarrollo Social- Guarderias Y Armonizacion En Valparaiso.</t>
  </si>
  <si>
    <t xml:space="preserve">Presentacion Politica Nacional De Niñez Y Adolescencia </t>
  </si>
  <si>
    <t>Cobertura De Actividades De La Subsecretaria De La Niñez En La Región.</t>
  </si>
  <si>
    <t>Cobertura De Visita De La Subsecretaria De La Niñez A La Región De Antofagasta. Asistencia A Invitación De Amra.</t>
  </si>
  <si>
    <t>Citacion  Comision De La Familia Infancia Y Adolescencia En Valparaiso,</t>
  </si>
  <si>
    <t>Traslado De Subsecretaría Y Asesores A La V Región Valparaiso, Gobierno Regional De Valparaíso.</t>
  </si>
  <si>
    <t>Reuniones De Supervisión Con Dirección Regional Del Servicio De Protección Especializada A La Niñez Y Adolescencia, Oln Iquique Y Comisión Coordinadora De Protección Regional</t>
  </si>
  <si>
    <t>Supervisión De Trayectorias Proteccionales, Proyectos Servicio de Protección en Putaendo y Los Andes para finalizar revisión de antecedentes.</t>
  </si>
  <si>
    <t>Isidora Abarca Larraín</t>
  </si>
  <si>
    <t>Concurrír junto a la Subsecretaria a la Comisión De Hacienda del Senado para discutir sobre el PDL de Adopción.</t>
  </si>
  <si>
    <t>Se programa Asistencia Técnica del Programa Abriendo Caminos en conjunto con Profesional Victoria Cornejo.</t>
  </si>
  <si>
    <t>Concurrir Junto a la Subsecretaria a citación para discutir PDL de Guarderías; Armonización y los Casos de alta connotación pública de O'Higgins e Iquique.</t>
  </si>
  <si>
    <t>Comision de Desarrollo Social Superacion De La Pobreza y Planificacion en el Congreso de Valparaiso</t>
  </si>
  <si>
    <t>Lanzamiento actividad del Plan Integral de Bienestar en conjunto con Subsecretaría de Cultura.</t>
  </si>
  <si>
    <t>Traslado De Subsecretaría Y Asesores A La V Región Valparaiso</t>
  </si>
  <si>
    <t>Los Ángeles</t>
  </si>
  <si>
    <t xml:space="preserve">Visita Y Jorada De Rabajo Con Oln, Asistencia Técnica, Estudio De Casos Y Gestión De Lista De Espera Reposrtada Por Oln  </t>
  </si>
  <si>
    <t>Verónica Silva Villalobos</t>
  </si>
  <si>
    <t>Biobío</t>
  </si>
  <si>
    <t>Concepción</t>
  </si>
  <si>
    <t>Araucanía</t>
  </si>
  <si>
    <t>Copiapó</t>
  </si>
  <si>
    <t>Los Ríos</t>
  </si>
  <si>
    <t>Catalina Herrera Quezada</t>
  </si>
  <si>
    <t>Felipe Montero Cifuentes</t>
  </si>
  <si>
    <t>Asesor Juridico</t>
  </si>
  <si>
    <t>Camilo Brauchy Quiroz</t>
  </si>
  <si>
    <t>Asesora Gabinete</t>
  </si>
  <si>
    <t>Sociologa</t>
  </si>
  <si>
    <t>Abogado</t>
  </si>
  <si>
    <t>Abogada</t>
  </si>
  <si>
    <t>Termino de Suplencia</t>
  </si>
  <si>
    <t>ABARCA LARRAIN ISIDORA ANDREA</t>
  </si>
  <si>
    <t>ACEVEDO FERRER MERCEDES</t>
  </si>
  <si>
    <t>ANDRADE CARIAGA PAULA ISABEL</t>
  </si>
  <si>
    <t>ANDRADE DANERI CARLA PAOLA</t>
  </si>
  <si>
    <t>ANDRADE OLATE ANDRES</t>
  </si>
  <si>
    <t>ARAYA ORTIZ LILIAN</t>
  </si>
  <si>
    <t>ARIAS IRRIBARRA PABLO ALEJANDRO</t>
  </si>
  <si>
    <t>ARMIJO ARAYA NANCY</t>
  </si>
  <si>
    <t>ARRIAGADA BRITO FREDY</t>
  </si>
  <si>
    <t>ARRIAGADA GOMEZ THIARE MURIEL</t>
  </si>
  <si>
    <t>BACIGALUPO RICCI ROMINA</t>
  </si>
  <si>
    <t>BAEZA VILLASEÑOR CAMILA DEL ROSARIO</t>
  </si>
  <si>
    <t>BARRIOS CARVAJAL LIA DE LOS ANGELES</t>
  </si>
  <si>
    <t>BECERRA ARAYA CLAUDIA ANDREA</t>
  </si>
  <si>
    <t>BELMAR GUERRA MARIAJOSE</t>
  </si>
  <si>
    <t>BOBADILLA ESCOBAR CECILIA IVONNE</t>
  </si>
  <si>
    <t>BOZO CARRILLO NATALIA SCARLETTE</t>
  </si>
  <si>
    <t>BRAUCHY QUIROZ CAMILO ANDRES</t>
  </si>
  <si>
    <t>BRAVO ORELLANA JORGE</t>
  </si>
  <si>
    <t>CACERES MERELLO FELIPE ANDRÉS</t>
  </si>
  <si>
    <t>CAMPOS BECERRA CATALINA ANDREA</t>
  </si>
  <si>
    <t>CARAGOL RAMIREZ ROMINA DEL PILAR</t>
  </si>
  <si>
    <t>CATRICHEO TORRES VICENTE EDUARDO</t>
  </si>
  <si>
    <t>CID CIFUENTES LAURA MARGOT</t>
  </si>
  <si>
    <t>CORNEJO MONTECINOS VICTORIA ALEJANDRA</t>
  </si>
  <si>
    <t>FARIAS ERAZO CONSTANZA VALENTINA</t>
  </si>
  <si>
    <t>FIGUEROA RAMOS JESUS</t>
  </si>
  <si>
    <t>FUENTEALBA ARANDA CATALINA</t>
  </si>
  <si>
    <t>GALVEZ ARAYA JUAN PABLO</t>
  </si>
  <si>
    <t>GALVEZ ZULETA MARCELA</t>
  </si>
  <si>
    <t>GONZALEZ FLORES DEBORA</t>
  </si>
  <si>
    <t>HERNANDEZ PARRA VANESSA ANDREA</t>
  </si>
  <si>
    <t>HERNANDEZ PRADENAS JOSSELINE</t>
  </si>
  <si>
    <t>HERRERA DIAZ VICTOR MANUEL</t>
  </si>
  <si>
    <t>HERRERA QUEZADA CATALINA</t>
  </si>
  <si>
    <t>INOSTROZA INOSTROZA GONZALO</t>
  </si>
  <si>
    <t>JAIME ELIAS ANDRES</t>
  </si>
  <si>
    <t>JARA MONARDES OSCAR REINALDO</t>
  </si>
  <si>
    <t>JORQUERA BUSTOS HILDA VIVIANA</t>
  </si>
  <si>
    <t>LAGOMARSINO PUSIC CLAUDIO</t>
  </si>
  <si>
    <t>LARA SAN MARTÍN NATALIA ALEJANDRA</t>
  </si>
  <si>
    <t>LEGUAS VASQUEZ JEANET HELEN</t>
  </si>
  <si>
    <t>MARIN BATAILLE MOIRA</t>
  </si>
  <si>
    <t>MARINAKIS CONTRERAS FRANCISCA ANDREA</t>
  </si>
  <si>
    <t>MELILLAN NAVARRO FRANCISCO JAVIER</t>
  </si>
  <si>
    <t>MEZA CEA YOLANADA</t>
  </si>
  <si>
    <t>MIRANDA VILLALOBOS DAMARIS</t>
  </si>
  <si>
    <t>MONTENEGRO AYARZA JOSE PABLO</t>
  </si>
  <si>
    <t>MONTERO CIFUENTES FELIPE</t>
  </si>
  <si>
    <t>MUÑOZ MARCHAN ROXANA</t>
  </si>
  <si>
    <t>MUÑOZ PINCHEIRA RODRIGO</t>
  </si>
  <si>
    <t>NOVOA GONZALEZ TAMARA PAZ</t>
  </si>
  <si>
    <t>OJEDA GONZALEZ CAROLINA ANDREA</t>
  </si>
  <si>
    <t>PARRA IBAÑEZ CRISTIAN</t>
  </si>
  <si>
    <t>PEREIRA ROMERO NANCY JANNETTE</t>
  </si>
  <si>
    <t>PEREZ VASQUEZ ALVARO</t>
  </si>
  <si>
    <t>PERONCINI CORTES JENIFFER JOSEFINA</t>
  </si>
  <si>
    <t>PINOCHET INDO MARIA GABRIELA</t>
  </si>
  <si>
    <t>PINTOS SILVA JULIO</t>
  </si>
  <si>
    <t>POBLETE ERIZA RODRIGO</t>
  </si>
  <si>
    <t>RAMIREZ ROJAS ELSA ELENA</t>
  </si>
  <si>
    <t>REIMANN ZAMBRANO EDGARDO ROBINSON</t>
  </si>
  <si>
    <t>RINCON MEDINA ANDRES</t>
  </si>
  <si>
    <t>HONORARIO</t>
  </si>
  <si>
    <t>RIVAS LAGOS EMILIA</t>
  </si>
  <si>
    <t>ROJAS AZOCAR NICOLAS ALBERTO</t>
  </si>
  <si>
    <t>ROJAS MUÑOZ CAMILA PAZ</t>
  </si>
  <si>
    <t>SAIG ARTAZA GABRIELA</t>
  </si>
  <si>
    <t>SILVA VILLALOBOS VERONICA</t>
  </si>
  <si>
    <t>SOTO ESPINOZA CATALINA</t>
  </si>
  <si>
    <t>SOTO PINO VALERIA DEL CARMEN</t>
  </si>
  <si>
    <t>TAPIA CHAVEZ JAVIERA</t>
  </si>
  <si>
    <t>TAPIA SEPULVEDA CAROLA</t>
  </si>
  <si>
    <t>TORO INOSTROZA KARLA</t>
  </si>
  <si>
    <t>VELASQUEZ VALLADARES SARA MARGARITA</t>
  </si>
  <si>
    <t>WALKER ROA PAMELA</t>
  </si>
  <si>
    <t>ZAMORA RESZCZYNSKI CLAUDIA ANDREA</t>
  </si>
  <si>
    <t>ZAPATA DIAZ PAULA ALEJANDRA</t>
  </si>
  <si>
    <t>22.04.001</t>
  </si>
  <si>
    <t>22.04.009</t>
  </si>
  <si>
    <t>22.07.001</t>
  </si>
  <si>
    <t>22.08.007</t>
  </si>
  <si>
    <t>22.09.006</t>
  </si>
  <si>
    <t>22.10.002</t>
  </si>
  <si>
    <t>22.12.002</t>
  </si>
  <si>
    <t>22.12.003</t>
  </si>
  <si>
    <t>24.03.986</t>
  </si>
  <si>
    <t>24.09.001</t>
  </si>
  <si>
    <t>24.09.002</t>
  </si>
  <si>
    <t>22.05.004</t>
  </si>
  <si>
    <t>22.07.002</t>
  </si>
  <si>
    <t>22.11.003</t>
  </si>
  <si>
    <t>22.05.006</t>
  </si>
  <si>
    <t>22.08.999</t>
  </si>
  <si>
    <t>22.11.002</t>
  </si>
  <si>
    <t>24.03.113</t>
  </si>
  <si>
    <t>Aprueba Convenio de Transferencia de Recursos 24.03.001 "Programa Fondo de Intervenciones de Apoyo al Desarrollo Infantil" 2025. Municipalidad de Canela</t>
  </si>
  <si>
    <t>Canela FIADI 2025</t>
  </si>
  <si>
    <t>Aprueba Convenio de Transferencia de Recursos 24.03.001 "Programa Fondo de Intervenciones de Apoyo al Desarrollo Infantil" 2025. Municipalidad de Combarbalá</t>
  </si>
  <si>
    <t>Aprueba Convenio de Transferencia de Recursos 24.03.001 "Programa Fondo de Intervenciones de Apoyo al Desarrollo Infantil" 2025. Municipalidad de Ovalle</t>
  </si>
  <si>
    <t>Ovalle FIADI 2025</t>
  </si>
  <si>
    <t>Aprueba Convenio de Transferencia de Recursos 24.03.001 "Programa Fondo de Intervenciones de Apoyo al Desarrollo Infantil" 2025. Municipalidad de Punitaqui</t>
  </si>
  <si>
    <t>Punitaqui FIADI 2025</t>
  </si>
  <si>
    <t>Aprueba Convenio de Transferencia de Recursos 24.03.001 "Programa Fondo de Intervenciones de Apoyo al Desarrollo Infantil" 2025. Municipalidad de Salamanca</t>
  </si>
  <si>
    <t>Aprueba Convenio de Transferencia de Recursos 24.03.001 "Programa Fondo de Intervenciones de Apoyo al Desarrollo Infantil" 2025. Municipalidad de Linares</t>
  </si>
  <si>
    <t>Aprueba Convenio de Transferencia de Recursos 24.03.001 "Programa Fondo de Intervenciones de Apoyo al Desarrollo Infantil" 2025. Municipalidad de Coelemu</t>
  </si>
  <si>
    <t>Aprueba Convenio de Transferencia de Recursos 24.03.001 "Programa Fondo de Intervenciones de Apoyo al Desarrollo Infantil" 2025. Municipalidad de Coihueco</t>
  </si>
  <si>
    <t>Aprueba Convenio de Transferencia de Recursos 24.03.001 "Programa Fondo de Intervenciones de Apoyo al Desarrollo Infantil" 2025. Municipalidad de El Carmen</t>
  </si>
  <si>
    <t>Aprueba Convenio de Transferencia de Recursos 24.03.001 "Programa Fondo de Intervenciones de Apoyo al Desarrollo Infantil" 2025. Municipalidad de Pinto</t>
  </si>
  <si>
    <t>Aprueba Convenio de Transferencia de Recursos 24.03.001 "Programa Fondo de Intervenciones de Apoyo al Desarrollo Infantil" 2025. Municipalidad de Quirihue</t>
  </si>
  <si>
    <t>Aprueba Convenio de Transferencia de Recursos 24.03.001 "Programa Fondo de Intervenciones de Apoyo al Desarrollo Infantil" 2025. Municipalidad de San Nicolás</t>
  </si>
  <si>
    <t>Aprueba Convenio de Transferencia de Recursos 24.03.001 "Programa Fondo de Intervenciones de Apoyo al Desarrollo Infantil" 2025. Municipalidad de Alto Biobío</t>
  </si>
  <si>
    <t>Alto Bio Bio FIADI 2025</t>
  </si>
  <si>
    <t>Aprueba Convenio de Transferencia de Recursos 24.03.001 "Programa Fondo de Intervenciones de Apoyo al Desarrollo Infantil" 2025. Municipalidad de Florida</t>
  </si>
  <si>
    <t>Aprueba Convenio de Transferencia de Recursos 24.03.001 "Programa Fondo de Intervenciones de Apoyo al Desarrollo Infantil" 2025. Municipalidad de Hualqui</t>
  </si>
  <si>
    <t>Hualqui FIADI 2025</t>
  </si>
  <si>
    <t>Aprueba Convenio de Transferencia de Recursos 24.03.001 "Programa Fondo de Intervenciones de Apoyo al Desarrollo Infantil" 2025. Municipalidad de Los Álamos</t>
  </si>
  <si>
    <t>Los Alamos FIADI 2025</t>
  </si>
  <si>
    <t>Aprueba Convenio de Transferencia de Recursos 24.03.001 "Programa Fondo de Intervenciones de Apoyo al Desarrollo Infantil" 2025. Municipalidad de Tomé</t>
  </si>
  <si>
    <t>Tome FIADI 2025</t>
  </si>
  <si>
    <t>Aprueba Convenio de Transferencia de Recursos 24.03.001 "Programa Fondo de Intervenciones de Apoyo al Desarrollo Infantil" 2025. Municipalidad de Yumbel</t>
  </si>
  <si>
    <t>Yumbel FIADI 2025</t>
  </si>
  <si>
    <t>Aprueba Convenio de Transferencia de Recursos 24.03.001 "Programa Fondo de Intervenciones de Apoyo al Desarrollo Infantil" 2025. Municipalidad de Corral</t>
  </si>
  <si>
    <t>Aprueba Convenio de Transferencia de Recursos 24.03.001 "Programa Fondo de Intervenciones de Apoyo al Desarrollo Infantil" 2025. Municipalidad de Ancud</t>
  </si>
  <si>
    <t>Ancud FIADI 2025</t>
  </si>
  <si>
    <t>Aprueba Convenio de Transferencia de Recursos 24.03.001 "Programa Fondo de Intervenciones de Apoyo al Desarrollo Infantil" 2025. Municipalidad de Calbuco</t>
  </si>
  <si>
    <t>Calbuco FIADI 2025</t>
  </si>
  <si>
    <t>Aprueba Convenio de Transferencia de Recursos 24.03.001 "Programa Fondo de Intervenciones de Apoyo al Desarrollo Infantil" 2025. Municipalidad de Chaitén</t>
  </si>
  <si>
    <t>Chaitén FIADI 2025</t>
  </si>
  <si>
    <t>Aprueba Convenio de Transferencia de Recursos 24.03.001 "Programa Fondo de Intervenciones de Apoyo al Desarrollo Infantil" 2025. Municipalidad de Chonchi</t>
  </si>
  <si>
    <t>Chonchi FIADI 2025</t>
  </si>
  <si>
    <t>Aprueba Convenio de Transferencia de Recursos 24.03.001 "Programa Fondo de Intervenciones de Apoyo al Desarrollo Infantil" 2025. Municipalidad de Cochamó</t>
  </si>
  <si>
    <t>Cochamó FIADI 2025</t>
  </si>
  <si>
    <t>Aprueba Convenio de Transferencia de Recursos 24.03.001 "Programa Fondo de Intervenciones de Apoyo al Desarrollo Infantil" 2025. Municipalidad de Llanquihue</t>
  </si>
  <si>
    <t>Llanquihue FIADI 2025</t>
  </si>
  <si>
    <t>Aprueba Convenio de Transferencia de Recursos 24.03.001 "Programa Fondo de Intervenciones de Apoyo al Desarrollo Infantil" 2025. Municipalidad de Los Muermos</t>
  </si>
  <si>
    <t>Los Muermos FIADI 2025</t>
  </si>
  <si>
    <t>Aprueba Convenio de Transferencia de Recursos 24.03.001 "Programa Fondo de Intervenciones de Apoyo al Desarrollo Infantil" 2025. Municipalidad de Río Negro</t>
  </si>
  <si>
    <t>Río Negro FIADI 2025</t>
  </si>
  <si>
    <t>Aprueba Convenio de Transferencia de Recursos 24.03.001 "Programa Fondo de Intervenciones de Apoyo al Desarrollo Infantil" 2025. Municipalidad de San Juan De La Costa</t>
  </si>
  <si>
    <t>San Juan de la Costa FIADI 2025</t>
  </si>
  <si>
    <t>Aprueba Convenio de Transferencia de Recursos 24.03.001 "Programa Fondo de Intervenciones de Apoyo al Desarrollo Infantil" 2025. Municipalidad de Laguna Blanca</t>
  </si>
  <si>
    <t>Laguna Blanca FIADI 2025</t>
  </si>
  <si>
    <t>Aprueba Convenio de Transferencia de Recursos 24.03.001 "Programa Fondo de Intervenciones de Apoyo al Desarrollo Infantil" 2025. Municipalidad de Porvenir</t>
  </si>
  <si>
    <t>Aprueba Convenio de Transferencia de Recursos 24.03.001 "Programa Fondo de Intervenciones de Apoyo al Desarrollo Infantil" 2025. Municipalidad de Primavera</t>
  </si>
  <si>
    <t>Primavera FIADI 2025</t>
  </si>
  <si>
    <t>Aprueba Convenio de Transferencia de Recursos 24.03.001 "Programa Fondo de Intervenciones de Apoyo al Desarrollo Infantil" 2025. Municipalidad de Torres Del Paine</t>
  </si>
  <si>
    <t>Aprueba Convenio de Transferencia de Recursos 24.03.004 "Programa Oficina Local de la Niñez" 2025. Municipalidad de Juan Fernández</t>
  </si>
  <si>
    <t>Juan Fernandez OLN 2025</t>
  </si>
  <si>
    <t>Aprueba Convenio de Transferencia de Recursos 24.03.004 "Programa Oficina Local de la Niñez" 2025. Municipalidad de Curacaví</t>
  </si>
  <si>
    <t>Curacavi OLN 2025</t>
  </si>
  <si>
    <t>Aprueba Convenio de Transferencia de Recursos 24.03.004 "Programa Oficina Local de la Niñez" 2025. Municipalidad de Rauco</t>
  </si>
  <si>
    <t>Rauco OLN 2025</t>
  </si>
  <si>
    <t>Aprueba Convenio de Transferencia de Recursos 24.03.004 "Programa Oficina Local de la Niñez" 2025. Municipalidad de Teno</t>
  </si>
  <si>
    <t>Teno OLN 2025</t>
  </si>
  <si>
    <t>Aprueba Convenio de Transferencia de Recursos 24.03.004 "Programa Oficina Local de la Niñez" 2025. Municipalidad de Vichuquén</t>
  </si>
  <si>
    <t>Vichuquen OLN 2025</t>
  </si>
  <si>
    <t>Aprueba Convenio de Transferencia de Recursos 24.03.004 "Programa Oficina Local de la Niñez" 2025. Municipalidad de Cochamó</t>
  </si>
  <si>
    <t>Cochamó OLN 2025</t>
  </si>
  <si>
    <t>Aprueba Convenio de Transferencia de Recursos 24.03.004 "Programa Oficina Local de la Niñez" 2025. Municipalidad de Dalcahue</t>
  </si>
  <si>
    <t>Dalcahue OLN 2025</t>
  </si>
  <si>
    <t>Aprueba Convenio de Transferencia de Recursos 24.03.004 "Programa Oficina Local de la Niñez" 2025. Municipalidad de Puqueldón</t>
  </si>
  <si>
    <t>Puqueldon OLN 2025</t>
  </si>
  <si>
    <t>Aprueba Convenio de Transferencia de Recursos 24.03.004 "Programa Oficina Local de la Niñez" 2025. Municipalidad de Puerto Octay</t>
  </si>
  <si>
    <t>Puerto Octay OLN 2025</t>
  </si>
  <si>
    <t>Aprueba Convenio de Transferencia de Recursos 24.03.004 "Programa Oficina Local de la Niñez" 2025. Municipalidad de Purranque</t>
  </si>
  <si>
    <t>Purranque OLN 2025</t>
  </si>
  <si>
    <t>Aprueba Convenio de Transferencia de Recursos 24.03.004 "Programa Oficina Local de la Niñez" 2025. Municipalidad de Puyehue</t>
  </si>
  <si>
    <t>Puyehue OLN 2025</t>
  </si>
  <si>
    <t>Aprueba Convenio de Transferencia de Recursos 24.03.004 "Programa Oficina Local de la Niñez" 2025. Municipalidad de Río Negro</t>
  </si>
  <si>
    <t>Río Negro OLN 2025</t>
  </si>
  <si>
    <t>Aprueba Convenio de Transferencia de Recursos 24.03.004 "Programa Oficina Local de la Niñez" 2025. Municipalidad de San Juan De La Costa</t>
  </si>
  <si>
    <t>San Juan de la Costa OLN 2025</t>
  </si>
  <si>
    <t>Aprueba Convenio de Transferencia de Recursos 24.03.004 "Programa Oficina Local de la Niñez" 2025. Municipalidad de Futaleufú</t>
  </si>
  <si>
    <t>Futaleufu OLN 2025</t>
  </si>
  <si>
    <t>Aprueba Convenio de Transferencia de Recursos 24.03.004 "Programa Oficina Local de la Niñez" 2025. Municipalidad de Hualaihué</t>
  </si>
  <si>
    <t>Hualaihue OLN 2025</t>
  </si>
  <si>
    <t>Aprueba Convenio de Transferencia de Recursos 24.03.004 "Programa Oficina Local de la Niñez" 2025. Municipalidad de Cochrane</t>
  </si>
  <si>
    <t>Cochrane OLN 2025</t>
  </si>
  <si>
    <t>Aprueba Convenio de Transferencia de Recursos 24.03.004 "Programa Oficina Local de la Niñez" 2025. Municipalidad de Laguna Blanca</t>
  </si>
  <si>
    <t>Laguna Blanca OLN 2025</t>
  </si>
  <si>
    <t>Aprueba Modificación de Convenio de Colaboración y Transferencia de Recursos 24.03.113 "Plan Integral para el Bienestar de Niños, Niñas y Adolescentes, Programa Acciona Tu Barrio, y Proyecto CECREA NOMADE" 2025. Subsecretaría de las Culturas y de las Artes.</t>
  </si>
  <si>
    <t>Secretaria Cultura y las Artes 2025 (adenda)</t>
  </si>
  <si>
    <t>Aprueba Convenio de Colaboración y Transferencia de Recursos 24.03.113 "Plan Integral para el Bienestar de Niños, Niñas y Adolescentes" 2025. Ministerio Secretaría General de Gobierno</t>
  </si>
  <si>
    <t>SEGEGOB 2025</t>
  </si>
  <si>
    <t>Aprueba Convenio de Transferencia de Recursos 24.03.001 "Programa Fondo de Intervenciones de Apoyo al Desarrollo Infantil" 2025. Municipalidad de Putre</t>
  </si>
  <si>
    <t>Putre FIADI 2025</t>
  </si>
  <si>
    <t>Aprueba Convenio de Transferencia de Recursos 24.03.001 "Programa Fondo de Intervenciones de Apoyo al Desarrollo Infantil" 2025. Municipalidad de Camiña</t>
  </si>
  <si>
    <t>Camiña FIADI 2025</t>
  </si>
  <si>
    <t>Aprueba Convenio de Transferencia de Recursos 24.03.001 "Programa Fondo de Intervenciones de Apoyo al Desarrollo Infantil" 2025. Municipalidad de Colchane</t>
  </si>
  <si>
    <t>Colchane FIADI 2025</t>
  </si>
  <si>
    <t>Aprueba Convenio de Transferencia de Recursos 24.03.001 "Programa Fondo de Intervenciones de Apoyo al Desarrollo Infantil" 2025. Municipalidad de Huara</t>
  </si>
  <si>
    <t>Huara FIADI 2025</t>
  </si>
  <si>
    <t>Aprueba Convenio de Transferencia de Recursos 24.03.001 "Programa Fondo de Intervenciones de Apoyo al Desarrollo Infantil" 2025. Municipalidad de Pica</t>
  </si>
  <si>
    <t>Pica FIADI 2025</t>
  </si>
  <si>
    <t>Aprueba Convenio de Transferencia de Recursos 24.03.001 "Programa Fondo de Intervenciones de Apoyo al Desarrollo Infantil" 2025. Municipalidad de Antofagasta</t>
  </si>
  <si>
    <t>Antofagasta FIADI 2025</t>
  </si>
  <si>
    <t>Aprueba Convenio de Transferencia de Recursos 24.03.001 "Programa Fondo de Intervenciones de Apoyo al Desarrollo Infantil" 2025. Municipalidad de Calama</t>
  </si>
  <si>
    <t>Calama FIADI 2025</t>
  </si>
  <si>
    <t>Aprueba Convenio de Transferencia de Recursos 24.03.001 "Programa Fondo de Intervenciones de Apoyo al Desarrollo Infantil" 2025. Municipalidad de Ollagüe</t>
  </si>
  <si>
    <t>Ollague FIADI 2025</t>
  </si>
  <si>
    <t>Aprueba Convenio de Transferencia de Recursos 24.03.001 "Programa Fondo de Intervenciones de Apoyo al Desarrollo Infantil" 2025. Municipalidad de Taltal</t>
  </si>
  <si>
    <t>Taltal FIADI 2025</t>
  </si>
  <si>
    <t>Aprueba Convenio de Transferencia de Recursos 24.03.001 "Programa Fondo de Intervenciones de Apoyo al Desarrollo Infantil" 2025. Municipalidad de Caldera</t>
  </si>
  <si>
    <t>Caldera FIADI 2025</t>
  </si>
  <si>
    <t>Aprueba Convenio de Transferencia de Recursos 24.03.001 "Programa Fondo de Intervenciones de Apoyo al Desarrollo Infantil" 2025. Municipalidad de Chañaral</t>
  </si>
  <si>
    <t>Chañaral FIADI 2025</t>
  </si>
  <si>
    <t>Aprueba Convenio de Transferencia de Recursos 24.03.001 "Programa Fondo de Intervenciones de Apoyo al Desarrollo Infantil" 2025. Municipalidad de Diego De Almagro</t>
  </si>
  <si>
    <t>Diego de Almagro FIADI 2025</t>
  </si>
  <si>
    <t>Aprueba Convenio de Transferencia de Recursos 24.03.001 "Programa Fondo de Intervenciones de Apoyo al Desarrollo Infantil" 2025. Municipalidad de Freirina</t>
  </si>
  <si>
    <t>Freirina FIADI 2025</t>
  </si>
  <si>
    <t>Aprueba Convenio de Transferencia de Recursos 24.03.001 "Programa Fondo de Intervenciones de Apoyo al Desarrollo Infantil" 2025. Municipalidad de Huasco</t>
  </si>
  <si>
    <t>Huasco FIADI 2025</t>
  </si>
  <si>
    <t>Aprueba Convenio de Transferencia de Recursos 24.03.001 "Programa Fondo de Intervenciones de Apoyo al Desarrollo Infantil" 2025. Municipalidad de Vallenar</t>
  </si>
  <si>
    <t>Vallenar FIADI 2025</t>
  </si>
  <si>
    <t>Aprueba Convenio de Transferencia de Recursos 24.03.001 "Programa Fondo de Intervenciones de Apoyo al Desarrollo Infantil" 2025. Municipalidad de Coquimbo</t>
  </si>
  <si>
    <t>Coquimbo FIADI 2025</t>
  </si>
  <si>
    <t>Aprueba Convenio de Transferencia de Recursos 24.03.001 "Programa Fondo de Intervenciones de Apoyo al Desarrollo Infantil" 2025. Municipalidad de La Serena</t>
  </si>
  <si>
    <t>La Serena FIADI 2025</t>
  </si>
  <si>
    <t>Aprueba Convenio de Transferencia de Recursos 24.03.001 "Programa Fondo de Intervenciones de Apoyo al Desarrollo Infantil" 2025. Municipalidad de Monte Patria</t>
  </si>
  <si>
    <t>Monte Patria FIADI 2025</t>
  </si>
  <si>
    <t>Aprueba Convenio de Transferencia de Recursos 24.03.001 "Programa Fondo de Intervenciones de Apoyo al Desarrollo Infantil" 2025. Municipalidad de Río Hurtado</t>
  </si>
  <si>
    <t>Rio Hurtado FIADI 2025</t>
  </si>
  <si>
    <t>Aprueba Convenio de Transferencia de Recursos 24.03.001 "Programa Fondo de Intervenciones de Apoyo al Desarrollo Infantil" 2025. Municipalidad de Los Andes</t>
  </si>
  <si>
    <t>Los Andes FIADI 2025</t>
  </si>
  <si>
    <t>Aprueba Convenio de Transferencia de Recursos 24.03.001 "Programa Fondo de Intervenciones de Apoyo al Desarrollo Infantil" 2025. Municipalidad de Quintero</t>
  </si>
  <si>
    <t>Aprueba Convenio de Transferencia de Recursos 24.03.001 "Programa Fondo de Intervenciones de Apoyo al Desarrollo Infantil" 2025. Municipalidad de Villa Alemana</t>
  </si>
  <si>
    <t>Villa Alemana FIADI 2025</t>
  </si>
  <si>
    <t>Aprueba Convenio de Transferencia de Recursos 24.03.001 "Programa Fondo de Intervenciones de Apoyo al Desarrollo Infantil" 2025. Municipalidad de Pichidegua</t>
  </si>
  <si>
    <t>Pichidegua FIADI 2025</t>
  </si>
  <si>
    <t>Aprueba Convenio de Transferencia de Recursos 24.03.001 "Programa Fondo de Intervenciones de Apoyo al Desarrollo Infantil" 2025. Municipalidad de Rancagua</t>
  </si>
  <si>
    <t>Rancagua FIADI 2025</t>
  </si>
  <si>
    <t>Aprueba Convenio de Transferencia de Recursos 24.03.001 "Programa Fondo de Intervenciones de Apoyo al Desarrollo Infantil" 2025. Municipalidad de Rengo</t>
  </si>
  <si>
    <t>Rengo FIADI 2025</t>
  </si>
  <si>
    <t>Aprueba Convenio de Transferencia de Recursos 24.03.001 "Programa Fondo de Intervenciones de Apoyo al Desarrollo Infantil" 2025. Municipalidad de San Fernando</t>
  </si>
  <si>
    <t>San Fernando FIADI 2025</t>
  </si>
  <si>
    <t>Aprueba Convenio de Transferencia de Recursos 24.03.001 "Programa Fondo de Intervenciones de Apoyo al Desarrollo Infantil" 2025. Municipalidad de Santa Cruz</t>
  </si>
  <si>
    <t>Santa Cruz FIADI 2025</t>
  </si>
  <si>
    <t>Aprueba Convenio de Transferencia de Recursos 24.03.001 "Programa Fondo de Intervenciones de Apoyo al Desarrollo Infantil" 2025. Municipalidad de Constitución</t>
  </si>
  <si>
    <t>Aprueba Convenio de Transferencia de Recursos 24.03.001 "Programa Fondo de Intervenciones de Apoyo al Desarrollo Infantil" 2025. Municipalidad de Curicó</t>
  </si>
  <si>
    <t>Aprueba Convenio de Transferencia de Recursos 24.03.001 "Programa Fondo de Intervenciones de Apoyo al Desarrollo Infantil" 2025. Municipalidad de Hualañé</t>
  </si>
  <si>
    <t>Aprueba Convenio de Transferencia de Recursos 24.03.001 "Programa Fondo de Intervenciones de Apoyo al Desarrollo Infantil" 2025. Municipalidad de Maule</t>
  </si>
  <si>
    <t>Aprueba Convenio de Transferencia de Recursos 24.03.001 "Programa Fondo de Intervenciones de Apoyo al Desarrollo Infantil" 2025. Municipalidad de Parral</t>
  </si>
  <si>
    <t>Aprueba Convenio de Transferencia de Recursos 24.03.001 "Programa Fondo de Intervenciones de Apoyo al Desarrollo Infantil" 2025. Municipalidad de Pelarco</t>
  </si>
  <si>
    <t>Aprueba Convenio de Transferencia de Recursos 24.03.001 "Programa Fondo de Intervenciones de Apoyo al Desarrollo Infantil" 2025. Municipalidad de San Clemente</t>
  </si>
  <si>
    <t>San Clemente FIADI 2025</t>
  </si>
  <si>
    <t>Aprueba Convenio de Transferencia de Recursos 24.03.001 "Programa Fondo de Intervenciones de Apoyo al Desarrollo Infantil" 2025. Municipalidad de Yerbas Buenas</t>
  </si>
  <si>
    <t>Yerbas Buenas FIADI 2025</t>
  </si>
  <si>
    <t>Aprueba Convenio de Transferencia de Recursos 24.03.001 "Programa Fondo de Intervenciones de Apoyo al Desarrollo Infantil" 2025. Municipalidad de Bulnes</t>
  </si>
  <si>
    <t>Aprueba Convenio de Transferencia de Recursos 24.03.001 "Programa Fondo de Intervenciones de Apoyo al Desarrollo Infantil" 2025. Municipalidad de Ranquil</t>
  </si>
  <si>
    <t>Ranquil FIADI 2025</t>
  </si>
  <si>
    <t>Aprueba Convenio de Transferencia de Recursos 24.03.001 "Programa Fondo de Intervenciones de Apoyo al Desarrollo Infantil" 2025. Municipalidad de San Carlos</t>
  </si>
  <si>
    <t>Aprueba Convenio de Transferencia de Recursos 24.03.001 "Programa Fondo de Intervenciones de Apoyo al Desarrollo Infantil" 2025. Municipalidad de San Fabián</t>
  </si>
  <si>
    <t>San Fabian FIADI 2025</t>
  </si>
  <si>
    <t>Aprueba Convenio de Transferencia de Recursos 24.03.001 "Programa Fondo de Intervenciones de Apoyo al Desarrollo Infantil" 2025. Municipalidad de Arauco</t>
  </si>
  <si>
    <t>Arauco FIADI 2025</t>
  </si>
  <si>
    <t>Aprueba Convenio de Transferencia de Recursos 24.03.001 "Programa Fondo de Intervenciones de Apoyo al Desarrollo Infantil" 2025. Municipalidad de Cañete</t>
  </si>
  <si>
    <t>Cañete FIADI 2025</t>
  </si>
  <si>
    <t>Aprueba Convenio de Transferencia de Recursos 24.03.001 "Programa Fondo de Intervenciones de Apoyo al Desarrollo Infantil" 2025. Municipalidad de Chiguayante</t>
  </si>
  <si>
    <t>Chiguayante FIADI 2025</t>
  </si>
  <si>
    <t>Aprueba Convenio de Transferencia de Recursos 24.03.001 "Programa Fondo de Intervenciones de Apoyo al Desarrollo Infantil" 2025. Municipalidad de Contulmo</t>
  </si>
  <si>
    <t>Contulmo FIADI 2025</t>
  </si>
  <si>
    <t>Aprueba Convenio de Transferencia de Recursos 24.03.001 "Programa Fondo de Intervenciones de Apoyo al Desarrollo Infantil" 2025. Municipalidad de Coronel</t>
  </si>
  <si>
    <t>Coronel FIADI 2025</t>
  </si>
  <si>
    <t>Aprueba Convenio de Transferencia de Recursos 24.03.001 "Programa Fondo de Intervenciones de Apoyo al Desarrollo Infantil" 2025. Municipalidad de Curanilahue</t>
  </si>
  <si>
    <t>Curanilahue FIADI 2025</t>
  </si>
  <si>
    <t>Aprueba Convenio de Transferencia de Recursos 24.03.001 "Programa Fondo de Intervenciones de Apoyo al Desarrollo Infantil" 2025. Municipalidad de Laja</t>
  </si>
  <si>
    <t>Laja FIADI 2025</t>
  </si>
  <si>
    <t>Aprueba Convenio de Transferencia de Recursos 24.03.001 "Programa Fondo de Intervenciones de Apoyo al Desarrollo Infantil" 2025. Municipalidad de Lebu</t>
  </si>
  <si>
    <t>Lebu FIADI 2025</t>
  </si>
  <si>
    <t>Aprueba Convenio de Transferencia de Recursos 24.03.001 "Programa Fondo de Intervenciones de Apoyo al Desarrollo Infantil" 2025. Municipalidad de Los Ángeles</t>
  </si>
  <si>
    <t>Los Angeles FIADI 2025</t>
  </si>
  <si>
    <t>Aprueba Convenio de Transferencia de Recursos 24.03.001 "Programa Fondo de Intervenciones de Apoyo al Desarrollo Infantil" 2025. Municipalidad de Mulchén</t>
  </si>
  <si>
    <t>Mulchen FIADI 2025</t>
  </si>
  <si>
    <t>Aprueba Convenio de Transferencia de Recursos 24.03.001 "Programa Fondo de Intervenciones de Apoyo al Desarrollo Infantil" 2025. Municipalidad de Negrete</t>
  </si>
  <si>
    <t>Negrete FIADI 2025</t>
  </si>
  <si>
    <t>Aprueba Convenio de Transferencia de Recursos 24.03.001 "Programa Fondo de Intervenciones de Apoyo al Desarrollo Infantil" 2025. Municipalidad de San Pedro de la Paz</t>
  </si>
  <si>
    <t>San Pedro de la Paz FIADI 2025</t>
  </si>
  <si>
    <t>Aprueba Convenio de Transferencia de Recursos 24.03.001 "Programa Fondo de Intervenciones de Apoyo al Desarrollo Infantil" 2025. Municipalidad de San Rosendo</t>
  </si>
  <si>
    <t>San Rosendo FIADI 2025</t>
  </si>
  <si>
    <t>Aprueba Convenio de Transferencia de Recursos 24.03.001 "Programa Fondo de Intervenciones de Apoyo al Desarrollo Infantil" 2025. Municipalidad de Santa Bárbara</t>
  </si>
  <si>
    <t>Santa Barbara FIADI 2025</t>
  </si>
  <si>
    <t>Aprueba Convenio de Transferencia de Recursos 24.03.001 "Programa Fondo de Intervenciones de Apoyo al Desarrollo Infantil" 2025. Municipalidad de Santa Juana</t>
  </si>
  <si>
    <t>Santa Juana FIADI 2025</t>
  </si>
  <si>
    <t>Aprueba Convenio de Transferencia de Recursos 24.03.001 "Programa Fondo de Intervenciones de Apoyo al Desarrollo Infantil" 2025. Municipalidad de Tirúa</t>
  </si>
  <si>
    <t>Tirúa FIADI 2025</t>
  </si>
  <si>
    <t>Aprueba Convenio de Transferencia de Recursos 24.03.001 "Programa Fondo de Intervenciones de Apoyo al Desarrollo Infantil" 2025. Municipalidad de Tucapel</t>
  </si>
  <si>
    <t>Tucapel FIADI 2025</t>
  </si>
  <si>
    <t>Aprueba Convenio de Transferencia de Recursos 24.03.001 "Programa Fondo de Intervenciones de Apoyo al Desarrollo Infantil" 2025. Municipalidad de Collipulli</t>
  </si>
  <si>
    <t>Collipulli FIADI 2025</t>
  </si>
  <si>
    <t>Aprueba Convenio de Transferencia de Recursos 24.03.001 "Programa Fondo de Intervenciones de Apoyo al Desarrollo Infantil" 2025. Municipalidad de Freire</t>
  </si>
  <si>
    <t>Freire FIADI 2025</t>
  </si>
  <si>
    <t>Aprueba Convenio de Transferencia de Recursos 24.03.001 "Programa Fondo de Intervenciones de Apoyo al Desarrollo Infantil" 2025. Municipalidad de Melipeuco</t>
  </si>
  <si>
    <t>Melipeuco FIADI 2025</t>
  </si>
  <si>
    <t>Aprueba Convenio de Transferencia de Recursos 24.03.001 "Programa Fondo de Intervenciones de Apoyo al Desarrollo Infantil" 2025. Municipalidad de Temuco</t>
  </si>
  <si>
    <t>Temuco FIADI 2025</t>
  </si>
  <si>
    <t>Aprueba Convenio de Transferencia de Recursos 24.03.001 "Programa Fondo de Intervenciones de Apoyo al Desarrollo Infantil" 2025. Municipalidad de Traiguén</t>
  </si>
  <si>
    <t>Traiguen FIADI 2025</t>
  </si>
  <si>
    <t>Aprueba Convenio de Transferencia de Recursos 24.03.001 "Programa Fondo de Intervenciones de Apoyo al Desarrollo Infantil" 2025. Municipalidad de Lago Ranco</t>
  </si>
  <si>
    <t>Aprueba Convenio de Transferencia de Recursos 24.03.001 "Programa Fondo de Intervenciones de Apoyo al Desarrollo Infantil" 2025. Municipalidad de Los Lagos</t>
  </si>
  <si>
    <t>Los Lagos FIADI 2025</t>
  </si>
  <si>
    <t>Aprueba Convenio de Transferencia de Recursos 24.03.001 "Programa Fondo de Intervenciones de Apoyo al Desarrollo Infantil" 2025. Municipalidad de Panguipulli</t>
  </si>
  <si>
    <t>Aprueba Convenio de Transferencia de Recursos 24.03.001 "Programa Fondo de Intervenciones de Apoyo al Desarrollo Infantil" 2025. Municipalidad de Castro</t>
  </si>
  <si>
    <t>Castro FIADI 2025</t>
  </si>
  <si>
    <t>Aprueba Convenio de Transferencia de Recursos 24.03.001 "Programa Fondo de Intervenciones de Apoyo al Desarrollo Infantil" 2025. Municipalidad de Curaco de Vélez</t>
  </si>
  <si>
    <t>Curaco de Velez FIADI 2025</t>
  </si>
  <si>
    <t>Aprueba Convenio de Transferencia de Recursos 24.03.001 "Programa Fondo de Intervenciones de Apoyo al Desarrollo Infantil" 2025. Municipalidad de Osorno</t>
  </si>
  <si>
    <t>Osorno FIADI 2025</t>
  </si>
  <si>
    <t>Aprueba Convenio de Transferencia de Recursos 24.03.001 "Programa Fondo de Intervenciones de Apoyo al Desarrollo Infantil" 2025. Municipalidad de Puerto Montt</t>
  </si>
  <si>
    <t>Puerto Montt FIADI 2025</t>
  </si>
  <si>
    <t>Aprueba Convenio de Transferencia de Recursos 24.03.001 "Programa Fondo de Intervenciones de Apoyo al Desarrollo Infantil" 2025. Municipalidad de Quinchao</t>
  </si>
  <si>
    <t>Quinchao FIADI 2025</t>
  </si>
  <si>
    <t>Aprueba Convenio de Transferencia de Recursos 24.03.001 "Programa Fondo de Intervenciones de Apoyo al Desarrollo Infantil" 2025. Municipalidad de Aysén</t>
  </si>
  <si>
    <t>Aprueba Convenio de Transferencia de Recursos 24.03.001 "Programa Fondo de Intervenciones de Apoyo al Desarrollo Infantil" 2025. Municipalidad de Chile Chico</t>
  </si>
  <si>
    <t>Chile Chico FIADI 2025</t>
  </si>
  <si>
    <t>Aprueba Convenio de Transferencia de Recursos 24.03.001 "Programa Fondo de Intervenciones de Apoyo al Desarrollo Infantil" 2025. Municipalidad de Guaitecas</t>
  </si>
  <si>
    <t>Aprueba Convenio de Transferencia de Recursos 24.03.001 "Programa Fondo de Intervenciones de Apoyo al Desarrollo Infantil" 2025. Municipalidad de O'Higgins</t>
  </si>
  <si>
    <t>Aprueba Convenio de Transferencia de Recursos 24.03.001 "Programa Fondo de Intervenciones de Apoyo al Desarrollo Infantil" 2025. Municipalidad de Río Ibáñez</t>
  </si>
  <si>
    <t>Río Ibañez FIADI 2025</t>
  </si>
  <si>
    <t>Aprueba Convenio de Transferencia de Recursos 24.03.001 "Programa Fondo de Intervenciones de Apoyo al Desarrollo Infantil" 2025. Municipalidad de Tortel</t>
  </si>
  <si>
    <t>Aprueba Convenio de Transferencia de Recursos 24.03.001 "Programa Fondo de Intervenciones de Apoyo al Desarrollo Infantil" 2025. Municipalidad de Natales</t>
  </si>
  <si>
    <t>Aprueba Convenio de Transferencia de Recursos 24.03.001 "Programa Fondo de Intervenciones de Apoyo al Desarrollo Infantil" 2025. Municipalidad de Alhué</t>
  </si>
  <si>
    <t>Alhue FIADI 2025</t>
  </si>
  <si>
    <t>Aprueba Convenio de Transferencia de Recursos 24.03.001 "Programa Fondo de Intervenciones de Apoyo al Desarrollo Infantil" 2025. Municipalidad de Buin</t>
  </si>
  <si>
    <t>Buin FIADI 2025</t>
  </si>
  <si>
    <t>Aprueba Convenio de Transferencia de Recursos 24.03.001 "Programa Fondo de Intervenciones de Apoyo al Desarrollo Infantil" 2025. Municipalidad de Cerrillos</t>
  </si>
  <si>
    <t>Cerrillos FIADI 2025</t>
  </si>
  <si>
    <t>Aprueba Convenio de Transferencia de Recursos 24.03.001 "Programa Fondo de Intervenciones de Apoyo al Desarrollo Infantil" 2025. Municipalidad de Cerro Navia</t>
  </si>
  <si>
    <t>Cerro Navia FIADI 2025</t>
  </si>
  <si>
    <t>Aprueba Convenio de Transferencia de Recursos 24.03.001 "Programa Fondo de Intervenciones de Apoyo al Desarrollo Infantil" 2025. Municipalidad de Colina</t>
  </si>
  <si>
    <t>Colina FIADI 2025</t>
  </si>
  <si>
    <t>Aprueba Convenio de Transferencia de Recursos 24.03.001 "Programa Fondo de Intervenciones de Apoyo al Desarrollo Infantil" 2025. Municipalidad de Conchalí</t>
  </si>
  <si>
    <t>Conchalí FIADI 2025</t>
  </si>
  <si>
    <t>Aprueba Convenio de Transferencia de Recursos 24.03.001 "Programa Fondo de Intervenciones de Apoyo al Desarrollo Infantil" 2025. Municipalidad de Curacaví</t>
  </si>
  <si>
    <t>Curacavi FIADI 2025</t>
  </si>
  <si>
    <t>Aprueba Convenio de Transferencia de Recursos 24.03.001 "Programa Fondo de Intervenciones de Apoyo al Desarrollo Infantil" 2025. Municipalidad de El Monte</t>
  </si>
  <si>
    <t>El Monte FIADI 2025</t>
  </si>
  <si>
    <t>Aprueba Convenio de Transferencia de Recursos 24.03.001 "Programa Fondo de Intervenciones de Apoyo al Desarrollo Infantil" 2025. Municipalidad de Huechuraba</t>
  </si>
  <si>
    <t>Huechuraba FIADI 2025</t>
  </si>
  <si>
    <t>Aprueba Convenio de Transferencia de Recursos 24.03.001 "Programa Fondo de Intervenciones de Apoyo al Desarrollo Infantil" 2025. Municipalidad de Independencia</t>
  </si>
  <si>
    <t>Independencia FIADI 2025</t>
  </si>
  <si>
    <t>Aprueba Convenio de Transferencia de Recursos 24.03.001 "Programa Fondo de Intervenciones de Apoyo al Desarrollo Infantil" 2025. Municipalidad de La Cisterna</t>
  </si>
  <si>
    <t>La Cisterna FIADI 2025</t>
  </si>
  <si>
    <t>Aprueba Convenio de Transferencia de Recursos 24.03.001 "Programa Fondo de Intervenciones de Apoyo al Desarrollo Infantil" 2025. Municipalidad de La Reina</t>
  </si>
  <si>
    <t>La Reina FIADI 2025</t>
  </si>
  <si>
    <t>Aprueba Convenio de Transferencia de Recursos 24.03.001 "Programa Fondo de Intervenciones de Apoyo al Desarrollo Infantil" 2025. Municipalidad de Lo Barnechea</t>
  </si>
  <si>
    <t>Lo Barnechea FIADI 2025</t>
  </si>
  <si>
    <t>Aprueba Convenio de Transferencia de Recursos 24.03.001 "Programa Fondo de Intervenciones de Apoyo al Desarrollo Infantil" 2025. Municipalidad de Lo Espejo</t>
  </si>
  <si>
    <t>Lo Espejo FIADI 2025</t>
  </si>
  <si>
    <t>Aprueba Convenio de Transferencia de Recursos 24.03.001 "Programa Fondo de Intervenciones de Apoyo al Desarrollo Infantil" 2025. Municipalidad de Lo Prado</t>
  </si>
  <si>
    <t>Lo Prado FIADI 2025</t>
  </si>
  <si>
    <t>Aprueba Convenio de Transferencia de Recursos 24.03.001 "Programa Fondo de Intervenciones de Apoyo al Desarrollo Infantil" 2025. Municipalidad de María Pinto</t>
  </si>
  <si>
    <t>Maria Pinto FIADI 2025</t>
  </si>
  <si>
    <t>Aprueba Convenio de Transferencia de Recursos 24.03.001 "Programa Fondo de Intervenciones de Apoyo al Desarrollo Infantil" 2025. Municipalidad de Padre Hurtado</t>
  </si>
  <si>
    <t>Padre Hurtado FIADI 2025</t>
  </si>
  <si>
    <t>Aprueba Convenio de Transferencia de Recursos 24.03.001 "Programa Fondo de Intervenciones de Apoyo al Desarrollo Infantil" 2025. Municipalidad de Paine</t>
  </si>
  <si>
    <t>Paine FIADI 2025</t>
  </si>
  <si>
    <t>Aprueba Convenio de Transferencia de Recursos 24.03.001 "Programa Fondo de Intervenciones de Apoyo al Desarrollo Infantil" 2025. Municipalidad de Pedro Aguirre Cerda</t>
  </si>
  <si>
    <t>Pedro Aguirre Cerda FIADI 2025</t>
  </si>
  <si>
    <t>Aprueba Convenio de Transferencia de Recursos 24.03.001 "Programa Fondo de Intervenciones de Apoyo al Desarrollo Infantil" 2025. Municipalidad de Peñaflor</t>
  </si>
  <si>
    <t>Peñaflor FIADI 2025</t>
  </si>
  <si>
    <t>Aprueba Convenio de Transferencia de Recursos 24.03.001 "Programa Fondo de Intervenciones de Apoyo al Desarrollo Infantil" 2025. Municipalidad de Peñalolén</t>
  </si>
  <si>
    <t>Peñalolen FIADI 2025</t>
  </si>
  <si>
    <t>Aprueba Convenio de Transferencia de Recursos 24.03.001 "Programa Fondo de Intervenciones de Apoyo al Desarrollo Infantil" 2025. Municipalidad de Pudahuel</t>
  </si>
  <si>
    <t>Pudahuel FIADI 2025</t>
  </si>
  <si>
    <t>Aprueba Convenio de Transferencia de Recursos 24.03.001 "Programa Fondo de Intervenciones de Apoyo al Desarrollo Infantil" 2025. Municipalidad de Puente Alto</t>
  </si>
  <si>
    <t>Puente Alto FIADI 2025</t>
  </si>
  <si>
    <t>Aprueba Convenio de Transferencia de Recursos 24.03.001 "Programa Fondo de Intervenciones de Apoyo al Desarrollo Infantil" 2025. Municipalidad de Quinta Normal</t>
  </si>
  <si>
    <t>Quinta Normal FIADI 2025</t>
  </si>
  <si>
    <t>Aprueba Convenio de Transferencia de Recursos 24.03.001 "Programa Fondo de Intervenciones de Apoyo al Desarrollo Infantil" 2025. Municipalidad de Recoleta</t>
  </si>
  <si>
    <t>Recoleta FIADI 2025</t>
  </si>
  <si>
    <t>Aprueba Convenio de Transferencia de Recursos 24.03.001 "Programa Fondo de Intervenciones de Apoyo al Desarrollo Infantil" 2025. Municipalidad de Renca</t>
  </si>
  <si>
    <t>Renca FIADI 2025</t>
  </si>
  <si>
    <t>Aprueba Convenio de Transferencia de Recursos 24.03.001 "Programa Fondo de Intervenciones de Apoyo al Desarrollo Infantil" 2025. Municipalidad de Ñuñoa</t>
  </si>
  <si>
    <t>Ñuñoa FIADI 2025</t>
  </si>
  <si>
    <t>Aprueba Convenio de Transferencia de Recursos 24.03.004 "Programa Oficina Local de la Niñez" 2025. Municipalidad de Calama</t>
  </si>
  <si>
    <t>Calama OLN 2025</t>
  </si>
  <si>
    <t>Aprueba Convenio de Transferencia de Recursos 24.03.004 "Programa Oficina Local de la Niñez" 2025. Municipalidad de Ollagüe</t>
  </si>
  <si>
    <t>Ollague OLN 2025</t>
  </si>
  <si>
    <t>Aprueba Convenio de Transferencia de Recursos 24.03.004 "Programa Oficina Local de la Niñez" 2025. Municipalidad de Diego De Almagro</t>
  </si>
  <si>
    <t>Diego de Almagro OLN 2025</t>
  </si>
  <si>
    <t>Aprueba Convenio de Transferencia de Recursos 24.03.004 "Programa Oficina Local de la Niñez" 2025. Municipalidad de Vallenar</t>
  </si>
  <si>
    <t>Vallenar OLN 2025</t>
  </si>
  <si>
    <t>Aprueba Convenio de Transferencia de Recursos 24.03.004 "Programa Oficina Local de la Niñez" 2025. Municipalidad de Río Hurtado</t>
  </si>
  <si>
    <t>Rio Hurtado OLN 2025</t>
  </si>
  <si>
    <t>Aprueba Convenio de Transferencia de Recursos 24.03.004 "Programa Oficina Local de la Niñez" 2025. Municipalidad de Zapallar</t>
  </si>
  <si>
    <t>Zapallar OLN 2025</t>
  </si>
  <si>
    <t>Aprueba Convenio de Transferencia de Recursos 24.03.004 "Programa Oficina Local de la Niñez" 2025. Municipalidad de Cartagena</t>
  </si>
  <si>
    <t>Cartagena OLN 2025</t>
  </si>
  <si>
    <t>Aprueba Convenio de Transferencia de Recursos 24.03.004 "Programa Oficina Local de la Niñez" 2025. Municipalidad de Cerro Navia</t>
  </si>
  <si>
    <t>Cerro Navia OLN 2025</t>
  </si>
  <si>
    <t>Aprueba Convenio de Transferencia de Recursos 24.03.004 "Programa Oficina Local de la Niñez" 2025. Municipalidad de Lo Espejo</t>
  </si>
  <si>
    <t>Lo Espejo OLN 2025</t>
  </si>
  <si>
    <t>Aprueba Convenio de Transferencia de Recursos 24.03.004 "Programa Oficina Local de la Niñez" 2025. Municipalidad de Lo Prado</t>
  </si>
  <si>
    <t>Lo Prado OLN 2025</t>
  </si>
  <si>
    <t>Aprueba Convenio de Transferencia de Recursos 24.03.004 "Programa Oficina Local de la Niñez" 2025. Municipalidad de Renca</t>
  </si>
  <si>
    <t>Renca OLN 2025</t>
  </si>
  <si>
    <t>Aprueba Convenio de Transferencia de Recursos 24.03.004 "Programa Oficina Local de la Niñez" 2025. Municipalidad de Melipilla</t>
  </si>
  <si>
    <t>Melipilla OLN 2025</t>
  </si>
  <si>
    <t>Aprueba Convenio de Transferencia de Recursos 24.03.004 "Programa Oficina Local de la Niñez" 2025. Municipalidad de Alhué</t>
  </si>
  <si>
    <t>Alhue OLN 2025</t>
  </si>
  <si>
    <t>Aprueba Convenio de Transferencia de Recursos 24.03.004 "Programa Oficina Local de la Niñez" 2025. Municipalidad de María Pinto</t>
  </si>
  <si>
    <t>Maria Pinto OLN 2025</t>
  </si>
  <si>
    <t>Aprueba Convenio de Transferencia de Recursos 24.03.004 "Programa Oficina Local de la Niñez" 2025. Municipalidad de San Pedro</t>
  </si>
  <si>
    <t>San Pedro OLN 2025</t>
  </si>
  <si>
    <t>Aprueba Convenio de Transferencia de Recursos 24.03.004 "Programa Oficina Local de la Niñez" 2025. Municipalidad de Coinco</t>
  </si>
  <si>
    <t>Coinco OLN 2025</t>
  </si>
  <si>
    <t>Aprueba Convenio de Transferencia de Recursos 24.03.004 "Programa Oficina Local de la Niñez" 2025. Municipalidad de Doñihue</t>
  </si>
  <si>
    <t>Doñihue OLN 2025</t>
  </si>
  <si>
    <t>Aprueba Convenio de Transferencia de Recursos 24.03.004 "Programa Oficina Local de la Niñez" 2025. Municipalidad de Machalí</t>
  </si>
  <si>
    <t>Machali OLN 2025</t>
  </si>
  <si>
    <t>Aprueba Convenio de Transferencia de Recursos 24.03.004 "Programa Oficina Local de la Niñez" 2025. Municipalidad de Marchihue</t>
  </si>
  <si>
    <t>Marchigue OLN 2025</t>
  </si>
  <si>
    <t>Aprueba Convenio de Transferencia de Recursos 24.03.004 "Programa Oficina Local de la Niñez" 2025. Municipalidad de Santa Cruz</t>
  </si>
  <si>
    <t>Santa Cruz OLN 2025</t>
  </si>
  <si>
    <t>Aprueba Convenio de Transferencia de Recursos 24.03.004 "Programa Oficina Local de la Niñez" 2025. Municipalidad de Villa Alegre</t>
  </si>
  <si>
    <t>Villa Alegre OLN 2025</t>
  </si>
  <si>
    <t>Aprueba Convenio de Transferencia de Recursos 24.03.004 "Programa Oficina Local de la Niñez" 2025. Municipalidad de Tomé</t>
  </si>
  <si>
    <t>Tome OLN 2025</t>
  </si>
  <si>
    <t>Aprueba Convenio de Transferencia de Recursos 24.03.004 "Programa Oficina Local de la Niñez" 2025. Municipalidad de Freire</t>
  </si>
  <si>
    <t>Freire OLN 2025</t>
  </si>
  <si>
    <t>Aprueba Convenio de Transferencia de Recursos 24.03.004 "Programa Oficina Local de la Niñez" 2025. Municipalidad de Galvarino</t>
  </si>
  <si>
    <t>Galvarino OLN 2025</t>
  </si>
  <si>
    <t>Aprueba Convenio de Transferencia de Recursos 24.03.004 "Programa Oficina Local de la Niñez" 2025. Municipalidad de Lautaro</t>
  </si>
  <si>
    <t>Lautaro OLN 2025</t>
  </si>
  <si>
    <t>Aprueba Convenio de Transferencia de Recursos 24.03.004 "Programa Oficina Local de la Niñez" 2025. Municipalidad de Perquenco</t>
  </si>
  <si>
    <t>Perquenco OLN 2025</t>
  </si>
  <si>
    <t>Aprueba Convenio de Transferencia de Recursos 24.03.004 "Programa Oficina Local de la Niñez" 2025. Municipalidad de Cholchol</t>
  </si>
  <si>
    <t>Cholchol OLN 2025</t>
  </si>
  <si>
    <t>Aprueba Convenio de Transferencia de Recursos 24.03.004 "Programa Oficina Local de la Niñez" 2025. Municipalidad de Angol</t>
  </si>
  <si>
    <t>Angol OLN 2025</t>
  </si>
  <si>
    <t>Aprueba Convenio de Transferencia de Recursos 24.03.004 "Programa Oficina Local de la Niñez" 2025. Municipalidad de Collipulli</t>
  </si>
  <si>
    <t>Collipulli OLN 2025</t>
  </si>
  <si>
    <t>Aprueba Convenio de Transferencia de Recursos 24.03.004 "Programa Oficina Local de la Niñez" 2025. Municipalidad de Curaco De Vélez</t>
  </si>
  <si>
    <t>Curaco de Velez OLN 2025</t>
  </si>
  <si>
    <t>Aprueba Convenio de Transferencia de Recursos 24.03.004 "Programa Oficina Local de la Niñez" 2025. Municipalidad de Osorno</t>
  </si>
  <si>
    <t>Osorno OLN 2025</t>
  </si>
  <si>
    <t>Aprueba Convenio de Transferencia de Recursos 24.03.004 "Programa Oficina Local de la Niñez" 2025. Municipalidad de Palena</t>
  </si>
  <si>
    <t>Palena OLN 2025</t>
  </si>
  <si>
    <t>Aprueba Convenio de Transferencia de Recursos 24.03.004 "Programa Oficina Local de la Niñez" 2025. Municipalidad de Lago Verde</t>
  </si>
  <si>
    <t>Lago Verde OLN 2025</t>
  </si>
  <si>
    <t>Aprueba Convenio de Transferencia de Recursos 24.03.004 "Programa Oficina Local de la Niñez" 2025. Municipalidad de Chile Chico</t>
  </si>
  <si>
    <t>Chile Chico OLN 2025</t>
  </si>
  <si>
    <t>Aprueba Convenio de Transferencia de Recursos 24.03.003' Programa de Fortalecimiento Municipal" 2025. Municipalidad de Sierra Gorda</t>
  </si>
  <si>
    <t>Sierra Gorda PFM 2025</t>
  </si>
  <si>
    <t>Aprueba Convenio de Transferencia de Recursos 24.03.003' Programa de Fortalecimiento Municipal" 2025. Municipalidad de Alto Del Carmen</t>
  </si>
  <si>
    <t>Alto del Carmen PFM 2025</t>
  </si>
  <si>
    <t>Aprueba Convenio de Transferencia de Recursos 24.03.003' Programa de Fortalecimiento Municipal" 2025. Municipalidad de Chañaral</t>
  </si>
  <si>
    <t>Chañaral PFM 2025</t>
  </si>
  <si>
    <t>Aprueba Convenio de Transferencia de Recursos 24.03.003' Programa de Fortalecimiento Municipal" 2025. Municipalidad de Copiapó</t>
  </si>
  <si>
    <t>Copiapo PFM 2025</t>
  </si>
  <si>
    <t>Aprueba Convenio de Transferencia de Recursos 24.03.003' Programa de Fortalecimiento Municipal" 2025. Municipalidad de Freirina</t>
  </si>
  <si>
    <t>Freirina PFM 2025</t>
  </si>
  <si>
    <t>Aprueba Convenio de Transferencia de Recursos 24.03.003' Programa de Fortalecimiento Municipal" 2025. Municipalidad de Huasco</t>
  </si>
  <si>
    <t>Huasco PFM 2025</t>
  </si>
  <si>
    <t>Aprueba Convenio de Transferencia de Recursos 24.03.003' Programa de Fortalecimiento Municipal" 2025. Municipalidad de Tierra Amarilla</t>
  </si>
  <si>
    <t>Tierra Amarilla PFM 2025</t>
  </si>
  <si>
    <t>Aprueba Convenio de Transferencia de Recursos 24.03.003' Programa de Fortalecimiento Municipal" 2025. Municipalidad de Andacollo</t>
  </si>
  <si>
    <t>Andacollo PFM 2025</t>
  </si>
  <si>
    <t>Aprueba Convenio de Transferencia de Recursos 24.03.003' Programa de Fortalecimiento Municipal" 2025. Municipalidad de Illapel</t>
  </si>
  <si>
    <t>Illapel PFM 2025</t>
  </si>
  <si>
    <t>Aprueba Convenio de Transferencia de Recursos 24.03.003' Programa de Fortalecimiento Municipal" 2025. Municipalidad de Paihuano</t>
  </si>
  <si>
    <t>Paihuano PFM 2025</t>
  </si>
  <si>
    <t>Aprueba Convenio de Transferencia de Recursos 24.03.003' Programa de Fortalecimiento Municipal" 2025. Municipalidad de Salamanca</t>
  </si>
  <si>
    <t>Salamanca PFM 2025</t>
  </si>
  <si>
    <t>Aprueba Convenio de Transferencia de Recursos 24.03.003' Programa de Fortalecimiento Municipal" 2025. Municipalidad de Casablanca</t>
  </si>
  <si>
    <t>Casablanca PFM 2025</t>
  </si>
  <si>
    <t>Aprueba Convenio de Transferencia de Recursos 24.03.003' Programa de Fortalecimiento Municipal" 2025. Municipalidad de La Ligua</t>
  </si>
  <si>
    <t>La Ligua PFM 2025</t>
  </si>
  <si>
    <t>Aprueba Convenio de Transferencia de Recursos 24.03.003' Programa de Fortalecimiento Municipal" 2025. Municipalidad de Malloa</t>
  </si>
  <si>
    <t>Malloa PFM 2025</t>
  </si>
  <si>
    <t>Aprueba Convenio de Transferencia de Recursos 24.03.003' Programa de Fortalecimiento Municipal" 2025. Municipalidad de Cabrero</t>
  </si>
  <si>
    <t>Cabrero PFM 2025</t>
  </si>
  <si>
    <t>Aprueba Convenio de Transferencia de Recursos 24.03.003' Programa de Fortalecimiento Municipal" 2025. Municipalidad de Cañete</t>
  </si>
  <si>
    <t>Cañete PFM 2025</t>
  </si>
  <si>
    <t>Aprueba Convenio de Transferencia de Recursos 24.03.003' Programa de Fortalecimiento Municipal" 2025. Municipalidad de Curanilahue</t>
  </si>
  <si>
    <t>Curanilahue PFM 2025</t>
  </si>
  <si>
    <t>Aprueba Convenio de Transferencia de Recursos 24.03.003' Programa de Fortalecimiento Municipal" 2025. Municipalidad de Florida</t>
  </si>
  <si>
    <t>Florida PFM 2025</t>
  </si>
  <si>
    <t>Aprueba Convenio de Transferencia de Recursos 24.03.003' Programa de Fortalecimiento Municipal" 2025. Municipalidad de Lebu</t>
  </si>
  <si>
    <t>Lebu PFM 2025</t>
  </si>
  <si>
    <t>Aprueba Convenio de Transferencia de Recursos 24.03.003' Programa de Fortalecimiento Municipal" 2025. Municipalidad de Nacimiento</t>
  </si>
  <si>
    <t>Nacimiento PFM 2025</t>
  </si>
  <si>
    <t>Aprueba Convenio de Transferencia de Recursos 24.03.003' Programa de Fortalecimiento Municipal" 2025. Municipalidad de Negrete</t>
  </si>
  <si>
    <t>Negrete PFM 2025</t>
  </si>
  <si>
    <t>Aprueba Convenio de Transferencia de Recursos 24.03.003' Programa de Fortalecimiento Municipal" 2025. Municipalidad de Tirúa</t>
  </si>
  <si>
    <t>Tirua PFM 2025</t>
  </si>
  <si>
    <t>Aprueba Convenio de Transferencia de Recursos 24.03.003' Programa de Fortalecimiento Municipal" 2025. Municipalidad de Gorbea</t>
  </si>
  <si>
    <t>Gorbea PFM 2025</t>
  </si>
  <si>
    <t>Aprueba Convenio de Transferencia de Recursos 24.03.003' Programa de Fortalecimiento Municipal" 2025. Municipalidad de Pitrufquén</t>
  </si>
  <si>
    <t>Pitrufquen PFM 2025</t>
  </si>
  <si>
    <t>Aprueba Convenio de Transferencia de Recursos 24.03.003' Programa de Fortalecimiento Municipal" 2025. Municipalidad de Ancud</t>
  </si>
  <si>
    <t>Ancud PFM 2025</t>
  </si>
  <si>
    <t>Aprueba Convenio de Transferencia de Recursos 24.03.003' Programa de Fortalecimiento Municipal" 2025. Municipalidad de Fresia</t>
  </si>
  <si>
    <t>FRESIA PFM 2025</t>
  </si>
  <si>
    <t>Aprueba Convenio de Transferencia de Recursos 24.03.003' Programa de Fortalecimiento Municipal" 2025. Municipalidad de Frutillar</t>
  </si>
  <si>
    <t>Frutillar PFM 2025</t>
  </si>
  <si>
    <t>Aprueba Convenio de Transferencia de Recursos 24.03.003' Programa de Fortalecimiento Municipal" 2025. Municipalidad de Llanquihue</t>
  </si>
  <si>
    <t>Llanquihue PFM 2025</t>
  </si>
  <si>
    <t>Aprueba Convenio de Transferencia de Recursos 24.03.003' Programa de Fortalecimiento Municipal" 2025. Municipalidad de Los Muermos</t>
  </si>
  <si>
    <t>Los Muermos PFM 2025</t>
  </si>
  <si>
    <t>Aprueba Convenio de Transferencia de Recursos 24.03.003' Programa de Fortalecimiento Municipal" 2025. Municipalidad de Puerto Varas</t>
  </si>
  <si>
    <t>Puerto Varas PFM 2025</t>
  </si>
  <si>
    <t>Aprueba Convenio de Transferencia de Recursos 24.03.003' Programa de Fortalecimiento Municipal" 2025. Municipalidad de Quellón</t>
  </si>
  <si>
    <t>Quellon PFM 2025</t>
  </si>
  <si>
    <t>Aprueba Convenio de Transferencia de Recursos 24.03.003' Programa de Fortalecimiento Municipal" 2025. Municipalidad de Punta Arenas</t>
  </si>
  <si>
    <t>Punta Arenas PFM 2025</t>
  </si>
  <si>
    <t>Aprueba Convenio de Transferencia de Recursos 24.03.003' Programa de Fortalecimiento Municipal" 2025. Municipalidad de Pirque</t>
  </si>
  <si>
    <t>Pirque PFM 2025</t>
  </si>
  <si>
    <t>Aprueba Convenio de Transferencia de Recursos 24.03.003' Programa de Fortalecimiento Municipal" 2025. Municipalidad de Recoleta</t>
  </si>
  <si>
    <t>Recoleta PFM 2025</t>
  </si>
  <si>
    <t>Aprueba Convenio de Transferencia de Recursos 24.03.003' Programa de Fortalecimiento Municipal" 2025. Municipalidad de San José De Maipo</t>
  </si>
  <si>
    <t>San Jose de Maipo PFM 2025</t>
  </si>
  <si>
    <t>Aprueba Convenio de Transferencia de Recursos 24.03.003' Programa de Fortalecimiento Municipal" 2025. Municipalidad de Talagante</t>
  </si>
  <si>
    <t>Talagante PFM 2025</t>
  </si>
  <si>
    <t>Aprueba Convenio de Transferencia de Recursos 24.03.003' Programa de Fortalecimiento Municipal" 2025. Municipalidad de Vitacura</t>
  </si>
  <si>
    <t>Vitacura PFM 2025</t>
  </si>
  <si>
    <t>Aprueba Convenio de Transferencia de Recursos 24.03.003' Programa de Fortalecimiento Municipal" 2025. Municipalidad de Ñuñoa</t>
  </si>
  <si>
    <t>Ñuñoa PFM 2025</t>
  </si>
  <si>
    <t>Aprueba Convenio de Transferencia de Recursos 24.03.003' Programa de Fortalecimiento Municipal" 2025. Municipalidad de Chillán</t>
  </si>
  <si>
    <t>Chillan PFM 2025</t>
  </si>
  <si>
    <t>Aprueba Convenio de Transferencia de Recursos 24.03.003' Programa de Fortalecimiento Municipal" 2025. Municipalidad de Coelemu</t>
  </si>
  <si>
    <t>Coelemu PFM 2025</t>
  </si>
  <si>
    <t>Aprueba Convenio de Transferencia de Recursos 24.03.001 "Programa Fondo de Intervenciones de Apoyo al Desarrollo Infantil, componente Apoyo a la Crianza y Competencias Parentales" 2025. Municipalidad de Alto del Carmen</t>
  </si>
  <si>
    <t>Alto del Carmen TRIPLE P 2025</t>
  </si>
  <si>
    <t>Aprueba Convenio de Transferencia de Recursos 24.03.001 "Programa Fondo de Intervenciones de Apoyo al Desarrollo Infantil, componente Apoyo a la Crianza y Competencias Parentales" 2025. Municipalidad de Caldera</t>
  </si>
  <si>
    <t>Caldera TRIPLE P 2025</t>
  </si>
  <si>
    <t>Aprueba Convenio de Transferencia de Recursos 24.03.001 "Programa Fondo de Intervenciones de Apoyo al Desarrollo Infantil, componente Apoyo a la Crianza y Competencias Parentales" 2025. Municipalidad de Freirina</t>
  </si>
  <si>
    <t>Freirina TRIPLE P 2025</t>
  </si>
  <si>
    <t>Aprueba Convenio de Transferencia de Recursos 24.03.001 "Programa Fondo de Intervenciones de Apoyo al Desarrollo Infantil, componente Apoyo a la Crianza y Competencias Parentales" 2025. Municipalidad de Huasco</t>
  </si>
  <si>
    <t>Huasco Triple P 2025</t>
  </si>
  <si>
    <t>Aprueba Convenio de Transferencia de Recursos 24.03.001 "Programa Fondo de Intervenciones de Apoyo al Desarrollo Infantil, componente Apoyo a la Crianza y Competencias Parentales" 2025. Municipalidad de Vallenar</t>
  </si>
  <si>
    <t>Vallenar TRIPLE P 2025</t>
  </si>
  <si>
    <t>Aprueba Convenio de Transferencia de Recursos 24.03.001 "Programa Fondo de Intervenciones de Apoyo al Desarrollo Infantil, componente Apoyo a la Crianza y Competencias Parentales" 2025. Municipalidad de Combarbala</t>
  </si>
  <si>
    <t>Combarbalá TRIPLE P2025</t>
  </si>
  <si>
    <t>Aprueba Convenio de Transferencia de Recursos 24.03.001 "Programa Fondo de Intervenciones de Apoyo al Desarrollo Infantil, componente Apoyo a la Crianza y Competencias Parentales" 2025. Municipalidad de Coquimbo</t>
  </si>
  <si>
    <t>Coquimbo Triple P 2025</t>
  </si>
  <si>
    <t>Aprueba Convenio de Transferencia de Recursos 24.03.001 "Programa Fondo de Intervenciones de Apoyo al Desarrollo Infantil, componente Apoyo a la Crianza y Competencias Parentales" 2025. Municipalidad de La Serena</t>
  </si>
  <si>
    <t>La Serena Triple P 2025</t>
  </si>
  <si>
    <t>Aprueba Convenio de Transferencia de Recursos 24.03.001 "Programa Fondo de Intervenciones de Apoyo al Desarrollo Infantil, componente Apoyo a la Crianza y Competencias Parentales" 2025. Municipalidad de Molina</t>
  </si>
  <si>
    <t>Molina Triple P 2025</t>
  </si>
  <si>
    <t>Aprueba Convenio de Transferencia de Recursos 24.03.001 "Programa Fondo de Intervenciones de Apoyo al Desarrollo Infantil, componente Apoyo a la Crianza y Competencias Parentales" 2025. Municipalidad de Parral</t>
  </si>
  <si>
    <t>Parral TRIPLE P 2025</t>
  </si>
  <si>
    <t>Aprueba Convenio de Transferencia de Recursos 24.03.001 "Programa Fondo de Intervenciones de Apoyo al Desarrollo Infantil, componente Apoyo a la Crianza y Competencias Parentales" 2025. Municipalidad de Retiro</t>
  </si>
  <si>
    <t>Retiro TRIPLE P 2025</t>
  </si>
  <si>
    <t>Aprueba Convenio de Transferencia de Recursos 24.03.001 "Programa Fondo de Intervenciones de Apoyo al Desarrollo Infantil, componente Apoyo a la Crianza y Competencias Parentales" 2025. Municipalidad de Rio Claro</t>
  </si>
  <si>
    <t>Río Claro TRIPLE P 2025</t>
  </si>
  <si>
    <t>Aprueba Convenio de Transferencia de Recursos 24.03.001 "Programa Fondo de Intervenciones de Apoyo al Desarrollo Infantil, componente Apoyo a la Crianza y Competencias Parentales" 2025. Municipalidad de Talca</t>
  </si>
  <si>
    <t>Talca TRIPLE P 2025</t>
  </si>
  <si>
    <t>Aprueba Convenio de Transferencia de Recursos 24.03.001 "Programa Fondo de Intervenciones de Apoyo al Desarrollo Infantil, componente Apoyo a la Crianza y Competencias Parentales" 2025. Municipalidad de Teno</t>
  </si>
  <si>
    <t>Teno TRIPLE P 2025</t>
  </si>
  <si>
    <t>Aprueba Convenio de Transferencia de Recursos 24.03.001 "Programa Fondo de Intervenciones de Apoyo al Desarrollo Infantil, componente Apoyo a la Crianza y Competencias Parentales" 2025. Municipalidad de Angol</t>
  </si>
  <si>
    <t>Angol TRIPLE P 2025</t>
  </si>
  <si>
    <t>Aprueba Convenio de Transferencia de Recursos 24.03.001 "Programa Fondo de Intervenciones de Apoyo al Desarrollo Infantil, componente Apoyo a la Crianza y Competencias Parentales" 2025. Municipalidad de Collipulli</t>
  </si>
  <si>
    <t>Collipulli TRIPLE P 2025</t>
  </si>
  <si>
    <t>Aprueba Convenio de Transferencia de Recursos 24.03.001 "Programa Fondo de Intervenciones de Apoyo al Desarrollo Infantil, componente Apoyo a la Crianza y Competencias Parentales" 2025. Municipalidad de Lautaro</t>
  </si>
  <si>
    <t>Lautaro TRIPLE P 2025</t>
  </si>
  <si>
    <t>Aprueba Convenio de Transferencia de Recursos 24.03.001 "Programa Fondo de Intervenciones de Apoyo al Desarrollo Infantil, componente Apoyo a la Crianza y Competencias Parentales" 2025. Municipalidad de Loncoche</t>
  </si>
  <si>
    <t>Loncoche TRIPLE P 2025</t>
  </si>
  <si>
    <t>Aprueba Convenio de Transferencia de Recursos 24.03.001 "Programa Fondo de Intervenciones de Apoyo al Desarrollo Infantil, componente Apoyo a la Crianza y Competencias Parentales" 2025. Municipalidad de Saavedra</t>
  </si>
  <si>
    <t>Saavedra TRIPLE P 2025</t>
  </si>
  <si>
    <t>Aprueba Convenio de Transferencia de Recursos 24.03.001 "Programa Fondo de Intervenciones de Apoyo al Desarrollo Infantil, componente Apoyo a la Crianza y Competencias Parentales" 2025. Municipalidad de Teodoro Schmidt</t>
  </si>
  <si>
    <t>Teodoro Schmidt TRILPE P 2025</t>
  </si>
  <si>
    <t>Aprueba Convenio de Transferencia de Recursos 24.03.001 "Programa Fondo de Intervenciones de Apoyo al Desarrollo Infantil, componente Apoyo a la Crianza y Competencias Parentales" 2025. Municipalidad de Tolten</t>
  </si>
  <si>
    <t>Toltén TRIPLE P 2025</t>
  </si>
  <si>
    <t>Aprueba Convenio de Transferencia de Recursos 24.03.001 "Programa Fondo de Intervenciones de Apoyo al Desarrollo Infantil, componente Apoyo a la Crianza y Competencias Parentales" 2025. Municipalidad de Alhué</t>
  </si>
  <si>
    <t>Alhue TRIPLE P 2025</t>
  </si>
  <si>
    <t>Aprueba Convenio de Transferencia de Recursos 24.03.001 "Programa Fondo de Intervenciones de Apoyo al Desarrollo Infantil, componente Apoyo a la Crianza y Competencias Parentales" 2025. Municipalidad de Buin</t>
  </si>
  <si>
    <t>Buin TRIPLE P 2025</t>
  </si>
  <si>
    <t>Aprueba Convenio de Transferencia de Recursos 24.03.001 "Programa Fondo de Intervenciones de Apoyo al Desarrollo Infantil, componente Apoyo a la Crianza y Competencias Parentales" 2025. Municipalidad de San Miguel</t>
  </si>
  <si>
    <t>San Miguel TRIPLE P 2025</t>
  </si>
  <si>
    <t>Aprueba Convenio de Transferencia de Recursos 24.03.001 "Programa Fondo de Intervenciones de Apoyo al Desarrollo Infantil" 2025. Municipalidad de Alto Hospicio</t>
  </si>
  <si>
    <t>Alto Hospicio FIADI 2025</t>
  </si>
  <si>
    <t>Aprueba Convenio de Transferencia de Recursos 24.03.001 "Programa Fondo de Intervenciones de Apoyo al Desarrollo Infantil" 2025. Municipalidad de San Pedro de Atacama</t>
  </si>
  <si>
    <t>San Pedro de Atacama FIADI 2025</t>
  </si>
  <si>
    <t>Aprueba Convenio de Transferencia de Recursos 24.03.001 "Programa Fondo de Intervenciones de Apoyo al Desarrollo Infantil" 2025. Municipalidad de Tocopilla</t>
  </si>
  <si>
    <t>Tocopilla FIADI 2025</t>
  </si>
  <si>
    <t>Aprueba Convenio de Transferencia de Recursos 24.03.001 "Programa Fondo de Intervenciones de Apoyo al Desarrollo Infantil" 2025. Municipalidad de Vicuña</t>
  </si>
  <si>
    <t>Vicuña FIADI 2025</t>
  </si>
  <si>
    <t>Aprueba Convenio de Transferencia de Recursos 24.03.001 "Programa Fondo de Intervenciones de Apoyo al Desarrollo Infantil" 2025. Municipalidad de Juan Fernández</t>
  </si>
  <si>
    <t>Juan Fernandez FIADI 2025</t>
  </si>
  <si>
    <t>Aprueba Convenio de Transferencia de Recursos 24.03.001 "Programa Fondo de Intervenciones de Apoyo al Desarrollo Infantil" 2025. Municipalidad de Valparaíso</t>
  </si>
  <si>
    <t>Valparaíso FIADI 2025</t>
  </si>
  <si>
    <t>Aprueba Convenio de Transferencia de Recursos 24.03.001 "Programa Fondo de Intervenciones de Apoyo al Desarrollo Infantil" 2025. Municipalidad de Viña del Mar</t>
  </si>
  <si>
    <t>Viña del Mar FIADI 2025</t>
  </si>
  <si>
    <t>Aprueba Convenio de Transferencia de Recursos 24.03.001 "Programa Fondo de Intervenciones de Apoyo al Desarrollo Infantil" 2025. Municipalidad de Chimbarongo</t>
  </si>
  <si>
    <t>Chimbarongo FIADI 2025</t>
  </si>
  <si>
    <t>Aprueba Convenio de Transferencia de Recursos 24.03.001 "Programa Fondo de Intervenciones de Apoyo al Desarrollo Infantil" 2025. Municipalidad de Talca</t>
  </si>
  <si>
    <t>Talca FIADI 2025</t>
  </si>
  <si>
    <t>Aprueba Convenio de Transferencia de Recursos 24.03.001 "Programa Fondo de Intervenciones de Apoyo al Desarrollo Infantil" 2025. Municipalidad de Isla de Maipo</t>
  </si>
  <si>
    <t>Isla de Maipo FIADI 2025</t>
  </si>
  <si>
    <t>Aprueba Convenio de Transferencia de Recursos 24.03.001 "Programa Fondo de Intervenciones de Apoyo al Desarrollo Infantil" 2025. Municipalidad de La Florida</t>
  </si>
  <si>
    <t>La Florida FIADI 2025</t>
  </si>
  <si>
    <t>Aprueba Convenio de Transferencia de Recursos 24.03.001 "Programa Fondo de Intervenciones de Apoyo al Desarrollo Infantil" 2025. Municipalidad de Maipú</t>
  </si>
  <si>
    <t>Maipu FIADI 2025</t>
  </si>
  <si>
    <t>Aprueba Convenio de Transferencia de Recursos 24.03.001 "Programa Fondo de Intervenciones de Apoyo al Desarrollo Infantil" 2025. Municipalidad de San Bernardo</t>
  </si>
  <si>
    <t>San Bernardo FIADI 2025</t>
  </si>
  <si>
    <t>Aprueba Convenio de Transferencia de Recursos 24.03.001 "Programa Fondo de Intervenciones de Apoyo al Desarrollo Infantil" 2025. Municipalidad de San José De Maipo</t>
  </si>
  <si>
    <t>San Jose de Maipo FIADI 2025</t>
  </si>
  <si>
    <t>Aprueba Convenio de Transferencia de Recursos 24.03.004 "Programa Oficina Local de la Niñez" 2025. Municipalidad de Arica</t>
  </si>
  <si>
    <t>Arica OLN 2025</t>
  </si>
  <si>
    <t>Aprueba Convenio de Transferencia de Recursos 24.03.004 "Programa Oficina Local de la Niñez" 2025. Municipalidad de San Pedro De Atacama</t>
  </si>
  <si>
    <t>San Pedro de Atacama OLN 2025</t>
  </si>
  <si>
    <t>Aprueba Convenio de Transferencia de Recursos 24.03.004 "Programa Oficina Local de la Niñez" 2025. Municipalidad de Calle Larga</t>
  </si>
  <si>
    <t>Calle Larga OLN 2025</t>
  </si>
  <si>
    <t>Aprueba Convenio de Transferencia de Recursos 24.03.004 "Programa Oficina Local de la Niñez" 2025. Municipalidad de Hijuelas</t>
  </si>
  <si>
    <t>Hijuelas OLN 2025</t>
  </si>
  <si>
    <t>Aprueba Convenio de Transferencia de Recursos 24.03.004 "Programa Oficina Local de la Niñez" 2025. Municipalidad de Algarrobo</t>
  </si>
  <si>
    <t>ALGARROBO OLN 2025</t>
  </si>
  <si>
    <t>Aprueba Convenio de Transferencia de Recursos 24.03.004 "Programa Oficina Local de la Niñez" 2025. Municipalidad de Santo Domingo</t>
  </si>
  <si>
    <t>Santo Domingo OLN 2025</t>
  </si>
  <si>
    <t>Aprueba Convenio de Transferencia de Recursos 24.03.004 "Programa Oficina Local de la Niñez" 2025. Municipalidad de Panquehue</t>
  </si>
  <si>
    <t>Panquehue OLN 2025</t>
  </si>
  <si>
    <t>Aprueba Convenio de Transferencia de Recursos 24.03.004 "Programa Oficina Local de la Niñez" 2025. Municipalidad de Quilpué</t>
  </si>
  <si>
    <t>Quilpue OLN 2025</t>
  </si>
  <si>
    <t>Aprueba Convenio de Transferencia de Recursos 24.03.004 "Programa Oficina Local de la Niñez" 2025. Municipalidad de Estación Central</t>
  </si>
  <si>
    <t>Estación Central OLN 2025</t>
  </si>
  <si>
    <t>Aprueba Convenio de Transferencia de Recursos 24.03.004 "Programa Oficina Local de la Niñez" 2025. Municipalidad de Independencia</t>
  </si>
  <si>
    <t>Independencia OLN 2025</t>
  </si>
  <si>
    <t>Aprueba Convenio de Transferencia de Recursos 24.03.004 "Programa Oficina Local de la Niñez" 2025. Municipalidad de Peñalolén</t>
  </si>
  <si>
    <t>Peñalolen OLN 2025</t>
  </si>
  <si>
    <t>Aprueba Convenio de Transferencia de Recursos 24.03.004 "Programa Oficina Local de la Niñez" 2025. Municipalidad de Pudahuel</t>
  </si>
  <si>
    <t>Pudahuel OLN 2025</t>
  </si>
  <si>
    <t>Aprueba Convenio de Transferencia de Recursos 24.03.004 "Programa Oficina Local de la Niñez" 2025. Municipalidad de Quinta Normal</t>
  </si>
  <si>
    <t>Quinta Normal OLN 2025</t>
  </si>
  <si>
    <t>Aprueba Convenio de Transferencia de Recursos 24.03.004 "Programa Oficina Local de la Niñez" 2025. Municipalidad de Pichilemu</t>
  </si>
  <si>
    <t>Pichilemu OLN 2025</t>
  </si>
  <si>
    <t>Aprueba Convenio de Transferencia de Recursos 24.03.004 "Programa Oficina Local de la Niñez" 2025. Municipalidad de Palmilla</t>
  </si>
  <si>
    <t>Palmilla OLN 2025</t>
  </si>
  <si>
    <t>Aprueba Convenio de Transferencia de Recursos 24.03.004 "Programa Oficina Local de la Niñez" 2025. Municipalidad de Pumanque</t>
  </si>
  <si>
    <t>Pumanque OLN 2025</t>
  </si>
  <si>
    <t>Aprueba Convenio de Transferencia de Recursos 24.03.004 "Programa Oficina Local de la Niñez" 2025. Municipalidad de Rio Claro</t>
  </si>
  <si>
    <t>Río Claro OLN 2025</t>
  </si>
  <si>
    <t>Aprueba Convenio de Transferencia de Recursos 24.03.004 "Programa Oficina Local de la Niñez" 2025. Municipalidad de Pelluhue</t>
  </si>
  <si>
    <t>Pelluhue OLN 2025</t>
  </si>
  <si>
    <t>Aprueba Convenio de Transferencia de Recursos 24.03.004 "Programa Oficina Local de la Niñez" 2025. Municipalidad de San Javier</t>
  </si>
  <si>
    <t>San Javier OLN 2025</t>
  </si>
  <si>
    <t>Aprueba Convenio de Transferencia de Recursos 24.03.004 "Programa Oficina Local de la Niñez" 2025. Municipalidad de Tucapel</t>
  </si>
  <si>
    <t>Tucapel OLN 2025</t>
  </si>
  <si>
    <t>Aprueba Convenio de Transferencia de Recursos 24.03.004 "Programa Oficina Local de la Niñez" 2025. Municipalidad de Padre Las Casas</t>
  </si>
  <si>
    <t>Padre las Casas OLN 2025</t>
  </si>
  <si>
    <t>Aprueba Convenio de Transferencia de Recursos 24.03.004 "Programa Oficina Local de la Niñez" 2025. Municipalidad de Cabo De Hornos</t>
  </si>
  <si>
    <t>Cabo de Hornos OLN 2025</t>
  </si>
  <si>
    <t>Aprueba Convenio de Transferencia de Recursos 24.03.004 "Programa Oficina Local de la Niñez" 2025. Municipalidad de Natales</t>
  </si>
  <si>
    <t>Puerto Natales OLN 2025</t>
  </si>
  <si>
    <t>Establece monto a transferir 24.02.001 "Programa de Apoyo al Desarrollo Biopsicosocial-Ministerio de Salud" 2025. Fondo Nacional de Salud</t>
  </si>
  <si>
    <t>PADB 2025</t>
  </si>
  <si>
    <t>Aprueba Convenio de Transferencia de Recursos 24.02.007 "Programa de Apoyo a la Salud Mental Infantil" 2025. MINSAL y FONASA</t>
  </si>
  <si>
    <t>PASMI 2025</t>
  </si>
  <si>
    <t>Aprueba Convenio de Transferencia de Recursos 24.03.003' Programa de Fortalecimiento Municipal" 2025. Municipalidad de Antofagasta</t>
  </si>
  <si>
    <t>Antofagasta PFM 2025</t>
  </si>
  <si>
    <t>Aprueba Convenio de Transferencia de Recursos 24.03.003' Programa de Fortalecimiento Municipal" 2025. Municipalidad de Tocopilla</t>
  </si>
  <si>
    <t>Tocopilla PFM 2025</t>
  </si>
  <si>
    <t>Aprueba Convenio de Transferencia de Recursos 24.03.003' Programa de Fortalecimiento Municipal" 2025. Municipalidad de El Quisco</t>
  </si>
  <si>
    <t>El Quisco PFM 2025</t>
  </si>
  <si>
    <t>Aprueba Convenio de Transferencia de Recursos 24.03.003' Programa de Fortalecimiento Municipal" 2025. Municipalidad de Isla De Pascua</t>
  </si>
  <si>
    <t>Isla de Pascua PFM 2025</t>
  </si>
  <si>
    <t>Aprueba Convenio de Transferencia de Recursos 24.03.003' Programa de Fortalecimiento Municipal" 2025. Municipalidad de Puchuncaví</t>
  </si>
  <si>
    <t>Puchuncavi PFM 2025</t>
  </si>
  <si>
    <t>Aprueba Convenio de Transferencia de Recursos 24.03.003' Programa de Fortalecimiento Municipal" 2025. Municipalidad de Putaendo</t>
  </si>
  <si>
    <t>Putaendo PFM 2025</t>
  </si>
  <si>
    <t>Aprueba Convenio de Transferencia de Recursos 24.03.003' Programa de Fortalecimiento Municipal" 2025. Municipalidad de Quintero</t>
  </si>
  <si>
    <t>Quintero PFM 2025</t>
  </si>
  <si>
    <t>Aprueba Convenio de Transferencia de Recursos 24.03.003' Programa de Fortalecimiento Municipal" 2025. Municipalidad de Valparaíso</t>
  </si>
  <si>
    <t>Valparaíso PFM 2025</t>
  </si>
  <si>
    <t>Aprueba Convenio de Transferencia de Recursos 24.03.003' Programa de Fortalecimiento Municipal" 2025. Municipalidad de Chimbarongo</t>
  </si>
  <si>
    <t>Chimbarongo PFM 2025</t>
  </si>
  <si>
    <t>Aprueba Convenio de Transferencia de Recursos 24.03.003' Programa de Fortalecimiento Municipal" 2025. Municipalidad de San Fernando</t>
  </si>
  <si>
    <t>San Fernando PFM 2025</t>
  </si>
  <si>
    <t>Aprueba Convenio de Transferencia de Recursos 24.03.003' Programa de Fortalecimiento Municipal" 2025. Municipalidad de Constitución</t>
  </si>
  <si>
    <t>Constitución PFM 2025</t>
  </si>
  <si>
    <t>Aprueba Convenio de Transferencia de Recursos 24.03.003' Programa de Fortalecimiento Municipal" 2025. Municipalidad de Curepto</t>
  </si>
  <si>
    <t>Curepto PFM 2025</t>
  </si>
  <si>
    <t>Aprueba Convenio de Transferencia de Recursos 24.03.003' Programa de Fortalecimiento Municipal" 2025. Municipalidad de Talca</t>
  </si>
  <si>
    <t>Talca PFM 2025</t>
  </si>
  <si>
    <t>Aprueba Convenio de Transferencia de Recursos 24.03.003' Programa de Fortalecimiento Municipal" 2025. Municipalidad de Santa Bárbara</t>
  </si>
  <si>
    <t>Santa Barbara PFM 2025</t>
  </si>
  <si>
    <t>Aprueba Convenio de Transferencia de Recursos 24.03.003' Programa de Fortalecimiento Municipal" 2025. Municipalidad de Calera De Tango</t>
  </si>
  <si>
    <t>Calera de Tango PFM 2025</t>
  </si>
  <si>
    <t>Aprueba Convenio de Transferencia de Recursos 24.03.003' Programa de Fortalecimiento Municipal" 2025. Municipalidad de Conchalí</t>
  </si>
  <si>
    <t>Conchalí PFM 2025</t>
  </si>
  <si>
    <t>Aprueba Convenio de Transferencia de Recursos 24.03.003' Programa de Fortalecimiento Municipal" 2025. Municipalidad de El Bosque</t>
  </si>
  <si>
    <t>El Bosque PFM 2025</t>
  </si>
  <si>
    <t>Aprueba Convenio de Transferencia de Recursos 24.03.003' Programa de Fortalecimiento Municipal" 2025. Municipalidad de Isla De Maipo</t>
  </si>
  <si>
    <t>Isla de Maipo PFM 2025</t>
  </si>
  <si>
    <t>Aprueba Convenio de Transferencia de Recursos 24.03.003' Programa de Fortalecimiento Municipal" 2025. Municipalidad de Macul</t>
  </si>
  <si>
    <t>Macul PFM 2025</t>
  </si>
  <si>
    <t>Aprueba Convenio de Transferencia de Recursos 24.03.003' Programa de Fortalecimiento Municipal" 2025. Municipalidad de Padre Hurtado</t>
  </si>
  <si>
    <t>Padre Hurtado PFM 2025</t>
  </si>
  <si>
    <t>Aprueba Convenio de Transferencia de Recursos 24.03.003' Programa de Fortalecimiento Municipal" 2025. Municipalidad de Providencia</t>
  </si>
  <si>
    <t>Providencia PFM 2025</t>
  </si>
  <si>
    <t>Aprueba Convenio de Transferencia de Recursos 24.03.003' Programa de Fortalecimiento Municipal" 2025. Municipalidad de San Joaquín</t>
  </si>
  <si>
    <t>San Joaquín PFM 2025</t>
  </si>
  <si>
    <t>Aprueba Convenio de Transferencia de Recursos 24.03.003' Programa de Fortalecimiento Municipal" 2025. Municipalidad de Placilla</t>
  </si>
  <si>
    <t>Placilla PFM 2025</t>
  </si>
  <si>
    <t>Aprueba Convenio de Transferencia de Recursos 24.03.001 "Programa Fondo de Intervenciones de Apoyo al Desarrollo Infantil, componente Apoyo a la Crianza y Competencias Parentales" 2025. Municipalidad de Lo Prado</t>
  </si>
  <si>
    <t>Lo Prado TRIPLE P 2025</t>
  </si>
  <si>
    <t>Aprueba Convenio de Transferencia de Recursos 24.03.001 "Programa Fondo de Intervenciones de Apoyo al Desarrollo Infantil, componente Apoyo a la Crianza y Competencias Parentales" 2025. Municipalidad de Melipilla</t>
  </si>
  <si>
    <t>Melipilla TRIPLE P 2025</t>
  </si>
  <si>
    <t>Aprueba Convenio de Transferencia de Recursos 24.03.001 "Programa Fondo de Intervenciones de Apoyo al Desarrollo Infantil, componente Apoyo a la Crianza y Competencias Parentales" 2025. Municipalidad de Pudahuel</t>
  </si>
  <si>
    <t>Pudahuel TRIPLE P 2025</t>
  </si>
  <si>
    <t>Aprueba Convenio de Transferencia de Recursos 24.03.001 "Programa Fondo de Intervenciones de Apoyo al Desarrollo Infantil, componente Apoyo a la Crianza y Competencias Parentales" 2025. Municipalidad de Renca</t>
  </si>
  <si>
    <t>Renca TRIPLE P 2025</t>
  </si>
  <si>
    <t>Aprueba Convenio de Transferencia de Recursos 24.03.001 "Programa Fondo de Intervenciones de Apoyo al Desarrollo Infantil, componente Apoyo a la Crianza y Competencias Parentales" 2025. Municipalidad de San Bernardo</t>
  </si>
  <si>
    <t>San Bernardo TRIPLE P 2025</t>
  </si>
  <si>
    <t>Aprueba Convenio de Transferencia de Recursos 24.03.001 "Programa Fondo de Intervenciones de Apoyo al Desarrollo Infantil, componente Apoyo a la Crianza y Competencias Parentales" 2025. Municipalidad de San Rafael</t>
  </si>
  <si>
    <t>San Rafael TRIPLE P 2025</t>
  </si>
  <si>
    <t>Aprueba Convenio de Transferencia de Recursos 24.03.001 "Programa Fondo de Intervenciones de Apoyo al Desarrollo Infantil, componente Apoyo a la Crianza y Competencias Parentales" 2025. Municipalidad de Máfil</t>
  </si>
  <si>
    <t>Máfil TRIPLE P 2025</t>
  </si>
  <si>
    <t>Aprueba Convenio de Transferencia de Recursos 24.03.001 "Programa Fondo de Intervenciones de Apoyo al Desarrollo Infantil" 2025. Municipalidad de Cabo de Hornos</t>
  </si>
  <si>
    <t>Cabo de Hornos FIADI 2025</t>
  </si>
  <si>
    <t>Aprueba Convenio de Transferencia de Recursos 24.03.004 "Programa Oficina Local de la Niñez" 2025. Municipalidad de Colchane</t>
  </si>
  <si>
    <t>Colchane OLN 2025</t>
  </si>
  <si>
    <t>Aprueba Convenio de Transferencia de Recursos 24.03.004 "Programa Oficina Local de la Niñez" 2025. Municipalidad de El Tabo</t>
  </si>
  <si>
    <t>El Tabo OLN 2025</t>
  </si>
  <si>
    <t>Aprueba Convenio de Transferencia de Recursos 24.03.004 "Programa Oficina Local de la Niñez" 2025. Municipalidad de Lampa</t>
  </si>
  <si>
    <t>Lampa OLN 2025</t>
  </si>
  <si>
    <t>Aprueba Convenio de Transferencia de Recursos 24.03.004 "Programa Oficina Local de la Niñez" 2025. Municipalidad de Putre</t>
  </si>
  <si>
    <t>Putre OLN 2025</t>
  </si>
  <si>
    <t>Aprueba Convenio de Transferencia de Recursos 24.03.004 "Programa Oficina Local de la Niñez" 2025. Municipalidad de Requínoa</t>
  </si>
  <si>
    <t>Requinoa OLN 2025</t>
  </si>
  <si>
    <t>Aprueba Convenio de Transferencia de Recursos 24.03.004 "Programa Oficina Local de la Niñez" 2025. Municipalidad de Nueva Imperial</t>
  </si>
  <si>
    <t>Nueva Imperial OLN 2025</t>
  </si>
  <si>
    <t>Aprueba Convenio de Transferencia de Recursos 24.03.004 "Programa Oficina Local de la Niñez" 2025. Municipalidad de Lanco</t>
  </si>
  <si>
    <t>Lanco OLN 2025</t>
  </si>
  <si>
    <t>Aprueba Convenio de Transferencia de Recursos 24.03.004 "Programa Oficina Local de la Niñez" 2025. Municipalidad de Aysén</t>
  </si>
  <si>
    <t>Aysén OLN 2025</t>
  </si>
  <si>
    <t>Aprueba Convenio de Transferencia de Recursos 24.03.003' Programa de Fortalecimiento Municipal" 2025. Municipalidad de Taltal</t>
  </si>
  <si>
    <t>Taltal PFM 2025</t>
  </si>
  <si>
    <t>Aprueba Convenio de Transferencia de Recursos 24.03.003' Programa de Fortalecimiento Municipal" 2025. Municipalidad de Santa María</t>
  </si>
  <si>
    <t>Santa Maria PFM 2025</t>
  </si>
  <si>
    <t>Aprueba Convenio de Transferencia de Recursos 24.03.001 "Programa Fondo de Intervenciones de Apoyo al Desarrollo Infantil, componente Apoyo a la Crianza y Competencias Parentales" 2025. Municipalidad de Isla de Pascua</t>
  </si>
  <si>
    <t>Isla de Pascua TRIPLE P 2025</t>
  </si>
  <si>
    <t>Aprueba Convenio de Transferencia de Recursos 24.03.001 "Programa Fondo de Intervenciones de Apoyo al Desarrollo Infantil, componente Apoyo a la Crianza y Competencias Parentales" 2025. Municipalidad de Nancagua</t>
  </si>
  <si>
    <t>Nancagua TRIPLE P 2025</t>
  </si>
  <si>
    <t>Aprueba Convenio de Transferencia de Recursos 24.03.001 "Programa Fondo de Intervenciones de Apoyo al Desarrollo Infantil, componente Apoyo a la Crianza y Competencias Parentales" 2025. Municipalidad de Las Cabras</t>
  </si>
  <si>
    <t>Las Cabras TRIPLE P 2025</t>
  </si>
  <si>
    <t>Aprueba Convenio de Transferencia de Recursos 24.03.001 "Programa Fondo de Intervenciones de Apoyo al Desarrollo Infantil, componente Apoyo a la Crianza y Competencias Parentales" 2025. Municipalidad de Olivar</t>
  </si>
  <si>
    <t>Olivar TRIPLE P 2025</t>
  </si>
  <si>
    <t>Aprueba Convenio de Transferencia de Recursos 24.03.001 "Programa Fondo de Intervenciones de Apoyo al Desarrollo Infantil, componente Apoyo a la Crianza y Competencias Parentales" 2025. Municipalidad de Villa Alegre</t>
  </si>
  <si>
    <t>Villa Alegre TRIPLE P 2025</t>
  </si>
  <si>
    <t>Aprueba Convenio de Transferencia de Recursos 24.03.001 "Programa Fondo de Intervenciones de Apoyo al Desarrollo Infantil, componente Apoyo a la Crianza y Competencias Parentales" 2025. Municipalidad de Carahue</t>
  </si>
  <si>
    <t>Carahue TRIPLE P 2025</t>
  </si>
  <si>
    <t>Aprueba Convenio de Transferencia de Recursos 24.03.001 "Programa Fondo de Intervenciones de Apoyo al Desarrollo Infantil, componente Apoyo a la Crianza y Competencias Parentales" 2025. Municipalidad de Cunco</t>
  </si>
  <si>
    <t>Cunco Triple P 2025</t>
  </si>
  <si>
    <t>Aprueba Convenio de Transferencia de Recursos 24.03.001 "Programa Fondo de Intervenciones de Apoyo al Desarrollo Infantil, componente Apoyo a la Crianza y Competencias Parentales" 2025. Municipalidad de Lumaco</t>
  </si>
  <si>
    <t>Lumaco TRIPLE P 2025</t>
  </si>
  <si>
    <t>Aprueba Convenio de Transferencia de Recursos 24.03.001 "Programa Fondo de Intervenciones de Apoyo al Desarrollo Infantil, componente Apoyo a la Crianza y Competencias Parentales" 2025. Municipalidad de San José de Maipo</t>
  </si>
  <si>
    <t>San Jose de Maipo TRIPLE P 2025</t>
  </si>
  <si>
    <t>Aprueba Convenio de Transferencia de Recursos 24.03.001 "Programa Fondo de Intervenciones de Apoyo al Desarrollo Infantil, componente Apoyo a la Crianza y Competencias Parentales" 2025. Municipalidad de San Gregorio</t>
  </si>
  <si>
    <t>San Gregorio TRIPLE P 2025</t>
  </si>
  <si>
    <t>Aprueba Convenio de Transferencia de Recursos 24.03.003' Programa de Fortalecimiento Municipal" 2025. Municipalidad de Rancagua</t>
  </si>
  <si>
    <t>Rancagua PFM 2025</t>
  </si>
  <si>
    <t>Aprueba Convenio de Transferencia de Recursos 24.03.004 "Programa Oficina Local de la Niñez" 2025. Municipalidad de Quillón</t>
  </si>
  <si>
    <t>Quillón OLN 2025</t>
  </si>
  <si>
    <t>Aprueba Convenio de Transferencia de Recursos 24.03.001 "Programa Fondo de Intervenciones de Apoyo al Desarrollo Infantil, componente Apoyo a la Crianza y Competencias Parentales" 2025. Municipalidad de Rio Bueno</t>
  </si>
  <si>
    <t>Rio Bueno TRIPLE P 2025</t>
  </si>
  <si>
    <t>Aprueba Convenio de Transferencia de Recursos 24.03.004 "Programa Oficina Local de la Niñez" 2025. Municipalidad de Mostazal</t>
  </si>
  <si>
    <t>Mostazal OLN 2025</t>
  </si>
  <si>
    <t>Aprueba Convenio de Transferencia de Recursos 24.03.004 "Programa Oficina Local de la Niñez" 2025. Municipalidad de Cauquenes</t>
  </si>
  <si>
    <t>Cauquenes OLN 2025</t>
  </si>
  <si>
    <t>Servicio de impresión Libros y Guías Chile Crece Más</t>
  </si>
  <si>
    <t>https://www.mercadopublico.cl/Procurement/Modules/Attachment/AddAttachment.aspx?enc=qe9oM446ZlglOkHGQ%2buyrurW%2f3v3O0qDvCsIeFExBEXp54MiI%2fV0ztwt2zcC%2f80fulHm6rpOzx25OHzbVpsB%2fHdi%2b9nb88HM4mOKWieB1eN3IIkESAK1RbPm13yBFSXRgOofzCuluCDrBWWALaxcn2XP08VZ6br%2bfvBEVwsjWf%2fzyhliQX5FDs0i2mBaXRzOzMxa5BmzFRvB%2bjUgN%2f7cacV%2bzB0o6s3TXxqUqpAg1gWAoXGuaFfC%2bDtNz%2btatQOT</t>
  </si>
  <si>
    <t>Servicio Radio Taxis SN</t>
  </si>
  <si>
    <t>https://www.mercadopublico.cl/Procurement/Modules/Attachment/AddAttachment.aspx?enc=d0q3SGAuf84Dgxb9SlRGXOZrR9ntFg2c%2bTpwaNPqYYMGEbTdgTox%2fmcveJqqsMWxrywMlrrQ608MeYmcsBbxN9BzDpMRZSefr0HeprCSjBfKUY3aQeZ9OVwEvQ07ICqF9EfmBjocPggTnxzIvOJE59Zb4fg%2fZpXk4h8PZ2yyIRWOVFdgBGDZM2flcEwhRXWtB%2f%2bI50TypccICRj5jlk%2bX%2bseS6XBLL9%2bChaWapSUiROG44C6ijeYCFOt16s%2bKmg9</t>
  </si>
  <si>
    <t>Capacitación de Control de Gestión</t>
  </si>
  <si>
    <t>Buena Práctica Consultores Limitada</t>
  </si>
  <si>
    <t>Compra Ágil</t>
  </si>
  <si>
    <t>TERCER TRIMESTRE 2025</t>
  </si>
  <si>
    <r>
      <rPr>
        <b/>
        <sz val="12"/>
        <rFont val="Arial"/>
        <family val="2"/>
      </rPr>
      <t>GLOSA Art. 14 N°19</t>
    </r>
    <r>
      <rPr>
        <sz val="12"/>
        <rFont val="Arial"/>
        <family val="2"/>
      </rPr>
      <t>: Un reporte trimestral desagregado por ministerio y por región, que dé cuenta de todos los proyectos o programas identificados con el etiquetado de "Género" y de "Cambio Climático" a nivel de Subtítulo.</t>
    </r>
  </si>
  <si>
    <t>Capacitación de Género</t>
  </si>
  <si>
    <t>CENTRO DE ESTUDIOS Y FORMACIÓN EN GESTION Y POLITICA LIMITADA</t>
  </si>
  <si>
    <t>Aysén</t>
  </si>
  <si>
    <t xml:space="preserve">Coyhaique </t>
  </si>
  <si>
    <t>Zapallar</t>
  </si>
  <si>
    <t xml:space="preserve"> Coyhaique</t>
  </si>
  <si>
    <t>Melipilla</t>
  </si>
  <si>
    <t>Rengo</t>
  </si>
  <si>
    <t xml:space="preserve"> Chillán</t>
  </si>
  <si>
    <t>Viña del Mar</t>
  </si>
  <si>
    <t>Curacaví</t>
  </si>
  <si>
    <t>Arica</t>
  </si>
  <si>
    <t>Til Til</t>
  </si>
  <si>
    <t>Tarapacá</t>
  </si>
  <si>
    <t>Arica y Parinacota</t>
  </si>
  <si>
    <t>6680521
6698015</t>
  </si>
  <si>
    <t>6591572
6597594</t>
  </si>
  <si>
    <t>6632500
977596</t>
  </si>
  <si>
    <t>6692313
1262416</t>
  </si>
  <si>
    <t>6692290
1262416</t>
  </si>
  <si>
    <t>6693025
1262423</t>
  </si>
  <si>
    <t>23/07/2025
30/07/2025</t>
  </si>
  <si>
    <t>09/06/2025
11/06/2025</t>
  </si>
  <si>
    <t>28/07/2025
11/08/2025</t>
  </si>
  <si>
    <t>Sin información que reportar al tercer trimestre</t>
  </si>
  <si>
    <t>Carolina Ojeda Gonzalez</t>
  </si>
  <si>
    <t>Encargada de desarrollo organizacional</t>
  </si>
  <si>
    <t>Ing en Recursos Humanos</t>
  </si>
  <si>
    <t>Juan Ignacio Carmona</t>
  </si>
  <si>
    <t>Coordinador Juridico</t>
  </si>
  <si>
    <t xml:space="preserve">Maria Paz Diaz </t>
  </si>
  <si>
    <t>Asesora  contenidos y Coordinadora Asuntos internacionales</t>
  </si>
  <si>
    <t>Término anticipado</t>
  </si>
  <si>
    <t>Aprueba Segunda Modificación de Convenio de Colaboración y Transferencia de Recursos 24.03.113 "Plan Integral para el Bienestar de Niños, Niñas y Adolescentes, Voluntario País de Mayores" 2025. Servicio Nacional del Adulto Mayor.</t>
  </si>
  <si>
    <t>PIB SENAMA_DECRETO N°7.pdf</t>
  </si>
  <si>
    <t>Aprueba Convenio de Transferencia de Recursos 24.03.001 "Programa Fondo de Intervenciones de Apoyo al Desarrollo Infantil" 2025. Municipalidad de Arica</t>
  </si>
  <si>
    <t>Arica FIADI 2025</t>
  </si>
  <si>
    <t>Aprueba Convenio de Transferencia de Recursos 24.03.001 "Programa Fondo de Intervenciones de Apoyo al Desarrollo Infantil" 2025. Municipalidad de Talcahuano</t>
  </si>
  <si>
    <t>Talcahuano FIADI 2025</t>
  </si>
  <si>
    <t>Aprueba Convenio de Transferencia de Recursos 24.03.986 "Programa de Apoyo a Niños(as) y Adolescentes con un Adulto Significativo Privado de Libertad" 2024. Corporación Metodista.</t>
  </si>
  <si>
    <t>2da Cuota Corp. Metod</t>
  </si>
  <si>
    <t>Aprueba Convenio de Transferencia de Recursos 24.08.002 "Ayudas Técnicas Chile Crece Contigo" 2025. Instituto Nacional de Rehabilitación Pedro Aguirre Cerda</t>
  </si>
  <si>
    <t>AATT 2025</t>
  </si>
  <si>
    <t>Aprueba Convenio de Transferencia de Recursos 24.03.001 "Programa Fondo de Intervenciones de Apoyo al Desarrollo Infantil, componente Apoyo a la Crianza y Competencias Parentales" 2025. Municipalidad de Ercilla</t>
  </si>
  <si>
    <t>Ercilla TRIPLE P 2025</t>
  </si>
  <si>
    <t>Aprueba Convenio de Transferencia de Recursos 24.03.004 "Programa Oficina Local de la Niñez" 2025. Municipalidad de Concepción.</t>
  </si>
  <si>
    <t>Concepción OLN 2025</t>
  </si>
  <si>
    <t>Aprueba Convenio de Transferencia de Recursos 24.03.004 "Programa Oficina Local de la Niñez" 2025. Municipalidad de San Gregorio</t>
  </si>
  <si>
    <t>San Gregorio OLN 2025</t>
  </si>
  <si>
    <t>Aprueba Convenio de Transferencia de Recursos 24.03.003' Programa de Fortalecimiento Municipal" 2025. Municipalidad de Concón</t>
  </si>
  <si>
    <t>Concón PFM 2025</t>
  </si>
  <si>
    <t>Aprueba Convenio de Transferencia de Recursos 24.03.001 "Programa Fondo de Intervenciones de Apoyo al Desarrollo Infantil, componente Apoyo a la Crianza y Competencias Parentales" 2025. Municipalidad de Taltal</t>
  </si>
  <si>
    <t>Taltal TRIPLE P 2025</t>
  </si>
  <si>
    <t>Aprueba Convenio de Transferencia de Recursos 24.03.002 "HEPI Crecer en Comunidad" 2025. Municipalidad de Copiapó</t>
  </si>
  <si>
    <t>Copiapo HEPI CRECER 2025</t>
  </si>
  <si>
    <t>Aprueba Convenio de Transferencia de Recursos 24.03.113 "Plan Integral para el Bienestar de Niños, Niñas y Adolescentes - Transformando Barrios con NNA" 2025. Municipalidad de Copiapó</t>
  </si>
  <si>
    <t>Copiapo Barrios 2025</t>
  </si>
  <si>
    <t>Aprueba Convenio de Transferencia de Recursos 24.03.004 "Programa Oficina Local de la Niñez" 2025. Municipalidad de Malloa</t>
  </si>
  <si>
    <t>Malloa OLN 2025</t>
  </si>
  <si>
    <t>Aprueba Convenio de Transferencia de Recursos 24.03.004 "Programa Oficina Local de la Niñez" 2025. Municipalidad de General Lagos</t>
  </si>
  <si>
    <t>General Lagos OLN 2025</t>
  </si>
  <si>
    <t>Aprueba Convenio de Transferencia de Recursos 24.03.002 "HEPI Crecer en Comunidad" 2025. Municipalidad de Aysen.</t>
  </si>
  <si>
    <t>Aysén Crecer 2025</t>
  </si>
  <si>
    <t>Aprueba Convenio de Transferencia de Recursos 24.03.004 "Programa Oficina Local de la Niñez" 2025. Municipalidad de Timaukel</t>
  </si>
  <si>
    <t>Timaukel OLN 2025</t>
  </si>
  <si>
    <t>Aprueba Convenio de Transferencia de Recursos 24.03.004 "Programa Oficina Local de la Niñez" 2025. Municipalidad de Alto Hospicio</t>
  </si>
  <si>
    <t>Alto Hospicio OLN 2025</t>
  </si>
  <si>
    <t>Aprueba Convenio de Transferencia de Recursos 24.03.002 "HEPI Crecer en Comunidad" 2025. Municipalidad de Puchuncaví</t>
  </si>
  <si>
    <t>Puchuncavi HEPI Crecer 2025</t>
  </si>
  <si>
    <t>Aprueba Convenio de Transferencia de Recursos 24.03.002 "HEPI Crecer en Comunidad" 2025. Municipalidad de San Felipe</t>
  </si>
  <si>
    <t>San Felipe HEPI CRECER 2025</t>
  </si>
  <si>
    <t>Aprueba Convenio de Transferencia de Recursos 24.03.113 "Plan Integral para el Bienestar de Niños, Niñas y Adolescentes - Transformando Barrios con NNA" 2025. Municipalidad de Puchuncaví</t>
  </si>
  <si>
    <t>Puchuncavi Barrios 2025</t>
  </si>
  <si>
    <t>Aprueba Convenio de Transferencia de Recursos 24.03.113 "Plan Integral para el Bienestar de Niños, Niñas y Adolescentes - Transformando Barrios con NNA" 2025. Municipalidad de Quillota</t>
  </si>
  <si>
    <t>Quillota Transformando Barrios 2025</t>
  </si>
  <si>
    <t>Aprueba Convenio de Transferencia de Recursos 24.03.113 "Plan Integral para el Bienestar de Niños, Niñas y Adolescentes - Transformando Barrios con NNA" 2025. Municipalidad de San Felipe</t>
  </si>
  <si>
    <t>San Felipe TRANSFORMANDO BARRIOS 2025</t>
  </si>
  <si>
    <t>Aprueba Convenio de Transferencia de Recursos 24.03.113 "Plan Integral para el Bienestar de Niños, Niñas y Adolescentes - Transformando Barrios con NNA" 2025. Municipalidad de Panguipulli</t>
  </si>
  <si>
    <t>Panguipulli BARRIOS 2025</t>
  </si>
  <si>
    <t>Aprueba Convenio de Transferencia de Recursos 24.03.004 "Programa Oficina Local de la Niñez" 2025. Municipalidad de Sierra Gorda</t>
  </si>
  <si>
    <t>Sierra Gorda OLN 2025</t>
  </si>
  <si>
    <t>Aprueba Convenio de Transferencia de Recursos 24.03.004 "Programa Oficina Local de la Niñez" 2025. Municipalidad de Chañaral</t>
  </si>
  <si>
    <t>Chañaral OLN 2025</t>
  </si>
  <si>
    <t>Aprueba Convenio de Transferencia de Recursos 24.03.004 "Programa Oficina Local de la Niñez" 2025. Municipalidad de Alto del Carmen</t>
  </si>
  <si>
    <t>Alto del Carmen OLN 2025</t>
  </si>
  <si>
    <t>Aprueba Convenio de Transferencia de Recursos 24.03.004 "Programa Oficina Local de la Niñez" 2025. Municipalidad de Ancud</t>
  </si>
  <si>
    <t>Ancud OLN 2025</t>
  </si>
  <si>
    <t>Aprueba Convenio de Transferencia de Recursos 24.03.113 "Plan Integral para el Bienestar de Niños, Niñas y Adolescentes - Registro Civil te Cuida" 2025. Municipalidad de San Felipe</t>
  </si>
  <si>
    <t>PIB-Registro Civil- Proyecto Registro Civil Te Cuida</t>
  </si>
  <si>
    <t>Aprueba Convenio de Transferencia de Recursos 24.03.002 "HEPI Crecer en Comunidad" 2025. Municipalidad de Panguipulli</t>
  </si>
  <si>
    <t>Panguipulli Crecer 2025</t>
  </si>
  <si>
    <t>Aprueba Convenio de Transferencia de Recursos 24.03.004 "Programa Oficina Local de la Niñez" 2025. Municipalidad de Florida</t>
  </si>
  <si>
    <t>Florida OLN 2025</t>
  </si>
  <si>
    <t>Aprueba Convenio de Transferencia de Recursos 24.03.004 "Programa Oficina Local de la Niñez" 2025. Municipalidad de Quellon</t>
  </si>
  <si>
    <t>Quellon OLN 2025</t>
  </si>
  <si>
    <t>Aprueba Convenio de Transferencia de Recursos 24.03.113 "Plan Integral para el Bienestar de Niños, Niñas y Adolescentes - Transformando Barrios con NNA" 2025. Municipalidad de Puerto Natales</t>
  </si>
  <si>
    <t>Puerto Natales Transformando Barrios 2025</t>
  </si>
  <si>
    <t>Aprueba Convenio de Transferencia de Recursos 24.03.002 "HEPI Crecer en Comunidad" 2025. Municipalidad de Quintero</t>
  </si>
  <si>
    <t>Quintero Crecer en Comunidad 2025</t>
  </si>
  <si>
    <t>Aprueba Convenio de Transferencia de Recursos 24.03.002 "HEPI Crecer en Comunidad" 2025. Municipalidad de Santa María</t>
  </si>
  <si>
    <t>Santa Maria Crecer en Comunidad 2025</t>
  </si>
  <si>
    <t>Aprueba Convenio de Transferencia de Recursos 24.03.113 "Plan Integral para el Bienestar de Niños, Niñas y Adolescentes - Transformando Barrios con NNA" 2025. Municipalidad de Quintero</t>
  </si>
  <si>
    <t>Quintero Transformando Barrios 2025</t>
  </si>
  <si>
    <t>Aprueba Convenio de Transferencia de Recursos 24.03.002 "HEPI Crecer en Comunidad" 2025. Municipalidad de Corral</t>
  </si>
  <si>
    <t>Corral Crecer en Comunidad 2025</t>
  </si>
  <si>
    <t>Aprueba Convenio de Transferencia de Recursos 24.03.113 "Plan Integral para el Bienestar de Niños, Niñas y Adolescentes - Transformando Barrios con NNA" 2025. Municipalidad de Santa María</t>
  </si>
  <si>
    <t>Santa Maria Transformando Barrios 2025</t>
  </si>
  <si>
    <t>Aprueba Convenio de Transferencia de Recursos 24.03.002 "HEPI Crecer en Comunidad" 2025. Municipalidad de Chillan</t>
  </si>
  <si>
    <t>Chillan HEPI Crecer 2025</t>
  </si>
  <si>
    <t>Aprueba Convenio de Transferencia de Recursos 24.03.113 "Plan Integral para el Bienestar de Niños, Niñas y Adolescentes - Transformando Barrios con NNA" 2025. Municipalidad de Corral</t>
  </si>
  <si>
    <t>Corral Transformando Barrios 2025</t>
  </si>
  <si>
    <t>Aprueba Convenio de Transferencia de Recursos 24.03.002 "HEPI Crecer en Comunidad" 2025. Municipalidad de Los Vilos</t>
  </si>
  <si>
    <t>Los Vilos HEPI Crecer</t>
  </si>
  <si>
    <t>Aprueba Convenio de Transferencia de Recursos 24.03.113 "Plan Integral para el Bienestar de Niños, Niñas y Adolescentes - Transformando Barrios con NNA" 2025. Municipalidad de Los Vilos</t>
  </si>
  <si>
    <t>Los Vilos Transformando Barrios 2025</t>
  </si>
  <si>
    <t>Aprueba Convenio de Transferencia de Recursos 24.03.002 "HEPI Crecer en Comunidad" 2025. Municipalidad de Quillota</t>
  </si>
  <si>
    <t>Quillota HEPI CRECER 2025</t>
  </si>
  <si>
    <t>Aprueba Convenio de Transferencia de Recursos 24.03.002 "HEPI Crecer en Comunidad" 2025. Municipalidad de Vicuña</t>
  </si>
  <si>
    <t>Vicuña Crecer en Comunidad 2025</t>
  </si>
  <si>
    <t>Aprueba Convenio de Transferencia de Recursos 24.03.002 "HEPI Crecer en Comunidad" 2025. Municipalidad de Quilpué</t>
  </si>
  <si>
    <t>Quilpué Crecer en Comunidad 2025</t>
  </si>
  <si>
    <t>Aprueba Convenio de Transferencia de Recursos 24.03.113 "Plan Integral para el Bienestar de Niños, Niñas y Adolescentes - Transformando Barrios con NNA" 2025. Municipalidad de Vicuña</t>
  </si>
  <si>
    <t>Vicuña Transformando Barrios 2025</t>
  </si>
  <si>
    <t>Aprueba Convenio de Transferencia de Recursos 24.03.002 "HEPI Crecer en Comunidad" 2025. Municipalidad de El Tabo</t>
  </si>
  <si>
    <t>El Tabo Crecer 2025</t>
  </si>
  <si>
    <t>Aprueba Convenio de Transferencia de Recursos 24.03.002 "HEPI Crecer en Comunidad" 2025. Municipalidad de Curacaví</t>
  </si>
  <si>
    <t>Curacavi Hepi Crecer 2025</t>
  </si>
  <si>
    <t>Aprueba Convenio de Transferencia de Recursos 24.03.113 "Plan Integral para el Bienestar de Niños, Niñas y Adolescentes - Transformando Barrios con NNA" 2025. Municipalidad de Aysén</t>
  </si>
  <si>
    <t>Aysen Barrios 2025</t>
  </si>
  <si>
    <t>Aprueba Convenio de Transferencia de Recursos 24.03.113 "Plan Integral para el Bienestar de Niños, Niñas y Adolescentes - Transformando Barrios con NNA" 2025. Municipalidad de Curacaví</t>
  </si>
  <si>
    <t>Curacavi BARRIOS PIB 2025</t>
  </si>
  <si>
    <t>Aprueba Convenio de Transferencia de Recursos 24.03.113 "Plan Integral para el Bienestar de Niños, Niñas y Adolescentes - Transformando Barrios con NNA" 2025. Municipalidad de Quilpué</t>
  </si>
  <si>
    <t>Quilpué Transformando Barrios 2025</t>
  </si>
  <si>
    <t>Aprueba Convenio de Transferencia de Recursos 24.03.004 "Programa Oficina Local de la Niñez" 2025. Municipalidad de Putaendo</t>
  </si>
  <si>
    <t>Putaendo OLN 2025</t>
  </si>
  <si>
    <t>Aprueba Convenio de Transferencia de Recursos 24.03.004 "Programa Oficina Local de la Niñez" 2025. Municipalidad de Longaví</t>
  </si>
  <si>
    <t>Longaví OLN 2025</t>
  </si>
  <si>
    <t>Aprueba Convenio de Transferencia de Recursos 24.03.004 "Programa Oficina Local de la Niñez" 2025. Municipalidad de Chillán Viejo</t>
  </si>
  <si>
    <t>Chillan Viejo OLN 2025</t>
  </si>
  <si>
    <t>Aprueba Convenio de Transferencia de Recursos 24.03.004 "Programa Oficina Local de la Niñez" 2025. Municipalidad de El Carmen</t>
  </si>
  <si>
    <t>El Carmen OLN 2025</t>
  </si>
  <si>
    <t>Aprueba Convenio de Transferencia de Recursos 24.03.004 "Programa Oficina Local de la Niñez" 2025. Municipalidad de Panguipulli</t>
  </si>
  <si>
    <t>Panguipulli OLN 2025</t>
  </si>
  <si>
    <t>Aprueba Convenio de Transferencia de Recursos 24.03.004 "Programa Oficina Local de la Niñez" 2025. Municipalidad de San Ignacio</t>
  </si>
  <si>
    <t>San Ignacio OLN 2025</t>
  </si>
  <si>
    <t>Aprueba Convenio de Transferencia de Recursos 24.03.004 "Programa Oficina Local de la Niñez" 2025. Municipalidad de Quirihue</t>
  </si>
  <si>
    <t>Quirihue OLN 2025</t>
  </si>
  <si>
    <t>Aprueba Convenio de Transferencia de Recursos 24.03.004 "Programa Oficina Local de la Niñez" 2025. Municipalidad de Cobquecura</t>
  </si>
  <si>
    <t>Cobquecura OLN 2025</t>
  </si>
  <si>
    <t>Aprueba Convenio de Transferencia de Recursos 24.03.004 "Programa Oficina Local de la Niñez" 2025. Municipalidad de Ranquil</t>
  </si>
  <si>
    <t>Ranquil OLN 2025</t>
  </si>
  <si>
    <t>Aprueba Convenio de Transferencia de Recursos 24.03.004 "Programa Oficina Local de la Niñez" 2025. Municipalidad de Yungay</t>
  </si>
  <si>
    <t>Yungay OLN 2025</t>
  </si>
  <si>
    <t>Aprueba Convenio de Transferencia de Recursos 24.03.004 "Programa Oficina Local de la Niñez" 2025. Municipalidad de Illapel</t>
  </si>
  <si>
    <t>Illapel OLN 2025</t>
  </si>
  <si>
    <t>Aprueba Convenio de Transferencia de Recursos 24.03.004 "Programa Oficina Local de la Niñez" 2025. Municipalidad de Chillán</t>
  </si>
  <si>
    <t>Chillan OLN 2025</t>
  </si>
  <si>
    <t>Aprueba Convenio de Transferencia de Recursos 24.03.004 "Programa Oficina Local de la Niñez" 2025. Municipalidad de Valdivia</t>
  </si>
  <si>
    <t>Valdivia OLN 2025</t>
  </si>
  <si>
    <t>Aprueba Convenio de Transferencia de Recursos 24.03.004 "Programa Oficina Local de la Niñez" 2025. Municipalidad de Corral</t>
  </si>
  <si>
    <t>Corral OLN 2025</t>
  </si>
  <si>
    <t>Aprueba Convenio de Transferencia de Recursos 24.03.004 "Programa Oficina Local de la Niñez" 2025. Municipalidad de Copiapó</t>
  </si>
  <si>
    <t>Copiapo OLN 2025</t>
  </si>
  <si>
    <t>Aprueba Convenio de Transferencia de Recursos 24.03.004 "Programa Oficina Local de la Niñez" 2025. Municipalidad de Tierra Amarilla</t>
  </si>
  <si>
    <t>Tierra Amarilla OLN 2025</t>
  </si>
  <si>
    <t>Aprueba Convenio de Transferencia de Recursos 24.03.004 "Programa Oficina Local de la Niñez" 2025. Municipalidad de La Unión</t>
  </si>
  <si>
    <t>La Unión OLN 2025</t>
  </si>
  <si>
    <t>Aprueba Convenio de Transferencia de Recursos 24.03.004 "Programa Oficina Local de la Niñez" 2025. Municipalidad de Freirina</t>
  </si>
  <si>
    <t>Freirina OLN 2025</t>
  </si>
  <si>
    <t>Aprueba Convenio de Transferencia de Recursos 24.03.004 "Programa Oficina Local de la Niñez" 2025. Municipalidad de Coelemu</t>
  </si>
  <si>
    <t>Coelemu OLN 2025</t>
  </si>
  <si>
    <t>Aprueba Convenio de Transferencia de Recursos 24.03.004 "Programa Oficina Local de la Niñez" 2025. Municipalidad de Santiago</t>
  </si>
  <si>
    <t>Santiago OLN 2025</t>
  </si>
  <si>
    <t>Aprueba Convenio de Transferencia de Recursos 24.03.004 "Programa Oficina Local de la Niñez" 2025. Municipalidad de Camarones</t>
  </si>
  <si>
    <t>Camarones OLN 2025</t>
  </si>
  <si>
    <t>Aprueba Convenio de Transferencia de Recursos 24.03.004 "Programa Oficina Local de la Niñez" 2025. Municipalidad de Huasco</t>
  </si>
  <si>
    <t>Huasco OLN 2025</t>
  </si>
  <si>
    <t>Aprueba Convenio de Transferencia de Recursos 24.03.004 "Programa Oficina Local de la Niñez" 2025. Municipalidad de El Quisco</t>
  </si>
  <si>
    <t>El Quisco OLN 2025</t>
  </si>
  <si>
    <t>Aprueba Convenio de Transferencia de Recursos 24.03.002 "HEPI Crecer en Comunidad" 2025. Municipalidad de Curacautin</t>
  </si>
  <si>
    <t>Curacautin Crecer 2025</t>
  </si>
  <si>
    <t>Aprueba Convenio de Transferencia de Recursos 24.03.002 "HEPI Crecer en Comunidad" 2025. Municipalidad de Padre las Casas</t>
  </si>
  <si>
    <t>Padre las Casas Crecer 2025</t>
  </si>
  <si>
    <t>2da Cuota PRODEL</t>
  </si>
  <si>
    <t>Trekan 2da cuota</t>
  </si>
  <si>
    <t>2da cuota Abriendo Caminos- La Serena</t>
  </si>
  <si>
    <t>2da Cuota Madre Josefa Coquimbo</t>
  </si>
  <si>
    <t>2da Cuota DPP CHOAPA</t>
  </si>
  <si>
    <t>ONG Galerna - Valparaíso 20241</t>
  </si>
  <si>
    <t>2da Cuota Calle Niños</t>
  </si>
  <si>
    <t>BANAMOR 2024</t>
  </si>
  <si>
    <t>2da Cuota CANF</t>
  </si>
  <si>
    <t>Fundación Don Bosco Concurso 20241</t>
  </si>
  <si>
    <t>Fundación Talita Kum1</t>
  </si>
  <si>
    <t>2da Cuota ENMARCHA</t>
  </si>
  <si>
    <t>2da Cuota La Caleta RM</t>
  </si>
  <si>
    <t>Fundación León Bloy 2024 - RM1</t>
  </si>
  <si>
    <t>SODEM 20241</t>
  </si>
  <si>
    <t>2da cuota Abriendo Caminos - ONG Trekan</t>
  </si>
  <si>
    <t>2da Cuota Caritas L1</t>
  </si>
  <si>
    <t>2da Cuota ENMARCHA O'HIGGINS</t>
  </si>
  <si>
    <t>2da Cuota SERPAJ - MAULE</t>
  </si>
  <si>
    <t>Madre Josefa - Maule 2024</t>
  </si>
  <si>
    <t>Municipalidad de Curicó 2024</t>
  </si>
  <si>
    <t>2da Cuota Trekan</t>
  </si>
  <si>
    <t>2da cuota CATIM</t>
  </si>
  <si>
    <t>2da Cuota La Caleta</t>
  </si>
  <si>
    <t>En Marcha - 2da cuota</t>
  </si>
  <si>
    <t>2da Cuota Enmarcha</t>
  </si>
  <si>
    <t>SERPAJ - Los Ríos 20241</t>
  </si>
  <si>
    <t>2da cuota ONG En Marcha</t>
  </si>
  <si>
    <t>Cuota 2- Mujeres Siglo XX1</t>
  </si>
  <si>
    <t>22.06.002</t>
  </si>
  <si>
    <t>22.06.003</t>
  </si>
  <si>
    <t>22.08.008</t>
  </si>
  <si>
    <t>22.08.010</t>
  </si>
  <si>
    <t>22.01.001</t>
  </si>
  <si>
    <t>22.11.999</t>
  </si>
  <si>
    <t>22.11.009</t>
  </si>
  <si>
    <t>Encargada de Transparencia y Lobby</t>
  </si>
  <si>
    <t>Inicio de reemplazo</t>
  </si>
  <si>
    <t>Auditoría al Servicio de Protección Especializada a la Niñez y Adolescencia</t>
  </si>
  <si>
    <t>https://www.mercadopublico.cl/Procurement/Modules/Attachment/ViewAttachment.aspx?enc=%2fAqO93mA6gge92rPqep2h7TjvI%2bRsjhXSg1xAJxnGCNhBQegighnZcM4sAsUap03kk3JZfIXf7%2bLFu8VtD58qQmcfFP9yq1Tm%2f4OcP5GvqNYUtYK7kp%2bjeqR4tUlkWAimHRGaR00U8kphySp%2b9aFYZPyKBP3itesB4B8bBcGYiBD%2fPHYymV%2foEcwPl0%2f1Svhg9I9bz6pMBQcwp%2fq47mELFZ82d4SrhqZdqufnQ2aM0QlKxVXTqfD2Z4yypTsg1QjXywA8yweFH3tnuItKGjLR1V5lV0v5tOjtM7BFAjpoxJfgDyFqZGOkLlaYMgIFi8Q</t>
  </si>
  <si>
    <t>Consultoría para el fortalecimiento metodológico</t>
  </si>
  <si>
    <t>https://www.mercadopublico.cl/Procurement/Modules/Attachment/ViewAttachment.aspx?enc=d3w%2fUClogCpl6btQFCH8CUnW%2b7RR%2b79RnYcl3yABbmEjT1KY1FLz%2fOMXMcgW8i3B3wBtu4b2%2fZS769GpVndxQ0VzYQ3o8XaFtfzuBhGo7KNCY3ajg8HKqVVAidMgt9olzo%2fPOIB8d6vOcKWYU%2bW7YyD5k%2fCcNRiZAHztGJ60KXvEIz2SVPCwm66RSX%2bVwvcL5st%2bgR8Pzc0jKAljG8RWQyawsUkvSpHDXapKuZSk0jCd9%2b6nedysyWMR6Vwvc348POZblqUp3fMsgIAplgpoSK11hO8gGC7mfa5cyISMwWEFVp3jAbT80FfIOCF80nlT</t>
  </si>
  <si>
    <t>Set de Apoyos Visuales basados en Pictogramas para Comunicación Aumentativa Alternativa</t>
  </si>
  <si>
    <t>https://www.mercadopublico.cl/Procurement/Modules/Attachment/ViewAttachment.aspx?enc=Pd7kVLyD1DtIJOCWgapLibtTMp5ubfLlbnAh%2bMy%2fckUWAIgLEgRKe7SChhwiq9qXiw%2bKFq8KdKTyid4Nwp%2bO7LUeOlYHI2M%2fyLjOqYDev7%2fw9SjAm0gssh7PhZB1iBbnPnfeTA2Cgb691ak7DudsRpcoAnbj8%2f0VzA09H7%2bWrl9UhlK5JRKsmnNX%2fPdmxZ9yqHRoASsLUHmpXpLZCxxEFjJwQ%2by8VhG78jn%2bOQbNgVTuBHy6lkN6%2buUOjmXBuKK06J2wjHmHjKRbEHTBfek%2f9%2bkYZ%2bu52gBb8UckrNDrTbxqtWwR9euG8CEv93GZhFih</t>
  </si>
  <si>
    <t>E1O2RT9 SERVICIO DE ASESORÍA COMUNICACIONAL PARA LA CREACIÓN PLANIFICACIÓN PRODUCCIÓN Y DIFUSIÓN DE CAMPAÑA COMUNICACIONAL “BUEN TRATO A LA NIÑEZ Y LA ADOLESCENCIA” DE LA SUBSECRETARÍA DE LA NIÑEZ 2025</t>
  </si>
  <si>
    <t>https://www.mercadopublico.cl/Procurement/Modules/Attachment/ViewAttachment.aspx?enc=M0RENuCF46fneeSJuqEAO5rcAN30x9lniRuiUGsiXzjBBGHP%2bt9xpy%2frfnD1OhYKdUCPbSCA2xs3HxM5bFgatkr323IP7baVR3wN0NEKX1x90H6834MZcFeiO5jPPBVrEQ4K2Q9aOY4WTo%2fJASzf2zSFdoTwMMDnKqC2ICTtzMNK4ChDAtL8a5pFSH5G1tqJrNYFoA6Vu8w4A4gwzjpW58xI2b1LFATDxvs85SYbMbDRUtflx764lYWdnyUhDb8ocNcWx3UB%2bOlj94ygOzdUF7R6eUjrjD3K2rjJSdgygLVhQr%2fUNVN4vSXJ4iTiR1x7</t>
  </si>
  <si>
    <t>SERVICIO DE ALOJAMIENTO TRASLADO ALIMENTACIÓN Y PRODUCCIÓN PARA LA REALIZACIÓN DEL ENCUENTRO NACIONAL DEL CONSEJO CONSULTIVO DE NIÑOS NIÑAS Y ADOLESCENTES 2025</t>
  </si>
  <si>
    <t>https://www.mercadopublico.cl/Procurement/Modules/Attachment/ViewAttachment.aspx?enc=Qfpo8ZMLNBhW3XrS1mXUf%2by6YiO5CozIOUY6Csne7Dz0N2fLRgoce4qKdvhOmtcrufrUAc8yrgjy%2f05aN2EG0iT4v0GP2M2I1syA7aIt2qRT9%2fmjM3BOqWx%2bd87Olg%2bjiMl0XKhlXqB5XfnfN4sNQqZYnfoRkL%2bMPuOM85MMNX%2b5dhj8cwANKFXGol9kx0Mvu%2bfmFFMLpfebNiAhj6ffa09WkzV41yrcE%2fs%2fXs46eGfpFKVM3EVIJ6GAluN1a%2ffmq%2fqXo%2b%2bgqzodOkO3O2np8%2f17fW8LOcSL%2fdsrKiUCoLd2Fdhk%2bTX1nBxYMQLr046y</t>
  </si>
  <si>
    <t>Sí</t>
  </si>
  <si>
    <t>76130993-5</t>
  </si>
  <si>
    <t>10495809-5</t>
  </si>
  <si>
    <t>60501000-8</t>
  </si>
  <si>
    <t>10923745-0</t>
  </si>
  <si>
    <t>1067455-97-AG25</t>
  </si>
  <si>
    <t>1067455-81-AG25</t>
  </si>
  <si>
    <t>1067455-140-AG25</t>
  </si>
  <si>
    <t>Publicación Diario Oficial</t>
  </si>
  <si>
    <t>Stand promocionales buen Trato</t>
  </si>
  <si>
    <t>Material de Difusión Buen Trato</t>
  </si>
  <si>
    <t>Material de Impresión Foam Board Campaña Buen Trato en Movimiento</t>
  </si>
  <si>
    <t>ejecutoras,  su    mecanismo de adjudicación y funcionarios capacitados, todo lo</t>
  </si>
  <si>
    <t xml:space="preserve">                         </t>
  </si>
  <si>
    <r>
      <t xml:space="preserve">MDSF - GLOSA N°04 </t>
    </r>
    <r>
      <rPr>
        <sz val="12"/>
        <rFont val="Arial"/>
        <family val="2"/>
      </rPr>
      <t>Se  informarán  trimestralmente a la Comisión Especial Mixta de Presupuestos los gastos  imputados  a  Capacitación  y  perfeccionamiento, D.F.L. Nº 1-19.653, de 2001,  Ministerio  Secretaría  General  de la Presidencia, en que haya incurrido cada  uno  de los Servicios de esta Cartera de Estado. Asimismo, se informará el detalle  de los programas de capacitación efectuados, la nómina de las entidades anterior desagregado por programas.</t>
    </r>
  </si>
  <si>
    <t>Estado de Ejecución al Cuarto Trimestre</t>
  </si>
  <si>
    <t>Capacitacion Estado Verde</t>
  </si>
  <si>
    <t>Centro de Estudios y Formación en Gestión y Política Limitada</t>
  </si>
  <si>
    <t xml:space="preserve">Cuarto Trimestre </t>
  </si>
  <si>
    <t xml:space="preserve">Sin información al cuarto trimestre del año </t>
  </si>
  <si>
    <t>JULIO ANDRES VILLARROEL MARABOLI</t>
  </si>
  <si>
    <t>GRUPO AG PUBLICIDAD LIMITADA</t>
  </si>
  <si>
    <t>SUBSECRETARIA DEL INTERIOR</t>
  </si>
  <si>
    <t>PAULA ANDREA ALVAREZ VASQUEZ</t>
  </si>
  <si>
    <t>SINESTESIA PRODUCCIONES SPA</t>
  </si>
  <si>
    <t>1067455-152-SE25</t>
  </si>
  <si>
    <t>1067455-181-AG25</t>
  </si>
  <si>
    <t>ESPECTROS VISUALES PRODUCCIONES SPA</t>
  </si>
  <si>
    <t>Campaña Comunicacional "Buen Trato en Movimiento" Cuota 1</t>
  </si>
  <si>
    <t>Campaña Comunicacional "Buen Trato en Movimiento" Cuota 2</t>
  </si>
  <si>
    <t>Campaña Comunicacional "Buen Trato en Movimiento" Cuota 3</t>
  </si>
  <si>
    <t xml:space="preserve">Publicación Diario Oficial </t>
  </si>
  <si>
    <t>76525477-9</t>
  </si>
  <si>
    <t>77855337-6</t>
  </si>
  <si>
    <t>Elaboración Material Audiovisual Consejo Consultivo Nacional de NNA</t>
  </si>
  <si>
    <t>332</t>
  </si>
  <si>
    <t>333</t>
  </si>
  <si>
    <t>371</t>
  </si>
  <si>
    <t>372</t>
  </si>
  <si>
    <t>374</t>
  </si>
  <si>
    <t>373</t>
  </si>
  <si>
    <t>Chillán</t>
  </si>
  <si>
    <t>Punta Arenas</t>
  </si>
  <si>
    <t>Magallanes</t>
  </si>
  <si>
    <t>O´Higgins</t>
  </si>
  <si>
    <t>Las Cabras</t>
  </si>
  <si>
    <t>454</t>
  </si>
  <si>
    <t>453</t>
  </si>
  <si>
    <t>440</t>
  </si>
  <si>
    <t>410</t>
  </si>
  <si>
    <t>455</t>
  </si>
  <si>
    <t>457</t>
  </si>
  <si>
    <t>458</t>
  </si>
  <si>
    <t>459</t>
  </si>
  <si>
    <t>460</t>
  </si>
  <si>
    <t>461</t>
  </si>
  <si>
    <t>462</t>
  </si>
  <si>
    <t>411</t>
  </si>
  <si>
    <t>1</t>
  </si>
  <si>
    <t>DS8</t>
  </si>
  <si>
    <t>Puerto Montt</t>
  </si>
  <si>
    <t>Comayagua</t>
  </si>
  <si>
    <t>Honduras</t>
  </si>
  <si>
    <t>Los Lagos</t>
  </si>
  <si>
    <t xml:space="preserve">Francisca Marinakis </t>
  </si>
  <si>
    <t>Los Rios</t>
  </si>
  <si>
    <t>387</t>
  </si>
  <si>
    <t>421</t>
  </si>
  <si>
    <t>467</t>
  </si>
  <si>
    <t>Francisca Flores</t>
  </si>
  <si>
    <t>379</t>
  </si>
  <si>
    <t>334</t>
  </si>
  <si>
    <t>337</t>
  </si>
  <si>
    <t>353</t>
  </si>
  <si>
    <t>377</t>
  </si>
  <si>
    <t>401</t>
  </si>
  <si>
    <t>427</t>
  </si>
  <si>
    <t>428</t>
  </si>
  <si>
    <t>434</t>
  </si>
  <si>
    <t>435</t>
  </si>
  <si>
    <t>8</t>
  </si>
  <si>
    <t>9</t>
  </si>
  <si>
    <t>Carla Andrade Daneri</t>
  </si>
  <si>
    <t>384</t>
  </si>
  <si>
    <t>413</t>
  </si>
  <si>
    <t>393</t>
  </si>
  <si>
    <t>397</t>
  </si>
  <si>
    <t>446</t>
  </si>
  <si>
    <t>370</t>
  </si>
  <si>
    <t>382</t>
  </si>
  <si>
    <t>416</t>
  </si>
  <si>
    <t>436</t>
  </si>
  <si>
    <t>437</t>
  </si>
  <si>
    <t>Dex 15</t>
  </si>
  <si>
    <t xml:space="preserve">Karla Toro </t>
  </si>
  <si>
    <t>426</t>
  </si>
  <si>
    <t>445</t>
  </si>
  <si>
    <t>Valeria Soto</t>
  </si>
  <si>
    <t>Natalia Bozo Carrillo</t>
  </si>
  <si>
    <t>438</t>
  </si>
  <si>
    <t>343</t>
  </si>
  <si>
    <t>346</t>
  </si>
  <si>
    <t>391</t>
  </si>
  <si>
    <t>392</t>
  </si>
  <si>
    <t>383</t>
  </si>
  <si>
    <t>402</t>
  </si>
  <si>
    <t>398</t>
  </si>
  <si>
    <t>425</t>
  </si>
  <si>
    <t>442</t>
  </si>
  <si>
    <t>444</t>
  </si>
  <si>
    <t>465</t>
  </si>
  <si>
    <t>464</t>
  </si>
  <si>
    <t xml:space="preserve">Lilian Araya </t>
  </si>
  <si>
    <t>Vanessa Hernandez</t>
  </si>
  <si>
    <t>Javiera Tapia</t>
  </si>
  <si>
    <t>Josseline Hernandez</t>
  </si>
  <si>
    <t>Julio Pintos</t>
  </si>
  <si>
    <t>Jeniffer Peroncini</t>
  </si>
  <si>
    <t>Romina Bacigalupo</t>
  </si>
  <si>
    <t>Victoria Cornejo</t>
  </si>
  <si>
    <t>Emilia Rivas</t>
  </si>
  <si>
    <t>Isidora Abarca</t>
  </si>
  <si>
    <t>Laura Cid</t>
  </si>
  <si>
    <t>COBERTURA DEL HITO VOLUNTARIADO DEL PAIS DE MAYORES EN EL MARCO DEL PLAN INTEGRAL PARA EL BIENESTAR DE NNA</t>
  </si>
  <si>
    <t>CITACION COMISION DE DESARROLLO SOCIAL- PDL ARMONIZACION CONGRESO DE VALPARAISO</t>
  </si>
  <si>
    <t>CITACION COMISION SEGUIMIENTO DE GARANTIAS Y COMISION DE DESARROLLO SOCIAL PDL ARMONIZACION- CONGRESO NACIONAL VALPARAISO</t>
  </si>
  <si>
    <t>SEMINARIO INTERNACIONAL FAMILIAS DE ACOGIDAS</t>
  </si>
  <si>
    <t>CITACION PRIMERA SUBCOMISION ESPECIAL MIXTA DE PRESUPUESTO CONGRESO VALPARAISO.</t>
  </si>
  <si>
    <t>PARTICIPAR EN AGENDA REGIONAL DEL MAULE</t>
  </si>
  <si>
    <t>FIRMA CONVENIO GORE OLN PUNTA ARENAS</t>
  </si>
  <si>
    <t>CITACION COMISION DESARROLLO SOCIAL - PDL ARMONIZACION CONGRESO VALPARAISO.</t>
  </si>
  <si>
    <t>INAUGURACION  GUAGUATECAS EN VALPARAISO.</t>
  </si>
  <si>
    <t>CEREMONIA DE INAUGURACION DE OFICINA LOCAL DE NIÑEZ DE LACOMUNA DE LAS CABRAS.</t>
  </si>
  <si>
    <t>COMISION DESARROLLO SOCIAL - PDL ARMONIZACON CONGRESO DE VALPARAISO</t>
  </si>
  <si>
    <t>ASISTIR A PREMIACION DE UN CONCURSO DE CUENTOS SOBRE BUEN TRATO EN LA REGION DE LOS RIOS.</t>
  </si>
  <si>
    <t>PARTICIPAR EN AGENDA REGIONAL DE PUERTO MONTT</t>
  </si>
  <si>
    <t>CITACION COMISION DE DESARROLLO SOCIAL - PDL ARMONIZACION</t>
  </si>
  <si>
    <t>CITACION COMISION FAMILIA Y ADOLESCENCIA PDL SERVICIOS SOCIALES DE CUIDADO INFALTIL</t>
  </si>
  <si>
    <t>FIESTA DE NAVIDAD DE FAMILIAS DE ACOGIDAS EN LA REGION DE VALPARAISO.</t>
  </si>
  <si>
    <t>COMISION DE FAMILIA SENADO -PDL SERVICIOS SOCIALES DE CUIDADO INFALTIL EN CONGRESO DE VALPARAISO</t>
  </si>
  <si>
    <t>ASISTIR A SESION EN LA SALA QUE CULMINA LA TRAMITACION DE PDL DEL SISTEMA NACIONAL DE CUIDADOS.</t>
  </si>
  <si>
    <t>REUNION CON SENADORES POR PDL DEL CUIDADO INFANTIL. CITACION A COMISION DE FAMILIA DEL SENADO POR PDL, SERVICIOS SOCIALES DE CUIDADO INFANTIL. CITACION COMISION DE CONSTITUCION DEL SENADO PARA DISCUTIR PDL QUE TIPIFICA EL DELITO GROOMING.</t>
  </si>
  <si>
    <t>ACOMPAÑAR A LA SUBSECRETARIA EN ACTIVIDADES DE LA AGENDA REGIONAL. ACTIVIDAD CON REGISTRO CIVIL, REUNIÓN CON EQUIPOS DE NIÑEZ DE LA REGIÓN, BUENAS PRÁCTICAS DE OLN DE LA ZONA, ENTRE OTROS.</t>
  </si>
  <si>
    <t>AGENDA REGIONAL EN LOS RÍOS. VISITA A OLN PANGUIPULLI Y ACTIVIDADES CON LAS AUTORIDADES LOCALES. PREMIACIÓN DE CONCURSO DE CUENTOS DE LA CAMPAÑA BUEN TRATO EN MOVIMIENTO.</t>
  </si>
  <si>
    <t>ACOMPAÑAR A LA SUBSECRETARIA A DIVERSAS ACTIVIDADES EN EL CONGRESO NACIONAL: 1. REUNIÓN CON SENADORES POR PDL DE CUIDADO INFANTIL; 2. CITACIÓN A COMISIÓN DE FAMILIA DEL SENADO POR PDL SERVICIOS SOCIALES DE CUIDADO INFANTIL; 3. CITACIÓN COMISIÓN DE CONSTITUCIÓN DEL SENADO PARA DISCUTIR PDL QUE TIPIFICA EL DELITO DE GROOMING.</t>
  </si>
  <si>
    <t>SOLICITUD DE SUBSECRETARIA EN REPRESENTACIÓN, A ENCUENTRO REGIONAL DE BIOBÍO, CUENTA PÚBLICA 2025.</t>
  </si>
  <si>
    <t>TRASLADO DE SUBSECRETARÍA Y ASESORES A VALPARAÍSO, CONGRESO NACIONAL.</t>
  </si>
  <si>
    <t>TRASLADO DE SUBSECRETARÍA Y ASESORES A LA REGIÓN DE VALPARAÍSO, CONGRESO NACIONAL.</t>
  </si>
  <si>
    <t>TRASLADO DE SUBSECRETARÍA Y ASESORES A LA V REGIÓN, CONGRESO NACIONAL.</t>
  </si>
  <si>
    <t>TRASLADO DE SUBSECRETARIA Y ASESORES A VALPARAÍSO, CONGRESO NACIONAL</t>
  </si>
  <si>
    <t>TRASLADO DE SUBSECRETARÍA Y ASESORES A LA V REGIÓN-VALPARAÍSO.</t>
  </si>
  <si>
    <t>TRASLADO DE SUBSECRETARÍA Y ASESORES A LA VI REGIÓN RANCAGUA, COMUNA LAS CABRAS.</t>
  </si>
  <si>
    <t>TRASLADO DE SUBSECRETARÍA Y ASESORES A CONGRESO NACIONAL,VALPARAÍSO.</t>
  </si>
  <si>
    <t>TRASLADO DE SUBSECRETARIA Y ASESORES A VALPARAÍSO, CONGRESO NACIONAL.</t>
  </si>
  <si>
    <t>TRASLADO DE SUBSECRETARÍA A V REGIÓN, VALPARAÍSO, CONGRESO NACIONAL</t>
  </si>
  <si>
    <t>TRASLADO DE SUBSECRETARÍA Y ASESORES A LA V REGIÓN, VALPARAÍSO, CONGRESO NACIONAL.</t>
  </si>
  <si>
    <t>FIRMA DE CONVENIO OLN - GORE</t>
  </si>
  <si>
    <t>APOYO EXTRAORDINARIO EN LA GESTIÓN DE LOS CONVENIOS DE LOS PROGRAMAS CRECER EN COMUNIDAD Y TRANSFORMANDO BARRIOS 2024 EN LA REGIÓN DE LA ARAUCANÍA, ASÍ COMO EN LA SUPERVISIÓN EN TERRENO DE AMBOS PROGRAMAS, CON ESPECIAL ÉNFASIS EN TRANSFORMANDO BARRIOS 2024. ESTO SE REALIZA EN EL MARCO DE LOS APOYOS SOLICITADOS POR EL EQUIPO REGIONAL DE NIÑEZ, CONSIDERANDO LAS DIFICULTADES QUE HAN ENFRENTADO EN EL ACOMPAÑAMIENTO Y SUPERVISIÓN DE DICHOS PROGRAMAS.</t>
  </si>
  <si>
    <t>ACOMPAÑAR A LA SUBSECRETARIA A AGENDA CON SEREMI DE LA REGIÓN DE LOS RÍOS, EN ACTIVIDADES ASOCIADAS A NUESTRA SUBSECRETARÍA. VISITA OLN PANGUIPULLI. ACTIVIDAD CON OLN Y AUTORIDADES DEL INTERSECTOR, PARA LA PREMIACIÓN DEL CONCURSO BUEN TRATO EN 100 PALABRAS.</t>
  </si>
  <si>
    <t>Catalina Fuentealba</t>
  </si>
  <si>
    <t>ASISTIR A LA INAUGURACIÓN DE LA OFICINA LOCAL DE NIÑEZ DE LAS CABRAS</t>
  </si>
  <si>
    <t>COBERTURA DE FIESTA DE NAVIDAD FAMILIAS DE ACOGIDA.</t>
  </si>
  <si>
    <t>INAUGURAR OLN</t>
  </si>
  <si>
    <t>CONCURRIR CITACIÓN EN EL CONGRESO</t>
  </si>
  <si>
    <t>CONCURRIR CITACIÓN CONGRESO POR PDL DE ARMONIZACIÓN</t>
  </si>
  <si>
    <t>CONCURRIR CITACIÓN VALPARAÍSO POR PDL DE SERVICIOS SOCIALES DE CUIDADO INFANTIL</t>
  </si>
  <si>
    <t>JORNADA DE TRABAJO EN LA ZONA MACRO NORTE DEL PAÍS, PARA FORTALECER LA IMPLEMENTACIÓN DEL SISTEMA DE GARANTÍAS Y LA ARTICULACIÓN DE LAS OFICINAS LOCALES DE LA NIÑEZ Y EL PROGRAMA ABRIENDO CAMINOS.</t>
  </si>
  <si>
    <t>ASISTIR A SESIÓN DE COMISIÓN COORDINADORA REGIONAL EXTRAORDINARIA, POR CASO DE ALARMA GTE-NNA</t>
  </si>
  <si>
    <t>SE REALIZARÁ 2 JORNADAS CON LA OLN ARICA. UNA SE CENTRARÁ EN CUIDADO DE EQUIPO ANTE DUELO POR DECESO DE UNA INTEGRANTE DEL MISMO, LA SEGUNDA JORNADA SE CENTRARÁ EN ASISTENCIA TÉCNICA POR CASOS EN ESPERA DE ASIGNACIÓN, REALIZANDO ENTRENAMIENTO EN EL USO DE NOTA TÉCNICA DEL MISMO NOMBRE.</t>
  </si>
  <si>
    <t>ACOMPAÑAR A LA SUBSECRETARIA A CITACIÓN DEL DEPARTAMENTO DE EVALUACIÓN DE LA LEY DE LA CÁMARA DE DIPUTADAS Y DIPUTADOS.</t>
  </si>
  <si>
    <t>EN EL MARCO DEL PLAN INTEGRAL PARA EL BIENESTAR DE NNA SE REALIZARÁ ACTIVIDAD CON FUNFA EN LA DIMENSIÓN COMUNIDAD Y ENTORNO.</t>
  </si>
  <si>
    <t>AYUDAS TECNICAS, FONO INFANCIA, APOYO TERRITORIAL</t>
  </si>
  <si>
    <t>ASISTENCIA TECNICA NACIONAL</t>
  </si>
  <si>
    <t>ASISTENCIA TÉCNICA PERSONALIZADA AL EQUIPO DE LA OLN DE VIÑA DEL MAR, QUE INCLUYE EL ANÁLISIS Y REVISIÓN DE CASOS, TRAMITACIÓN DE LOS CASOS, REGISTRO EN SISTEMA Y REFORZAMIENTO DE CONOCIMIENTOS TÉCNICOS</t>
  </si>
  <si>
    <t>SE REALZARÁN 2 JORNADAS CON LA OLN ARICA. UNA SE CENTRARÁ EN CUIDADO DE EQUIPO ANTE DUELO POR DECESO DE UNA INTEGRANTE DEL MISMO, LA SEGUNDA JORNADA SE CENTRARÁ EN ASISTENCIA TÉCNICA POR CASOS EN ESPERA DE ASIGNACIÓN, REALIZANDO ENTRENAMIENTO EN EL USO DE NOTA TÉCNICA.</t>
  </si>
  <si>
    <t>CAPACITAR OLN CICLO 7 Y 8 Y PRESENTAR EN SEMINARIO ORGANIZADO POR EL MINISTERIO PÚBLICO.</t>
  </si>
  <si>
    <t>SE REALIZARÁ VISITA A OLN IQUIQUE Y HUARA, ADEMÁS DE REALIZAR ASISTENCIA TÉCNICA AL EQUIPO REGIONAL.</t>
  </si>
  <si>
    <t>SE REALIZARÁ VISITA A LA REGIÓN PARA REALIZAR SUPERVISIÓN EN RESIDENCIAS DE LA REGIÓN Y ASISTENCIA TÉCNICA AL EQUIPO REGIONAL.</t>
  </si>
  <si>
    <t>POR SOLICITUD DE SUBSECRETARIA DEBO ASISTIR A CONGRESO NACIONAL.</t>
  </si>
  <si>
    <t>03/11/2025</t>
  </si>
  <si>
    <t>6904583</t>
  </si>
  <si>
    <t>Asistencia a la  99° Reunión Ordinaria del Consejo Directivo del Instituto Interamericano del Niño, Niña y Adolescentes (IIN-OEA)</t>
  </si>
  <si>
    <t>En trámite</t>
  </si>
  <si>
    <t>Marcela galvez Zuleta</t>
  </si>
  <si>
    <t>Encargada Departamento Acompañamiento Y Gestión Territorial</t>
  </si>
  <si>
    <t>Termino Anticipado</t>
  </si>
  <si>
    <t>Nicolas Rojas Azocar</t>
  </si>
  <si>
    <t>Auditor interno</t>
  </si>
  <si>
    <t>Contador auditor</t>
  </si>
  <si>
    <t>Andres Andrade Olate</t>
  </si>
  <si>
    <t>Profesional De Planificación Y Estudios</t>
  </si>
  <si>
    <t>Jefa Departamento Acompañamiento Y Gestión Territorial</t>
  </si>
  <si>
    <t>29.07.001</t>
  </si>
  <si>
    <t>24.03.001</t>
  </si>
  <si>
    <t>Estado de Ejecución al Segundo Semestre</t>
  </si>
  <si>
    <t>DIAZ RAMOS MARIA PAZ</t>
  </si>
  <si>
    <t>CARMONA ZUÑIGA JUAN IGNACIO</t>
  </si>
  <si>
    <t>1.-Número de días de licencia médica presentadas entre Julio y Septiembre de 2025,  según género del funcionario afecto, tipo y rango de duración de la licencia médica</t>
  </si>
  <si>
    <t>2.-Número de licencias médicas presentadas entre Julio y Septiembre de 2025, según género del funcionario afecto, tipo y rango de duración de la licencia médica</t>
  </si>
  <si>
    <t>3.-Número de licencias médicas presentadas entre Julio y Septiembre de 2025 con reembolso, según género del funcionario afecto, tipo y rango de duración de la licencia médica</t>
  </si>
  <si>
    <t>4.-Monto ($) recuperado total de las licencias médicas presentadas entre Julio y Septiembre de 2025, según género del funcionario afecto, tipo y rango de duración de la licencia médica</t>
  </si>
  <si>
    <t>CUARTO TRIMESTRE 2025</t>
  </si>
  <si>
    <t>1.-Número de días de licencia médica presentadas entre Octubre y Diciembre de 2025,  según género del funcionario afecto, tipo y rango de duración de la licencia médica</t>
  </si>
  <si>
    <t>2.-Número de licencias médicas presentadas entre Octubre y Diciembre  de 2025, según género del funcionario afecto, tipo y rango de duración de la licencia médica</t>
  </si>
  <si>
    <t>3.-Número de licencias médicas presentadas entre Octubre y Diciembre de 2025 con reembolso, según género del funcionario afecto, tipo y rango de duración de la licencia médica</t>
  </si>
  <si>
    <t>4.-Monto ($) recuperado total de las licencias médicas presentadas entre Octubre y Diciembre de 2025, según género del funcionario afecto, tipo y rango de duración de la licencia médica</t>
  </si>
  <si>
    <t>Estado de Ejecución al  Cuarto Trimestre</t>
  </si>
  <si>
    <t>Sin información que reportar al cuarto trimestre</t>
  </si>
  <si>
    <t>Aprueba Convenio de Transferencia de Recursos 24.03.002 "HEPI Crecer en Comunidad" 2025. Municipalidad de Iquique</t>
  </si>
  <si>
    <t>Iquique Crecer en Comunidad 2025</t>
  </si>
  <si>
    <t>Aprueba Convenio de Transferencia de Recursos 24.03.002 "HEPI Crecer en Comunidad" 2025. Municipalidad de Pozo Almonte</t>
  </si>
  <si>
    <t>Pozo Almonte Crecer en Comunidad 2025</t>
  </si>
  <si>
    <t>Aprueba Convenio de Transferencia de Recursos 24.03.002 "HEPI Crecer en Comunidad" 2025. Municipalidad de Calama</t>
  </si>
  <si>
    <t>Calama Crecer 2025</t>
  </si>
  <si>
    <t>Aprueba Convenio de Transferencia de Recursos 24.03.002 "HEPI Crecer en Comunidad" 2025. Municipalidad de Ovalle</t>
  </si>
  <si>
    <t>Ovalle Crecer en Comunidad 2025</t>
  </si>
  <si>
    <t>Aprueba Convenio de Transferencia de Recursos 24.03.002 "HEPI Crecer en Comunidad" 2025. Municipalidad de Rengo</t>
  </si>
  <si>
    <t>Rengo Crecer en Comunidad 2025</t>
  </si>
  <si>
    <t>Aprueba Convenio de Transferencia de Recursos 24.03.002 "HEPI Crecer en Comunidad" 2025. Municipalidad de San Javier</t>
  </si>
  <si>
    <t>San Javier Crecer en Comunidad 2025</t>
  </si>
  <si>
    <t>Aprueba Convenio de Transferencia de Recursos 24.03.002 "HEPI Crecer en Comunidad" 2025. Municipalidad de Cañete</t>
  </si>
  <si>
    <t>Cañete Crecer 2025</t>
  </si>
  <si>
    <t>Aprueba Convenio de Transferencia de Recursos 24.03.002 "HEPI Crecer en Comunidad" 2025. Municipalidad de Hualpén</t>
  </si>
  <si>
    <t>Hualpen Crecer en Comunidad 2025</t>
  </si>
  <si>
    <t>Aprueba Convenio de Transferencia de Recursos 24.03.002 "HEPI Crecer en Comunidad" 2025. Municipalidad de Mulchén</t>
  </si>
  <si>
    <t>Mulchen Crecer en Comunidad 2025</t>
  </si>
  <si>
    <t>Aprueba Convenio de Transferencia de Recursos 24.03.002 "HEPI Crecer en Comunidad" 2025. Municipalidad de Santa Bárbara</t>
  </si>
  <si>
    <t>Santa Barbara Crecer en Comunidad 2025</t>
  </si>
  <si>
    <t>Aprueba Convenio de Transferencia de Recursos 24.03.002 "HEPI Crecer en Comunidad" 2025. Municipalidad de Tirúa</t>
  </si>
  <si>
    <t>Tirúa CRECER 2025</t>
  </si>
  <si>
    <t>Aprueba Convenio de Transferencia de Recursos 24.03.002 "HEPI Crecer en Comunidad" 2025. Municipalidad de Tomé</t>
  </si>
  <si>
    <t>Tome Crecer en Comunidad 2025</t>
  </si>
  <si>
    <t>Aprueba Convenio de Transferencia de Recursos 24.03.002 "HEPI Crecer en Comunidad" 2025. Municipalidad de Perquenco</t>
  </si>
  <si>
    <t>Perquenco HEPI Crecer 2025</t>
  </si>
  <si>
    <t>Aprueba Convenio de Transferencia de Recursos 24.03.002 "HEPI Crecer en Comunidad" 2025. Municipalidad de Gorbea</t>
  </si>
  <si>
    <t>Gorbea Crecer en Comunidad 2025</t>
  </si>
  <si>
    <t>Aprueba Convenio de Transferencia de Recursos 24.03.002 "HEPI Crecer en Comunidad" 2025. Municipalidad de Lautaro</t>
  </si>
  <si>
    <t>Lautaro Crecer Comunidad 2025</t>
  </si>
  <si>
    <t>Aprueba Convenio de Transferencia de Recursos 24.03.002 "HEPI Crecer en Comunidad" 2025. Municipalidad de Loncoche</t>
  </si>
  <si>
    <t>Loncoche Crecer en Comunidad 2025</t>
  </si>
  <si>
    <t>Aprueba Convenio de Transferencia de Recursos 24.03.002 "HEPI Crecer en Comunidad" 2025. Municipalidad de Melipeuco</t>
  </si>
  <si>
    <t>Melipeuco Crecer en Comunidad 2025</t>
  </si>
  <si>
    <t>Aprueba Convenio de Transferencia de Recursos 24.03.002 "HEPI Crecer en Comunidad" 2025. Municipalidad de Purén</t>
  </si>
  <si>
    <t>Puren Crecer en Comunidad 2025</t>
  </si>
  <si>
    <t>Aprueba Convenio de Transferencia de Recursos 24.03.002 "HEPI Crecer en Comunidad" 2025. Municipalidad de Teodoro Schmidt</t>
  </si>
  <si>
    <t>Teodoro Schimdt Crecer en Comunidad 2025</t>
  </si>
  <si>
    <t>Aprueba Convenio de Transferencia de Recursos 24.03.002 "HEPI Crecer en Comunidad" 2025. Municipalidad de Vilcún</t>
  </si>
  <si>
    <t>Vilcún Crecer en Comunidad 2025</t>
  </si>
  <si>
    <t>Aprueba Convenio de Transferencia de Recursos 24.03.002 "HEPI Crecer en Comunidad" 2025. Municipalidad de Buin</t>
  </si>
  <si>
    <t>Buin Hepi Crecer 2025</t>
  </si>
  <si>
    <t>Aprueba Convenio de Transferencia de Recursos 24.03.002 "HEPI Crecer en Comunidad" 2025. Municipalidad de Cerrillos</t>
  </si>
  <si>
    <t>Cerrillos Hepi Crecer 2025</t>
  </si>
  <si>
    <t>Aprueba Convenio de Transferencia de Recursos 24.03.002 "HEPI Crecer en Comunidad" 2025. Municipalidad de Colina</t>
  </si>
  <si>
    <t>Colina HEPI Crecer 2025</t>
  </si>
  <si>
    <t>Aprueba Convenio de Transferencia de Recursos 24.03.002 "HEPI Crecer en Comunidad" 2025. Municipalidad de El Monte</t>
  </si>
  <si>
    <t>El Monte Hepi Crecer 2025</t>
  </si>
  <si>
    <t>Aprueba Convenio de Transferencia de Recursos 24.03.002 "HEPI Crecer en Comunidad" 2025. Municipalidad de Huechuraba</t>
  </si>
  <si>
    <t>Huechuraba Crecer Comunidad 2025</t>
  </si>
  <si>
    <t>Aprueba Convenio de Transferencia de Recursos 24.03.002 "HEPI Crecer en Comunidad" 2025. Municipalidad de La Cisterna</t>
  </si>
  <si>
    <t>La Cisterna Hepi Crecer 2025</t>
  </si>
  <si>
    <t>Aprueba Convenio de Transferencia de Recursos 24.03.002 "HEPI Crecer en Comunidad" 2025. Municipalidad de Lampa</t>
  </si>
  <si>
    <t>Lampa HEPI CRECER 2025</t>
  </si>
  <si>
    <t>Aprueba Convenio de Transferencia de Recursos 24.03.002 "HEPI Crecer en Comunidad" 2025. Municipalidad de Macul</t>
  </si>
  <si>
    <t>Macul Hepi Crecer 2025</t>
  </si>
  <si>
    <t>Aprueba Convenio de Transferencia de Recursos 24.03.002 "HEPI Crecer en Comunidad" 2025. Municipalidad de Melipilla</t>
  </si>
  <si>
    <t>Melipilla Hepi Crecer 2025</t>
  </si>
  <si>
    <t>Aprueba Convenio de Transferencia de Recursos 24.03.002 "HEPI Crecer en Comunidad" 2025. Municipalidad de Ñuñoa</t>
  </si>
  <si>
    <t>Ñuñoa Hepi Crecer 2025</t>
  </si>
  <si>
    <t>Aprueba Convenio de Transferencia de Recursos 24.03.002 "HEPI Crecer en Comunidad" 2025. Municipalidad de Peñaflor</t>
  </si>
  <si>
    <t>Peñaflor Hepi Crecer 2025</t>
  </si>
  <si>
    <t>Aprueba Convenio de Transferencia de Recursos 24.03.002 "HEPI Crecer en Comunidad" 2025. Municipalidad de Isla de Maipo</t>
  </si>
  <si>
    <t>Isla de Maipo CRECER 2025</t>
  </si>
  <si>
    <t>Aprueba Convenio de Transferencia de Recursos 24.03.002 "HEPI Crecer en Comunidad" 2025. Municipalidad de San Joaquín</t>
  </si>
  <si>
    <t>San Joaquin Hepi Crecer 2025</t>
  </si>
  <si>
    <t>Aprueba Convenio de Transferencia de Recursos 24.03.002 "HEPI Crecer en Comunidad" 2025. Municipalidad de San Ramón</t>
  </si>
  <si>
    <t>San Ramon Crecer en Comunidad 2025</t>
  </si>
  <si>
    <t>Aprueba Convenio de Transferencia de Recursos 24.03.002 "HEPI Crecer en Comunidad" 2025. Municipalidad de Padre Hurtado</t>
  </si>
  <si>
    <t>Padre Hurtado CRECER EN COMUNIDAD 2025</t>
  </si>
  <si>
    <t>Aprueba Convenio de Transferencia de Recursos 24.03.002 "HEPI Crecer en Comunidad" 2025. Municipalidad de Talagante</t>
  </si>
  <si>
    <t>Talagante Hepi Crecer 2025</t>
  </si>
  <si>
    <t>Aprueba Convenio de Transferencia de Recursos 24.03.002 "HEPI Crecer en Comunidad" 2025. Municipalidad de Chile Chico</t>
  </si>
  <si>
    <t>Chile Chico Crecer en Comunidad 2025</t>
  </si>
  <si>
    <t>Aprueba Convenio de Transferencia de Recursos 24.03.002 "HEPI Crecer en Comunidad" 2025. Municipalidad de Tocopilla</t>
  </si>
  <si>
    <t>Tocopilla Crecer en Comunidad 2025</t>
  </si>
  <si>
    <t>Aprueba Convenio de Transferencia de Recursos 24.03.002 "HEPI Crecer en Comunidad" 2025. Municipalidad de Sierra Gorda</t>
  </si>
  <si>
    <t>Sierra Gorda Crecer en Comunidad 2025</t>
  </si>
  <si>
    <t>Aprueba Convenio de Transferencia de Recursos 24.03.002 "HEPI Crecer en Comunidad" 2025. Municipalidad de Lota</t>
  </si>
  <si>
    <t>Lota Crecer en Comunidad 2025</t>
  </si>
  <si>
    <t>Aprueba Convenio de Transferencia de Recursos 24.03.002 "HEPI Crecer en Comunidad" 2025. Municipalidad de Puerto Natales</t>
  </si>
  <si>
    <t>Puerto Natales Crecer en Comunidad 2025</t>
  </si>
  <si>
    <t>Aprueba Convenio de Transferencia de Recursos 24.03.002 "HEPI Crecer en Comunidad" 2025. Municipalidad de Chañaral</t>
  </si>
  <si>
    <t>Chañaral CRECER COMUNIDAD 2025</t>
  </si>
  <si>
    <t>Aprueba Convenio de Transferencia de Recursos 24.03.002 "HEPI Crecer en Comunidad" 2025. Municipalidad de Linares</t>
  </si>
  <si>
    <t>Linares Crecer en Comunidad 2025</t>
  </si>
  <si>
    <t>Aprueba Convenio de Transferencia de Recursos 24.03.002 "HEPI Crecer en Comunidad" 2025. Municipalidad de Curepto</t>
  </si>
  <si>
    <t>Curepto Crecer en Comunidad 2025</t>
  </si>
  <si>
    <t>Aprueba Convenio de Transferencia de Recursos 24.03.002 "HEPI Crianza" 2025. Municipalidad de Pucón</t>
  </si>
  <si>
    <t>Pucon HEPI CRIANZA 2025</t>
  </si>
  <si>
    <t>Aprueba Convenio de Transferencia de Recursos 24.03.002 "HEPI Crianza" 2025. Municipalidad de Gorbea</t>
  </si>
  <si>
    <t>Gorbea HEPI CRIANZA 2025</t>
  </si>
  <si>
    <t>Aprueba Convenio de Transferencia de Recursos 24.03.004 "Programa Oficina Local de la Niñez" 2025. Municipalidad de Río Verde</t>
  </si>
  <si>
    <t>Río Verde OLN 2025</t>
  </si>
  <si>
    <t>Aprueba Convenio de Transferencia de Recursos 24.03.004 "Programa Oficina Local de la Niñez" 2025. Municipalidad de Primavera</t>
  </si>
  <si>
    <t>Primavera OLN 2025</t>
  </si>
  <si>
    <t>Aprueba Convenio de Transferencia de Recursos 24.03.004 "Programa Oficina Local de la Niñez" 2025. Municipalidad de La Serena</t>
  </si>
  <si>
    <t>La Serena OLN 2025</t>
  </si>
  <si>
    <t>Aprueba Convenio de Transferencia de Recursos 24.03.004 "Programa Oficina Local de la Niñez" 2025. Municipalidad de Viña del Mar</t>
  </si>
  <si>
    <t>Viña del Mar OLN 2025</t>
  </si>
  <si>
    <t>Aprueba Convenio de Transferencia de Recursos 24.03.004 "Programa Oficina Local de la Niñez" 2025. Municipalidad de Municipalidad de Colina</t>
  </si>
  <si>
    <t>Colina OLN 2025</t>
  </si>
  <si>
    <t>Aprueba Convenio de Transferencia de Recursos 24.03.004 "Programa Oficina Local de la Niñez" 2025. Municipalidad de La Florida</t>
  </si>
  <si>
    <t>La Florida OLN 2025</t>
  </si>
  <si>
    <t>Aprueba Convenio de Transferencia de Recursos 24.03.004 "Programa Oficina Local de la Niñez" 2025. Municipalidad de Talagante</t>
  </si>
  <si>
    <t>Talagante OLN 2025</t>
  </si>
  <si>
    <t>Aprueba Convenio de Transferencia de Recursos 24.03.004 "Programa Oficina Local de la Niñez" 2025. Municipalidad de Isla de Maipo</t>
  </si>
  <si>
    <t>Isla de Maipo OLN 2025</t>
  </si>
  <si>
    <t>Aprueba Convenio de Transferencia de Recursos 24.03.004 "Programa Oficina Local de la Niñez" 2025. Municipalidad de Taltal</t>
  </si>
  <si>
    <t>Taltal OLN 2025</t>
  </si>
  <si>
    <t>Aprueba Convenio de Transferencia de Recursos 24.03.004 "Programa Oficina Local de la Niñez" 2025. Municipalidad de Tocopilla</t>
  </si>
  <si>
    <t>Tocopilla OLN 2025</t>
  </si>
  <si>
    <t>Aprueba Convenio de Transferencia de Recursos 24.03.004 "Programa Oficina Local de la Niñez" 2025. Municipalidad de Andacollo</t>
  </si>
  <si>
    <t>Andacollo OLN 2025</t>
  </si>
  <si>
    <t>Aprueba Convenio de Transferencia de Recursos 24.03.004 "Programa Oficina Local de la Niñez" 2025. Municipalidad de Paihuano</t>
  </si>
  <si>
    <t>Paihuano OLN 2025</t>
  </si>
  <si>
    <t>Aprueba Convenio de Transferencia de Recursos 24.03.004 "Programa Oficina Local de la Niñez" 2025. Municipalidad de Salamanca</t>
  </si>
  <si>
    <t>Salamanca OLN 2025</t>
  </si>
  <si>
    <t>Aprueba Convenio de Transferencia de Recursos 24.03.004 "Programa Oficina Local de la Niñez" 2025. Municipalidad de Valparaíso</t>
  </si>
  <si>
    <t>Valparaíso OLN 2025</t>
  </si>
  <si>
    <t>Aprueba Convenio de Transferencia de Recursos 24.03.004 "Programa Oficina Local de la Niñez" 2025. Municipalidad de Casablanca</t>
  </si>
  <si>
    <t>Casablanca OLN 2025</t>
  </si>
  <si>
    <t>Aprueba Convenio de Transferencia de Recursos 24.03.004 "Programa Oficina Local de la Niñez" 2025. Municipalidad de Concón</t>
  </si>
  <si>
    <t>Concon OLN 2025</t>
  </si>
  <si>
    <t>Aprueba Convenio de Transferencia de Recursos 24.03.004 "Programa Oficina Local de la Niñez" 2025. Municipalidad de Puchuncaví</t>
  </si>
  <si>
    <t>PuchuncavÍ OLN 2025</t>
  </si>
  <si>
    <t>Aprueba Convenio de Transferencia de Recursos 24.03.004 "Programa Oficina Local de la Niñez" 2025. Municipalidad de Quintero</t>
  </si>
  <si>
    <t>Quintero OLN 2025</t>
  </si>
  <si>
    <t>Aprueba Convenio de Transferencia de Recursos 24.03.004 "Programa Oficina Local de la Niñez" 2025. Municipalidad de La Ligua</t>
  </si>
  <si>
    <t>La Ligua OLN 2025</t>
  </si>
  <si>
    <t>Aprueba Convenio de Transferencia de Recursos 24.03.004 "Programa Oficina Local de la Niñez" 2025. Municipalidad de Santa María</t>
  </si>
  <si>
    <t>Santa María OLN 2025</t>
  </si>
  <si>
    <t>Aprueba Convenio de Transferencia de Recursos 24.03.004 "Programa Oficina Local de la Niñez" 2025. Municipalidad de El Bosque</t>
  </si>
  <si>
    <t>El Bosque OLN 2025</t>
  </si>
  <si>
    <t>Aprueba Convenio de Transferencia de Recursos 24.03.004 "Programa Oficina Local de la Niñez" 2025. Municipalidad de Las Condes</t>
  </si>
  <si>
    <t>LAS CONDES OLN 2025</t>
  </si>
  <si>
    <t>Aprueba Convenio de Transferencia de Recursos 24.03.004 "Programa Oficina Local de la Niñez" 2025. Municipalidad de Macul</t>
  </si>
  <si>
    <t>Macul OLN 2025</t>
  </si>
  <si>
    <t>Aprueba Convenio de Transferencia de Recursos 24.03.004 "Programa Oficina Local de la Niñez" 2025. Municipalidad de Ñuñoa</t>
  </si>
  <si>
    <t>Ñuñoa OLN 2025</t>
  </si>
  <si>
    <t>Aprueba Convenio de Transferencia de Recursos 24.03.004 "Programa Oficina Local de la Niñez" 2025. Municipalidad de Providencia</t>
  </si>
  <si>
    <t>Providencia OLN 2025</t>
  </si>
  <si>
    <t>Aprueba Convenio de Transferencia de Recursos 24.03.004 "Programa Oficina Local de la Niñez" 2025. Municipalidad de Recoleta</t>
  </si>
  <si>
    <t>Recoleta OLN 2025</t>
  </si>
  <si>
    <t>Aprueba Convenio de Transferencia de Recursos 24.03.004 "Programa Oficina Local de la Niñez" 2025. Municipalidad de Vitacura</t>
  </si>
  <si>
    <t>Vitacura OLN 2025</t>
  </si>
  <si>
    <t>Aprueba Convenio de Transferencia de Recursos 24.03.004 "Programa Oficina Local de la Niñez" 2025. Municipalidad de Pirque</t>
  </si>
  <si>
    <t>Pirque OLN 2025</t>
  </si>
  <si>
    <t>Aprueba Convenio de Transferencia de Recursos 24.03.004 "Programa Oficina Local de la Niñez" 2025. Municipalidad de San José de Maipo</t>
  </si>
  <si>
    <t>San Jose de Maipo OLN 2025</t>
  </si>
  <si>
    <t>Aprueba Convenio de Transferencia de Recursos 24.03.004 "Programa Oficina Local de la Niñez" 2025. Municipalidad de Calera de Tango</t>
  </si>
  <si>
    <t>Calera de Tango OLN 2025</t>
  </si>
  <si>
    <t>Aprueba Convenio de Transferencia de Recursos 24.03.004 "Programa Oficina Local de la Niñez" 2025. Municipalidad de Padre Hurtado</t>
  </si>
  <si>
    <t>Padre Hurtado OLN 2025</t>
  </si>
  <si>
    <t>Aprueba Convenio de Transferencia de Recursos 24.03.004 "Programa Oficina Local de la Niñez" 2025. Municipalidad de Rancagua</t>
  </si>
  <si>
    <t>Rancagua OLN 2025</t>
  </si>
  <si>
    <t>Aprueba Convenio de Transferencia de Recursos 24.03.004 "Programa Oficina Local de la Niñez" 2025. Municipalidad de San Fernando</t>
  </si>
  <si>
    <t>San Fernando OLN 2025</t>
  </si>
  <si>
    <t>Aprueba Convenio de Transferencia de Recursos 24.03.004 "Programa Oficina Local de la Niñez" 2025. Municipalidad de Chimbarongo</t>
  </si>
  <si>
    <t>Chimbarongo OLN 2025</t>
  </si>
  <si>
    <t>Aprueba Convenio de Transferencia de Recursos 24.03.004 "Programa Oficina Local de la Niñez" 2025. Municipalidad de Placilla</t>
  </si>
  <si>
    <t>Placilla OLN 2025</t>
  </si>
  <si>
    <t>Aprueba Convenio de Transferencia de Recursos 24.03.004 "Programa Oficina Local de la Niñez" 2025. Municipalidad de Talca</t>
  </si>
  <si>
    <t>Talca OLN 2025</t>
  </si>
  <si>
    <t>Aprueba Convenio de Transferencia de Recursos 24.03.004 "Programa Oficina Local de la Niñez" 2025. Municipalidad de Constitución</t>
  </si>
  <si>
    <t>Constitución OLN 2025</t>
  </si>
  <si>
    <t>Aprueba Convenio de Transferencia de Recursos 24.03.004 "Programa Oficina Local de la Niñez" 2025. Municipalidad de Curepto</t>
  </si>
  <si>
    <t>Curepto OLN 2025</t>
  </si>
  <si>
    <t>Aprueba Convenio de Transferencia de Recursos 24.03.004 "Programa Oficina Local de la Niñez" 2025. Municipalidad de Lota</t>
  </si>
  <si>
    <t>Lota OLN 2025</t>
  </si>
  <si>
    <t>Aprueba Convenio de Transferencia de Recursos 24.03.004 "Programa Oficina Local de la Niñez" 2025. Municipalidad de Lebu</t>
  </si>
  <si>
    <t>Lebu OLN 2025</t>
  </si>
  <si>
    <t>Aprueba Convenio de Transferencia de Recursos 24.03.004 "Programa Oficina Local de la Niñez" 2025. Municipalidad de Cañete</t>
  </si>
  <si>
    <t>Cañete OLN 2025</t>
  </si>
  <si>
    <t>Aprueba Convenio de Transferencia de Recursos 24.03.004 "Programa Oficina Local de la Niñez" 2025. Municipalidad de Curanilahue</t>
  </si>
  <si>
    <t>Curanilahue OLN 2025</t>
  </si>
  <si>
    <t>Aprueba Convenio de Transferencia de Recursos 24.03.004 "Programa Oficina Local de la Niñez" 2025. Municipalidad de Tirúa</t>
  </si>
  <si>
    <t>Tirúa OLN 2025</t>
  </si>
  <si>
    <t>Aprueba Convenio de Transferencia de Recursos 24.03.004 "Programa Oficina Local de la Niñez" 2025. Municipalidad de Cabrero</t>
  </si>
  <si>
    <t>Cabrero OLN 2025</t>
  </si>
  <si>
    <t>Aprueba Convenio de Transferencia de Recursos 24.03.004 "Programa Oficina Local de la Niñez" 2025. Municipalidad de Nacimiento</t>
  </si>
  <si>
    <t>Nacimiento OLN 2025</t>
  </si>
  <si>
    <t>Aprueba Convenio de Transferencia de Recursos 24.03.004 "Programa Oficina Local de la Niñez" 2025. Municipalidad de Negrete</t>
  </si>
  <si>
    <t>Negrete OLN 2025</t>
  </si>
  <si>
    <t>Aprueba Convenio de Transferencia de Recursos 24.03.004 "Programa Oficina Local de la Niñez" 2025. Municipalidad de Santa Bárbara</t>
  </si>
  <si>
    <t>Santa Barbara OLN 2025</t>
  </si>
  <si>
    <t>Aprueba Convenio de Transferencia de Recursos 24.03.004 "Programa Oficina Local de la Niñez" 2025. Municipalidad de Gorbea</t>
  </si>
  <si>
    <t>Gobea OLN 2025</t>
  </si>
  <si>
    <t>Aprueba Convenio de Transferencia de Recursos 24.03.004 "Programa Oficina Local de la Niñez" 2025. Municipalidad de Pitrufquén</t>
  </si>
  <si>
    <t>Pitrufquen OLN 2025</t>
  </si>
  <si>
    <t>Aprueba Convenio de Transferencia de Recursos 24.03.004 "Programa Oficina Local de la Niñez" 2025. Municipalidad de Fresia</t>
  </si>
  <si>
    <t>FRESIA OLN 2025</t>
  </si>
  <si>
    <t>Aprueba Convenio de Transferencia de Recursos 24.03.004 "Programa Oficina Local de la Niñez" 2025. Municipalidad de Frutillar</t>
  </si>
  <si>
    <t>Frutillar OLN 2025</t>
  </si>
  <si>
    <t>Aprueba Convenio de Transferencia de Recursos 24.03.004 "Programa Oficina Local de la Niñez" 2025. Municipalidad de Los Muermos</t>
  </si>
  <si>
    <t>Los Muermos OLN 2025</t>
  </si>
  <si>
    <t>Aprueba Convenio de Transferencia de Recursos 24.03.004 "Programa Oficina Local de la Niñez" 2025. Municipalidad de Llanquihue</t>
  </si>
  <si>
    <t>Llanquihue OLN 2025</t>
  </si>
  <si>
    <t>Aprueba Convenio de Transferencia de Recursos 24.03.004 "Programa Oficina Local de la Niñez" 2025. Municipalidad de Puerto Varas</t>
  </si>
  <si>
    <t>Puerto Varas OLN 2025</t>
  </si>
  <si>
    <t>Aprueba Convenio de Transferencia de Recursos 24.03.004 "Programa Oficina Local de la Niñez" 2025. Municipalidad de Iquique</t>
  </si>
  <si>
    <t>Iquique OLN 2025</t>
  </si>
  <si>
    <t>Aprueba Convenio de Transferencia de Recursos 24.03.004 "Programa Oficina Local de la Niñez" 2025. Municipalidad de Pica</t>
  </si>
  <si>
    <t>Pica OLN 2025</t>
  </si>
  <si>
    <t>Aprueba Convenio de Transferencia de Recursos 24.03.004 "Programa Oficina Local de la Niñez" 2025. Municipalidad de Mejillones</t>
  </si>
  <si>
    <t>Mejillones OLN 2025</t>
  </si>
  <si>
    <t>Aprueba Convenio de Transferencia de Recursos 24.03.004 "Programa Oficina Local de la Niñez" 2025. Municipalidad de María Elena</t>
  </si>
  <si>
    <t>María Elena OLN 2025</t>
  </si>
  <si>
    <t>Aprueba Convenio de Transferencia de Recursos 24.03.004 "Programa Oficina Local de la Niñez" 2025. Municipalidad de Caldera</t>
  </si>
  <si>
    <t>Caldera OLN 2025</t>
  </si>
  <si>
    <t>Aprueba Convenio de Transferencia de Recursos 24.03.004 "Programa Oficina Local de la Niñez" 2025. Municipalidad de Coquimbo</t>
  </si>
  <si>
    <t>Coquimbo OLN 2025</t>
  </si>
  <si>
    <t>Aprueba Convenio de Transferencia de Recursos 24.03.004 "Programa Oficina Local de la Niñez" 2025. Municipalidad de Vicuña</t>
  </si>
  <si>
    <t>Vicuña OLN 2025</t>
  </si>
  <si>
    <t>Aprueba Convenio de Transferencia de Recursos 24.03.004 "Programa Oficina Local de la Niñez" 2025. Municipalidad de Canela</t>
  </si>
  <si>
    <t>Canela OLN 2025</t>
  </si>
  <si>
    <t>Aprueba Convenio de Transferencia de Recursos 24.03.004 "Programa Oficina Local de la Niñez" 2025. Municipalidad de Los Vilos</t>
  </si>
  <si>
    <t>Los Vilos OLN 2025</t>
  </si>
  <si>
    <t>Aprueba Convenio de Transferencia de Recursos 24.03.004 "Programa Oficina Local de la Niñez" 2025. Municipalidad de Combarbalá</t>
  </si>
  <si>
    <t>Combarbala OLN 2025</t>
  </si>
  <si>
    <t>Aprueba Convenio de Transferencia de Recursos 24.03.004 "Programa Oficina Local de la Niñez" 2025. Municipalidad de Los Andes</t>
  </si>
  <si>
    <t>Los Andes OLN 2025</t>
  </si>
  <si>
    <t>Aprueba Convenio de Transferencia de Recursos 24.03.004 "Programa Oficina Local de la Niñez" 2025. Municipalidad de Rinconada</t>
  </si>
  <si>
    <t>Rinconada OLN 2025</t>
  </si>
  <si>
    <t>Aprueba Convenio de Transferencia de Recursos 24.03.004 "Programa Oficina Local de la Niñez" 2025. Municipalidad de San Antonio</t>
  </si>
  <si>
    <t>San Antonio OLN 2025</t>
  </si>
  <si>
    <t>Aprueba Convenio de Transferencia de Recursos 24.03.004 "Programa Oficina Local de la Niñez" 2025. Municipalidad de San Felipe</t>
  </si>
  <si>
    <t>San Felipe OLN 2025</t>
  </si>
  <si>
    <t>Aprueba Convenio de Transferencia de Recursos 24.03.004 "Programa Oficina Local de la Niñez" 2025. Municipalidad de Catemu</t>
  </si>
  <si>
    <t>Catemu OLN 2025</t>
  </si>
  <si>
    <t>Aprueba Convenio de Transferencia de Recursos 24.03.004 "Programa Oficina Local de la Niñez" 2025. Municipalidad de Limache</t>
  </si>
  <si>
    <t>LIMACHE OLN 2025</t>
  </si>
  <si>
    <t>Aprueba Convenio de Transferencia de Recursos 24.03.004 "Programa Oficina Local de la Niñez" 2025. Municipalidad de Olmué</t>
  </si>
  <si>
    <t>Olmué OLN 2025</t>
  </si>
  <si>
    <t>Aprueba Convenio de Transferencia de Recursos 24.03.004 "Programa Oficina Local de la Niñez" 2025. Municipalidad de Huechuraba</t>
  </si>
  <si>
    <t>Huechuraba OLN 2025</t>
  </si>
  <si>
    <t>Aprueba Convenio de Transferencia de Recursos 24.03.004 "Programa Oficina Local de la Niñez" 2025. Municipalidad de La Cisterna</t>
  </si>
  <si>
    <t>La Cisterna OLN 2025</t>
  </si>
  <si>
    <t>Aprueba Convenio de Transferencia de Recursos 24.03.004 "Programa Oficina Local de la Niñez" 2025. Municipalidad de La Granja</t>
  </si>
  <si>
    <t>La Granja OLN 2025</t>
  </si>
  <si>
    <t>Aprueba Convenio de Transferencia de Recursos 24.03.004 "Programa Oficina Local de la Niñez" 2025. Municipalidad de La Pintana</t>
  </si>
  <si>
    <t>La Pintana OLN 2025</t>
  </si>
  <si>
    <t>Aprueba Convenio de Transferencia de Recursos 24.03.004 "Programa Oficina Local de la Niñez" 2025. Municipalidad de La Reina</t>
  </si>
  <si>
    <t>La Reina OLN 2025</t>
  </si>
  <si>
    <t>Aprueba Convenio de Transferencia de Recursos 24.03.004 "Programa Oficina Local de la Niñez" 2025. Municipalidad de Pedro Aguirre Cerda</t>
  </si>
  <si>
    <t>Pedro Aguirre Cerda OLN 2025</t>
  </si>
  <si>
    <t>Aprueba Convenio de Transferencia de Recursos 24.03.004 "Programa Oficina Local de la Niñez" 2025. Municipalidad de Quilicura</t>
  </si>
  <si>
    <t>Quilicura OLN 2025</t>
  </si>
  <si>
    <t>Aprueba Convenio de Transferencia de Recursos 24.03.004 "Programa Oficina Local de la Niñez" 2025. Municipalidad de San Miguel</t>
  </si>
  <si>
    <t>San Miguel OLN 2025</t>
  </si>
  <si>
    <t>Aprueba Convenio de Transferencia de Recursos 24.03.004 "Programa Oficina Local de la Niñez" 2025. Municipalidad de San Ramón</t>
  </si>
  <si>
    <t>San Ramon OLN 2025</t>
  </si>
  <si>
    <t>Aprueba Convenio de Transferencia de Recursos 24.03.004 "Programa Oficina Local de la Niñez" 2025. Municipalidad de Buin</t>
  </si>
  <si>
    <t>Buin OLN 2025</t>
  </si>
  <si>
    <t>Aprueba Convenio de Transferencia de Recursos 24.03.004 "Programa Oficina Local de la Niñez" 2025. Municipalidad de Paine</t>
  </si>
  <si>
    <t>Paine OLN 2025</t>
  </si>
  <si>
    <t>Aprueba Convenio de Transferencia de Recursos 24.03.004 "Programa Oficina Local de la Niñez" 2025. Municipalidad de El Monte</t>
  </si>
  <si>
    <t>El Monte OLN 2025</t>
  </si>
  <si>
    <t>Aprueba Convenio de Transferencia de Recursos 24.03.004 "Programa Oficina Local de la Niñez" 2025. Municipalidad de Peñaflor</t>
  </si>
  <si>
    <t>PEÑAFLOR OLN 2025</t>
  </si>
  <si>
    <t>Aprueba Convenio de Transferencia de Recursos 24.03.004 "Programa Oficina Local de la Niñez" 2025. Municipalidad de Codegua</t>
  </si>
  <si>
    <t>Codegua OLN 2025</t>
  </si>
  <si>
    <t>Aprueba Convenio de Transferencia de Recursos 24.03.004 "Programa Oficina Local de la Niñez" 2025. Municipalidad de Graneros</t>
  </si>
  <si>
    <t>Graneros OLN 2025</t>
  </si>
  <si>
    <t>Aprueba Convenio de Transferencia de Recursos 24.03.004 "Programa Oficina Local de la Niñez" 2025. Municipalidad de Olivar</t>
  </si>
  <si>
    <t>Olivar OLN 2025</t>
  </si>
  <si>
    <t>Aprueba Convenio de Transferencia de Recursos 24.03.004 "Programa Oficina Local de la Niñez" 2025. Municipalidad de Peumo</t>
  </si>
  <si>
    <t>Peumo OLN 2025</t>
  </si>
  <si>
    <t>Aprueba Convenio de Transferencia de Recursos 24.03.004 "Programa Oficina Local de la Niñez" 2025. Municipalidad de Pichidegua</t>
  </si>
  <si>
    <t>Pichidegua OLN 2025</t>
  </si>
  <si>
    <t>Aprueba Convenio de Transferencia de Recursos 24.03.004 "Programa Oficina Local de la Niñez" 2025. Municipalidad de Quinta De Tilcoco</t>
  </si>
  <si>
    <t>Quinta de Tilcoco OLN 2025</t>
  </si>
  <si>
    <t>Aprueba Convenio de Transferencia de Recursos 24.03.004 "Programa Oficina Local de la Niñez" 2025. Municipalidad de Rengo</t>
  </si>
  <si>
    <t>Rengo OLN 2025</t>
  </si>
  <si>
    <t>Aprueba Convenio de Transferencia de Recursos 24.03.004 "Programa Oficina Local de la Niñez" 2025. Municipalidad de San Vicente</t>
  </si>
  <si>
    <t>San Vicente de Tagua Tagua OLN 2025</t>
  </si>
  <si>
    <t>Aprueba Convenio de Transferencia de Recursos 24.03.004 "Programa Oficina Local de la Niñez" 2025. Municipalidad de Litueche</t>
  </si>
  <si>
    <t>Litueche OLN 2025</t>
  </si>
  <si>
    <t>Aprueba Convenio de Transferencia de Recursos 24.03.004 "Programa Oficina Local de la Niñez" 2025. Municipalidad de Empedrado</t>
  </si>
  <si>
    <t>Empedrado OLN 2025</t>
  </si>
  <si>
    <t>Aprueba Convenio de Transferencia de Recursos 24.03.004 "Programa Oficina Local de la Niñez" 2025. Municipalidad de Maule</t>
  </si>
  <si>
    <t>Maule OLN 2025</t>
  </si>
  <si>
    <t>Aprueba Convenio de Transferencia de Recursos 24.03.004 "Programa Oficina Local de la Niñez" 2025. Municipalidad de San Clemente</t>
  </si>
  <si>
    <t>San Clemente OLN 2025</t>
  </si>
  <si>
    <t>Aprueba Convenio de Transferencia de Recursos 24.03.004 "Programa Oficina Local de la Niñez" 2025. Municipalidad de San Rafael</t>
  </si>
  <si>
    <t>San Rafael OLN 2025</t>
  </si>
  <si>
    <t>Aprueba Convenio de Transferencia de Recursos 24.03.004 "Programa Oficina Local de la Niñez" 2025. Municipalidad de Linares</t>
  </si>
  <si>
    <t>Linares OLN 2025</t>
  </si>
  <si>
    <t>Aprueba Convenio de Transferencia de Recursos 24.03.004 "Programa Oficina Local de la Niñez" 2025. Municipalidad de Parral</t>
  </si>
  <si>
    <t>Parral OLN 2025</t>
  </si>
  <si>
    <t>Aprueba Convenio de Transferencia de Recursos 24.03.004 "Programa Oficina Local de la Niñez" 2025. Municipalidad de Coronel</t>
  </si>
  <si>
    <t>Coronel OLN 2025</t>
  </si>
  <si>
    <t>Aprueba Convenio de Transferencia de Recursos 24.03.004 "Programa Oficina Local de la Niñez" 2025. Municipalidad de Santa Juana</t>
  </si>
  <si>
    <t>Santa Juana OLN 2025</t>
  </si>
  <si>
    <t>Aprueba Convenio de Transferencia de Recursos 24.03.004 "Programa Oficina Local de la Niñez" 2025. Municipalidad de Talcahuano</t>
  </si>
  <si>
    <t>Talcahuano OLN 2025</t>
  </si>
  <si>
    <t>Aprueba Convenio de Transferencia de Recursos 24.03.004 "Programa Oficina Local de la Niñez" 2025. Municipalidad de Hualpén</t>
  </si>
  <si>
    <t>Hualpén OLN 2025</t>
  </si>
  <si>
    <t>Aprueba Convenio de Transferencia de Recursos 24.03.004 "Programa Oficina Local de la Niñez" 2025. Municipalidad de Los Angeles</t>
  </si>
  <si>
    <t>Los Angeles OLN 2025</t>
  </si>
  <si>
    <t>Aprueba Convenio de Transferencia de Recursos 24.03.004 "Programa Oficina Local de la Niñez" 2025. Municipalidad de Quilaco</t>
  </si>
  <si>
    <t>Quilaco OLN 2025</t>
  </si>
  <si>
    <t>Aprueba Convenio de Transferencia de Recursos 24.03.004 "Programa Oficina Local de la Niñez" 2025. Municipalidad de Temuco</t>
  </si>
  <si>
    <t>Temuco OLN 2025</t>
  </si>
  <si>
    <t>Aprueba Convenio de Transferencia de Recursos 24.03.004 "Programa Oficina Local de la Niñez" 2025. Municipalidad de Curarrehue</t>
  </si>
  <si>
    <t>Curarrehue OLN 2025</t>
  </si>
  <si>
    <t>Aprueba Convenio de Transferencia de Recursos 24.03.004 "Programa Oficina Local de la Niñez" 2025. Municipalidad de Villarrica</t>
  </si>
  <si>
    <t>Villarica OLN 2025</t>
  </si>
  <si>
    <t>Aprueba Convenio de Transferencia de Recursos 24.03.004 "Programa Oficina Local de la Niñez" 2025. Municipalidad de Futrono</t>
  </si>
  <si>
    <t>Futrono OLN 2025</t>
  </si>
  <si>
    <t>Aprueba Convenio de Transferencia de Recursos 24.03.004 "Programa Oficina Local de la Niñez" 2025. Municipalidad de Quemchi</t>
  </si>
  <si>
    <t>Quemchi OLN 2025</t>
  </si>
  <si>
    <t>Aprueba Convenio de Transferencia de Recursos 24.03.004 "Programa Oficina Local de la Niñez" 2025. Municipalidad de Quinchao</t>
  </si>
  <si>
    <t>Quinchao OLN 2025</t>
  </si>
  <si>
    <t>Aprueba Convenio de Transferencia de Recursos 24.03.004 "Programa Oficina Local de la Niñez" 2025. Municipalidad de Coyhaique</t>
  </si>
  <si>
    <t>Coyhaique OLN 2025</t>
  </si>
  <si>
    <t>Aprueba Convenio de Transferencia de Recursos 24.03.004 "Programa Oficina Local de la Niñez" 2025. Municipalidad de Río Ibáñez</t>
  </si>
  <si>
    <t>Río Ibañez OLN 2025</t>
  </si>
  <si>
    <t>Aprueba Convenio de Transferencia de Recursos 24.03.004 "Programa Oficina Local de la Niñez" 2025. Municipalidad de Gobierno Regional de Magallanes y la Antártica Chilena</t>
  </si>
  <si>
    <t>GOBIERNO REGIONAL MAGALLANES</t>
  </si>
  <si>
    <t>Aprueba Convenio de Transferencia de Recursos 24.03.113 "Plan Integral para el Bienestar de Niños, Niñas y Adolescentes"</t>
  </si>
  <si>
    <t>Cañete BARRIOS 2025</t>
  </si>
  <si>
    <t>FUNFAS cuota 2</t>
  </si>
  <si>
    <t>SENAMA (modificación convenio colaborativo) 2023-2024-2025</t>
  </si>
  <si>
    <t>Colchane Transformando Barrios 2025</t>
  </si>
  <si>
    <t>Iquique Transformando Barrios 2025</t>
  </si>
  <si>
    <t>Ovalle Transformando Barrios 2025</t>
  </si>
  <si>
    <t>El Tabo Barrios 2025</t>
  </si>
  <si>
    <t>Linares Transformando Barrios 2025</t>
  </si>
  <si>
    <t>San Javier Transf. Barrios 2025</t>
  </si>
  <si>
    <t>Curepto Trans. Barrios 2025</t>
  </si>
  <si>
    <t>Hualpen BARRIOS 2025</t>
  </si>
  <si>
    <t>Mulchen BARRIOS 2025</t>
  </si>
  <si>
    <t>Santa Barbara BARRIOS 2025</t>
  </si>
  <si>
    <t>Tirúa BARRIOS 2025</t>
  </si>
  <si>
    <t>Tome BARRIOS 2025</t>
  </si>
  <si>
    <t>Perquenco Transformando Barrios 2025</t>
  </si>
  <si>
    <t>Curacautin Transformando Barrios 2025</t>
  </si>
  <si>
    <t>Gorbea Transformando Barrios 2025</t>
  </si>
  <si>
    <t>Lautaro Trans. B 2025</t>
  </si>
  <si>
    <t>Loncoche Transf. B. 2025</t>
  </si>
  <si>
    <t>Melipeuco Barrios 2025</t>
  </si>
  <si>
    <t>Padre las Casas Barrios 2025</t>
  </si>
  <si>
    <t>Puren Barrios 2025</t>
  </si>
  <si>
    <t>Teodoro Schimdt Transformando B. 2025</t>
  </si>
  <si>
    <t>Vilcún Transformando Barrios 2025</t>
  </si>
  <si>
    <t>Osorno TRANSFORMANDO BARRIOS 2025</t>
  </si>
  <si>
    <t>Buin Transf. Barrios 2025</t>
  </si>
  <si>
    <t>Cerrillos Transf. Barrios 2025</t>
  </si>
  <si>
    <t>Colina Transf. Barrios 2025</t>
  </si>
  <si>
    <t>El Monte Transformando Barrios 2025</t>
  </si>
  <si>
    <t>Huechuraba Transf. Barrios 2025</t>
  </si>
  <si>
    <t>La Cisterna Transf. Barrios 2025</t>
  </si>
  <si>
    <t>Lampa Barrios 2025</t>
  </si>
  <si>
    <t>Macul Transf. Barrios 2025</t>
  </si>
  <si>
    <t>Melipilla Transf. Barrios 2025</t>
  </si>
  <si>
    <t>Ñuñoa Transf. Barrios 2025</t>
  </si>
  <si>
    <t>Peñaflor Transf. Barrios 2025</t>
  </si>
  <si>
    <t>Isla de Maipo Trans. Barrios 2025</t>
  </si>
  <si>
    <t>San Joaquin Transf. Barrios 2025</t>
  </si>
  <si>
    <t>San Ramon Transformando Barrios 2025</t>
  </si>
  <si>
    <t>Padre Hurtado Tansf. Barrios 2025</t>
  </si>
  <si>
    <t>Talagante Transf. Barrios 2025</t>
  </si>
  <si>
    <t>Lota Transformando Barrios 2025</t>
  </si>
  <si>
    <t>Chile Chico Transformando Barrios 2025</t>
  </si>
  <si>
    <t>Lago Verde Transformando Barrios 2025</t>
  </si>
  <si>
    <t>IPS</t>
  </si>
  <si>
    <t>2da cuota Los Angeles Transf Barrios</t>
  </si>
  <si>
    <t>2 Barrio Alto Bio Bio</t>
  </si>
  <si>
    <t>2do Barrio</t>
  </si>
  <si>
    <t>2da cuota</t>
  </si>
  <si>
    <t>2da Cuota Rancagua</t>
  </si>
  <si>
    <t>2da cuota Transformando Barrios</t>
  </si>
  <si>
    <t>2 Barrio</t>
  </si>
  <si>
    <t>2da Cuota Barrios Estación Central</t>
  </si>
  <si>
    <t>Independencia Transformando Barrios 2025</t>
  </si>
  <si>
    <t>2da Cuota</t>
  </si>
  <si>
    <t>2da cuota Barrios</t>
  </si>
  <si>
    <t>2da cuota Transf Barrios</t>
  </si>
  <si>
    <t>2da cuota Quinta Normal Barrios 2024</t>
  </si>
  <si>
    <t>2da cuota Recoleta Transf. Barrios</t>
  </si>
  <si>
    <t>Transformando Barrios cuota 2</t>
  </si>
  <si>
    <t>2do Barrio Puerto Montt</t>
  </si>
  <si>
    <t>2do Barrio San Juan de la Costa</t>
  </si>
  <si>
    <t>2da cuota Camiña</t>
  </si>
  <si>
    <t>2da Cuota Barrios Pozo Almonte</t>
  </si>
  <si>
    <t>SERNATUR 2025</t>
  </si>
  <si>
    <t>Chañaral Transformando Barrios 2025</t>
  </si>
  <si>
    <t>San Vicente Transformando Barrios 2025</t>
  </si>
  <si>
    <t>Pichilemu Transformando Barrios 2025</t>
  </si>
  <si>
    <t>La Florida Cuidar en Comunidad 2025</t>
  </si>
  <si>
    <t>Huechuraba Cuidar en Comunidad 2025</t>
  </si>
  <si>
    <t>Estación Central Cuidar en Comunidad 2025</t>
  </si>
  <si>
    <t>PIB - MINVU</t>
  </si>
  <si>
    <t>PIB CULTURA 2025</t>
  </si>
  <si>
    <t>PIB CARABINEROS DE CHILE</t>
  </si>
  <si>
    <t>Aprueba Convenio de Transferencia de Recursos 24.03.112 "Programa de Apoyo a la Identidad de Género" 2025. Municipalidad de Coquimbo</t>
  </si>
  <si>
    <t>Coquimbo PAIG 2025</t>
  </si>
  <si>
    <t>Aprueba Convenio de Transferencia de Recursos 24.03.112 "Programa de Apoyo a la Identidad de Género" 2025. Municipalidad de Valparaíso</t>
  </si>
  <si>
    <t>Valparaíso PAIG 2025</t>
  </si>
  <si>
    <t>Aprueba Convenio de Transferencia de Recursos 24.03.112 "Programa de Apoyo a la Identidad de Género" 2025. Municipalidad de La Calera</t>
  </si>
  <si>
    <t>Calera PAIG 2025</t>
  </si>
  <si>
    <t>Aprueba Convenio de Transferencia de Recursos 24.03.112 "Programa de Apoyo a la Identidad de Género" 2025. Municipalidad de Quillota</t>
  </si>
  <si>
    <t>Quillota PAIG 2025</t>
  </si>
  <si>
    <t>Aprueba Convenio de Transferencia de Recursos 24.03.112 "Programa de Apoyo a la Identidad de Género" 2025. Municipalidad de San Felipe</t>
  </si>
  <si>
    <t>San Felipe PAIG 2025</t>
  </si>
  <si>
    <t>Aprueba Convenio de Transferencia de Recursos 24.03.112 "Programa de Apoyo a la Identidad de Género" 2025. Municipalidad de Mostazal</t>
  </si>
  <si>
    <t>Mostazal PAIG 2025</t>
  </si>
  <si>
    <t>Aprueba Convenio de Transferencia de Recursos 24.03.112 "Programa de Apoyo a la Identidad de Género" 2025. Municipalidad de San Clemente</t>
  </si>
  <si>
    <t>San Clemente PAIG 2025</t>
  </si>
  <si>
    <t>Aprueba Convenio de Transferencia de Recursos 24.03.112 "Programa de Apoyo a la Identidad de Género" 2025. Municipalidad de Huechuraba</t>
  </si>
  <si>
    <t>Huechuraba PAIG 2025</t>
  </si>
  <si>
    <t>Aprueba Convenio de Transferencia de Recursos 24.03.112 "Programa de Apoyo a la Identidad de Género" 2025. Municipalidad de La Cisterna</t>
  </si>
  <si>
    <t>La Cisterna PAIG 2025</t>
  </si>
  <si>
    <t>Aprueba Convenio de Transferencia de Recursos 24.03.112 "Programa de Apoyo a la Identidad de Género" 2025. Municipalidad de Maipú</t>
  </si>
  <si>
    <t>Maipu PAIG 2025</t>
  </si>
  <si>
    <t>Aprueba Convenio de Transferencia de Recursos 24.03.112 "Programa de Apoyo a la Identidad de Género" 2025. Municipalidad de Puente Alto</t>
  </si>
  <si>
    <t>Puente Alto PAIG 2025</t>
  </si>
  <si>
    <t>Aprueba Convenio de Transferencia de Recursos 24.03.112 "Programa de Apoyo a la Identidad de Género" 2025. Municipalidad de Quilicura</t>
  </si>
  <si>
    <t>Quilicura PAIG 2025</t>
  </si>
  <si>
    <t>Aprueba Convenio de Transferencia de Recursos 24.03.112 "Programa de Apoyo a la Identidad de Género" 2025. Municipalidad de El Monte</t>
  </si>
  <si>
    <t>El Monte PAIG 2025</t>
  </si>
  <si>
    <t>Aprueba Convenio de Transferencia de Recursos 24.03.112 "Programa de Apoyo a la Identidad de Género" 2025. Municipalidad de Estación Central</t>
  </si>
  <si>
    <t>Estacion Central PAIG 2025</t>
  </si>
  <si>
    <t>Aprueba Convenio de Transferencia de Recursos 24.03.112 "Programa de Apoyo a la Identidad de Género" 2025. Municipalidad de Ñuñoa</t>
  </si>
  <si>
    <t>Ñuñoa PAIG 2025</t>
  </si>
  <si>
    <t>Aprueba Convenio de Transferencia de Recursos 24.03.112 "Programa de Apoyo a la Identidad de Género" 2025. Municipalidad de Recoleta</t>
  </si>
  <si>
    <t>Recoleta PAIG 2025</t>
  </si>
  <si>
    <t>Aprueba Convenio de Transferencia de Recursos 24.03.112 "Programa de Apoyo a la Identidad de Género" 2025. Municipalidad de Valdivia</t>
  </si>
  <si>
    <t>Valdivia PAIG 2025</t>
  </si>
  <si>
    <t>Aprueba Convenio de Transferencia de Recursos 24.03.112 "Programa de Apoyo a la Identidad de Género" 2025. Municipalidad de Panguipulli</t>
  </si>
  <si>
    <t>Panguipulli PAIG 2025</t>
  </si>
  <si>
    <t>Aprueba Convenio de Transferencia de Recursos 24.03.986 "Programa de Apoyo a Niñoz(as) y Adolescentes con un Adulto Significativo Privado de Libertad". Corporación Metodista</t>
  </si>
  <si>
    <t>Aprueba Convenio de Transferencia de Recursos 24.03.986 "Programa de Apoyo a Niñoz(as) y Adolescentes con un Adulto Significativo Privado de Libertad". Corporación Servicio Paz y Justicia Chile SERPAJ - Arica y Parinacota</t>
  </si>
  <si>
    <t>2da cuota -Arica y Parinacota</t>
  </si>
  <si>
    <t>Aprueba Convenio de Transferencia de Recursos 24.03.986 "Programa de Apoyo a Niñoz(as) y Adolescentes con un Adulto Significativo Privado de Libertad". Corporación Servicio Paz y Justicia Chile SERPAJ - Tarapacá</t>
  </si>
  <si>
    <t>2da Cuota Serpaj Tarapaca</t>
  </si>
  <si>
    <t>Aprueba Convenio de Transferencia de Recursos 24.03.986 "Programa de Apoyo a Niñoz(as) y Adolescentes con un Adulto Significativo Privado de Libertad". Corporación PRODEL - Tarapacá</t>
  </si>
  <si>
    <t>Aprueba Convenio de Transferencia de Recursos 24.03.986 "Programa de Apoyo a Niñoz(as) y Adolescentes con un Adulto Significativo Privado de Libertad". ONG de Desarrollo Trekán - Antofagasta</t>
  </si>
  <si>
    <t>Aprueba Convenio de Transferencia de Recursos 24.03.986 "Programa de Apoyo a Niñoz(as) y Adolescentes con un Adulto Significativo Privado de Libertad". Universidad de Atacama</t>
  </si>
  <si>
    <t>ONG Universidad de Atacama - COPIAPÓ Y CHAÑARAL 202411</t>
  </si>
  <si>
    <t>Aprueba Convenio de Transferencia de Recursos 24.03.986 "Programa de Apoyo a Niñoz(as) y Adolescentes con un Adulto Significativo Privado de Libertad". La Serena</t>
  </si>
  <si>
    <t>Aprueba Convenio de Transferencia de Recursos 24.03.986 "Programa de Apoyo a Niñoz(as) y Adolescentes con un Adulto Significativo Privado de Libertad". Fundación Madre Josefa</t>
  </si>
  <si>
    <t>Aprueba Convenio de Transferencia de Recursos 24.03.986 "Programa de Apoyo a Niñoz(as) y Adolescentes con un Adulto Significativo Privado de Libertad". Delegación Presidencial Provincial Limarí</t>
  </si>
  <si>
    <t>2da cuota -Coquimbo</t>
  </si>
  <si>
    <t>Aprueba Convenio de Transferencia de Recursos 24.03.986 "Programa de Apoyo a Niñoz(as) y Adolescentes con un Adulto Significativo Privado de Libertad". Coquimbo</t>
  </si>
  <si>
    <t>2da cuota Coquimbo Abriendo Caminos</t>
  </si>
  <si>
    <t>Aprueba Convenio de Transferencia de Recursos 24.03.986 "Programa de Apoyo a Niñoz(as) y Adolescentes con un Adulto Significativo Privado de Libertad". Delegación Presidencial Choapa</t>
  </si>
  <si>
    <t>Aprueba Convenio de Transferencia de Recursos 24.03.986 "Programa de Apoyo a Niñoz(as) y Adolescentes con un Adulto Significativo Privado de Libertad". ONG Galerna</t>
  </si>
  <si>
    <t>Aprueba Convenio de Transferencia de Recursos 24.03.986 "Programa de Apoyo a Niñoz(as) y Adolescentes con un Adulto Significativo Privado de Libertad". Fundación Calle Niños</t>
  </si>
  <si>
    <t>Aprueba Convenio de Transferencia de Recursos 24.03.986 "Programa de Apoyo a Niñoz(as) y Adolescentes con un Adulto Significativo Privado de Libertad". Fundación BanAmor</t>
  </si>
  <si>
    <t>Aprueba Convenio de Transferencia de Recursos 24.03.986 "Programa de Apoyo a Niñoz(as) y Adolescentes con un Adulto Significativo Privado de Libertad". Centro Social y Cultural Centro de Apoyo al Niño y la Familia</t>
  </si>
  <si>
    <t>Aprueba Convenio de Transferencia de Recursos 24.03.986 "Programa de Apoyo a Niñoz(as) y Adolescentes con un Adulto Significativo Privado de Libertad". ONG Trekán</t>
  </si>
  <si>
    <t>2da Cuota Trekan San Felipe</t>
  </si>
  <si>
    <t>Aprueba Convenio de Transferencia de Recursos 24.03.986 "Programa de Apoyo a Niñoz(as) y Adolescentes con un Adulto Significativo Privado de Libertad". Puente Alto</t>
  </si>
  <si>
    <t>PTE ALTO 2da Cuota ABRIENDO CAMINOS</t>
  </si>
  <si>
    <t>Aprueba Convenio de Transferencia de Recursos 24.03.986 "Programa de Apoyo a Niñoz(as) y Adolescentes con un Adulto Significativo Privado de Libertad". Corporación Educacional y Beneficencia Cristo Joven</t>
  </si>
  <si>
    <t>2da Cuota Cristo Joven</t>
  </si>
  <si>
    <t>Aprueba Convenio de Transferencia de Recursos 24.03.986 "Programa de Apoyo a Niñoz(as) y Adolescentes con un Adulto Significativo Privado de Libertad". Fundación Vida Compartida Don Bosco - Metropolitana</t>
  </si>
  <si>
    <t>Aprueba Convenio de Transferencia de Recursos 24.03.986 "Programa de Apoyo a Niñoz(as) y Adolescentes con un Adulto Significativo Privado de Libertad". Corporación de Desarrollo Local Rayen Mahuida</t>
  </si>
  <si>
    <t>Aprueba Convenio de Transferencia de Recursos 24.03.986 "Programa de Apoyo a Niñoz(as) y Adolescentes con un Adulto Significativo Privado de Libertad". Fundación Talita Kum Sede Metropolitana</t>
  </si>
  <si>
    <t>Aprueba Convenio de Transferencia de Recursos 24.03.986 "Programa de Apoyo a Niñoz(as) y Adolescentes con un Adulto Significativo Privado de Libertad". ONG de Desarrollo Las Alamedas (ENMARCHA) Metropolitana</t>
  </si>
  <si>
    <t>Aprueba Convenio de Transferencia de Recursos 24.03.986 "Programa de Apoyo a Niñoz(as) y Adolescentes con un Adulto Significativo Privado de Libertad". Corporación La Caleta (Región Metropolitana)</t>
  </si>
  <si>
    <t>Aprueba Convenio de Transferencia de Recursos 24.03.986 "Programa de Apoyo a Niñoz(as) y Adolescentes con un Adulto Significativo Privado de Libertad". Corporación de Educación y Promoción Social Kairós</t>
  </si>
  <si>
    <t>2da Cuota KAIROS</t>
  </si>
  <si>
    <t>Aprueba Convenio de Transferencia de Recursos 24.03.986 "Programa de Apoyo a Niñoz(as) y Adolescentes con un Adulto Significativo Privado de Libertad". Fundación León Bloy</t>
  </si>
  <si>
    <t>Aprueba Convenio de Transferencia de Recursos 24.03.986 "Programa de Apoyo a Niñoz(as) y Adolescentes con un Adulto Significativo Privado de Libertad". Corporación Solidaridad y Desarrollo SODEM_territorio 50 (San Pedro, María Pinto, Alhué, Curacaví y Melipilla)</t>
  </si>
  <si>
    <t>Aprueba Convenio de Transferencia de Recursos 24.03.986 "Programa de Apoyo a Niñoz(as) y Adolescentes con un Adulto Significativo Privado de Libertad". Municipalidad de Colina</t>
  </si>
  <si>
    <t>2da Cuota Muni. Colina</t>
  </si>
  <si>
    <t>Aprueba Convenio de Transferencia de Recursos 24.03.986 "Programa de Apoyo a Niñoz(as) y Adolescentes con un Adulto Significativo Privado de Libertad". Fundación CARITAS y Acción Social Diócesis de Rancagua</t>
  </si>
  <si>
    <t>Aprueba Convenio de Transferencia de Recursos 24.03.986 "Programa de Apoyo a Niñoz(as) y Adolescentes con un Adulto Significativo Privado de Libertad". ONG de Desarrollo Las Alamedas (ENMARCHA) O'Higgins</t>
  </si>
  <si>
    <t xml:space="preserve">Aprueba Convenio de Transferencia de Recursos 24.03.986 "Programa de Apoyo a Niñoz(as) y Adolescentes con un Adulto Significativo Privado de Libertad". Corporación Servicio Paz y Justicia Chile SERPAJ - Maule </t>
  </si>
  <si>
    <t>Aprueba Convenio de Transferencia de Recursos 24.03.986 "Programa de Apoyo a Niñoz(as) y Adolescentes con un Adulto Significativo Privado de Libertad". Fundación Madre Josefa Concha una Madre para Chile</t>
  </si>
  <si>
    <t>Aprueba Convenio de Transferencia de Recursos 24.03.986 "Programa de Apoyo a Niñoz(as) y Adolescentes con un Adulto Significativo Privado de Libertad". Municipalidad de Curicó</t>
  </si>
  <si>
    <t>Aprueba Convenio de Transferencia de Recursos 24.03.986 "Programa de Apoyo a Niñoz(as) y Adolescentes con un Adulto Significativo Privado de Libertad". Corporación para la Atención Integral del Maltrato CATIMM</t>
  </si>
  <si>
    <t>Aprueba Convenio de Transferencia de Recursos 24.03.986 "Programa de Apoyo a Niñoz(as) y Adolescentes con un Adulto Significativo Privado de Libertad". Corporación Programa Poblacional Servicios la Caleta</t>
  </si>
  <si>
    <t>Aprueba Convenio de Transferencia de Recursos 24.03.986 "Programa de Apoyo a Niñoz(as) y Adolescentes con un Adulto Significativo Privado de Libertad". Delegación Presidencial Provincial Bio Bio</t>
  </si>
  <si>
    <t>DPP BIO BIO 2da cuota</t>
  </si>
  <si>
    <t>Aprueba Convenio de Transferencia de Recursos 24.03.986 "Programa de Apoyo a Niñoz(as) y Adolescentes con un Adulto Significativo Privado de Libertad". Corporación Servicio Paz y Justicia SERPAJ - La Araucanía</t>
  </si>
  <si>
    <t>SERPAJ-Segunda cuota</t>
  </si>
  <si>
    <t>Aprueba Convenio de Transferencia de Recursos 24.03.986 "Programa de Apoyo a Niñoz(as) y Adolescentes con un Adulto Significativo Privado de Libertad". ONG de Desarrollo Las Alamedas (ENMARCHA) - La Araucanía</t>
  </si>
  <si>
    <t>Aprueba Convenio de Transferencia de Recursos 24.03.986 "Programa de Apoyo a Niñoz(as) y Adolescentes con un Adulto Significativo Privado de Libertad". ONG de Desarrollo Las Alamedas (ENMARCHA) - Los Ríos</t>
  </si>
  <si>
    <t xml:space="preserve">Aprueba Convenio de Transferencia de Recursos 24.03.986 "Programa de Apoyo a Niñoz(as) y Adolescentes con un Adulto Significativo Privado de Libertad". Corporación Servicio Paz y Justicia Chile SERPAJ - Los Ríos </t>
  </si>
  <si>
    <t>Aprueba Convenio de Transferencia de Recursos 24.03.986 "Programa de Apoyo a Niñoz(as) y Adolescentes con un Adulto Significativo Privado de Libertad". ONG de Desarrollo Las Alamedas (ENMARCHA)</t>
  </si>
  <si>
    <t>Aprueba Convenio de Transferencia de Recursos 24.03.986 "Programa de Apoyo a Niñoz(as) y Adolescentes con un Adulto Significativo Privado de Libertad". ONG Mujeres Siglo XXI</t>
  </si>
  <si>
    <t xml:space="preserve">Aprueba Convenio de Transferencia de Recursos 24.03.986 "Programa de Apoyo a Niñoz(as) y Adolescentes con un Adulto Significativo Privado de Libertad". Corporación Servicio Paz y Justicia Chile SERPAJ - Aysén </t>
  </si>
  <si>
    <t>2da cuota Aysen</t>
  </si>
  <si>
    <t>Aprueba Convenio de Transferencia de Recursos 24.03.986 "Programa de Apoyo a Niñoz(as) y Adolescentes con un Adulto Significativo Privado de Libertad". ONG Trekan-Tocopilla</t>
  </si>
  <si>
    <t>ONG TREKAN - ANTOFAGASTA</t>
  </si>
  <si>
    <t>Aprueba Convenio de Transferencia de Recursos 24.03.986 "Programa de Apoyo a Niñoz(as) y Adolescentes con un Adulto Significativo Privado de Libertad". ONG Galerna - valaparaiso</t>
  </si>
  <si>
    <t>AC ONG Galerna</t>
  </si>
  <si>
    <t>Aprueba Convenio de Transferencia de Recursos 24.03.986 "Programa de Apoyo a Niñoz(as) y Adolescentes con un Adulto Significativo Privado de Libertad". CORPORACIÓN AMULEN PROFESIONALES - vicuña</t>
  </si>
  <si>
    <t>ABRIENDO CAMINOS - CORPORACIÓN AMULEN PROFESIONALES</t>
  </si>
  <si>
    <t xml:space="preserve">Aprueba Convenio de Transferencia de Recursos 24.03.986 "Programa de Apoyo a Niñoz(as) y Adolescentes con un Adulto Significativo Privado de Libertad". CENTRO SOCIAL Y CULTURAL CENTRO DE APOYO AL NIÑO Y LA FAMILIA CANF </t>
  </si>
  <si>
    <t>CENTRO SOCIAL Y CULTURAL CANF</t>
  </si>
  <si>
    <t>Aprueba Convenio de Transferencia de Recursos 24.03.986 "Programa de Apoyo a Niñoz(as) y Adolescentes con un Adulto Significativo Privado de Libertad". FUNDACIÓN BANAMOR - Quillota</t>
  </si>
  <si>
    <t>ONG BANAMOR</t>
  </si>
  <si>
    <t>PUENTE ALTO</t>
  </si>
  <si>
    <t>Aprueba Convenio de Transferencia de Recursos 24.03.986 "Programa de Apoyo a Niñoz(as) y Adolescentes con un Adulto Significativo Privado de Libertad". CORPORACIÓN DE DESARROLLO LOCAL - Lo Espejo
RAYEN MAHUIDA</t>
  </si>
  <si>
    <t>RAYEN MAHUIDA</t>
  </si>
  <si>
    <t>Aprueba Convenio de Transferencia de Recursos 24.03.986 "Programa de Apoyo a Niñoz(as) y Adolescentes con un Adulto Significativo Privado de Libertad". ONG TREKAN-Pudauhuel</t>
  </si>
  <si>
    <t>ONG Trekan- Metropolitana</t>
  </si>
  <si>
    <t>Aprueba Convenio de Transferencia de Recursos 24.03.986 "Programa de Apoyo a Niñoz(as) y Adolescentes con un Adulto Significativo Privado de Libertad". ONG DE DESARROLLO LAS ALAMEDAS - Maipu
MARCHA</t>
  </si>
  <si>
    <t>ONG LAS ALAMEDAS</t>
  </si>
  <si>
    <t>Aprueba Convenio de Transferencia de Recursos 24.03.986 "Programa de Apoyo a Niñoz(as) y Adolescentes con un Adulto Significativo Privado de Libertad". ONG TREKAN - Concepciòn</t>
  </si>
  <si>
    <t>ONG TREKAN - CONCEPCION</t>
  </si>
  <si>
    <t>Aprueba Convenio de Transferencia de Recursos 24.03.986 "Programa de Apoyo a Niñoz(as) y Adolescentes con un Adulto Significativo Privado de Libertad". CORPORACIÓN PROGRAMA POBLACIONAL San Pedro de la Paz
SERVICIOS LA CALETA</t>
  </si>
  <si>
    <t>CORPORACION LA CALETA SAN PEDRO DE LA PAZ</t>
  </si>
  <si>
    <t>Aprueba Convenio de Transferencia de Recursos 24.03.986 "Programa de Apoyo a Niñoz(as) y Adolescentes con un Adulto Significativo Privado de Libertad". CORPORACIÓN PARA LA ATENCIÓN INTEGRAL - Los Angeles
DEL MALTRATO CATIM</t>
  </si>
  <si>
    <t>ONG CATIM - LOS ANGELES</t>
  </si>
  <si>
    <t>Aprueba Convenio de Transferencia de Recursos 24.03.986 "Programa de Apoyo a Niñoz(as) y Adolescentes con un Adulto Significativo Privado de Libertad". Delegación Presidencial Provincial Huasco</t>
  </si>
  <si>
    <t>Delegación Presidencial de Huasco</t>
  </si>
  <si>
    <t>KAIROS</t>
  </si>
  <si>
    <t>Aprueba Convenio de Transferencia de Recursos 24.03.986 "Programa de Apoyo a Niñoz(as) y Adolescentes con un Adulto Significativo Privado de Libertad". Delegación Presidencial Provincial Chacabuco</t>
  </si>
  <si>
    <t>DPP CHACABUCO</t>
  </si>
  <si>
    <t>Aprueba Convenio de Transferencia de Recursos 24.03.986 "Programa de Apoyo a Niñoz(as) y Adolescentes con un Adulto Significativo Privado de Libertad". Delegación Presidencial Provincial Cordillera</t>
  </si>
  <si>
    <t>DPP CORDILLERA</t>
  </si>
  <si>
    <t>Aprueba Convenio de Transferencia de Recursos 24.03.986 "Programa de Apoyo a Niñoz(as) y Adolescentes con un Adulto Significativo Privado de Libertad". Municipalidad de la Pintana</t>
  </si>
  <si>
    <t>La Pintana PAC</t>
  </si>
  <si>
    <t>Colina PAC</t>
  </si>
  <si>
    <t>LICENCIAS MICROSOFT OFFICE 365 E3</t>
  </si>
  <si>
    <t>https://www.mercadopublico.cl/Procurement/Modules/RFB/DetailsAcquisition.aspx?qs=bPBt5iRv/dknC9LAhGJ22Q==</t>
  </si>
  <si>
    <t>CITACION COMISION FAMILIA CAMARA-PDL ADOPCION CONGRESO VALPARAISO.</t>
  </si>
  <si>
    <t>RELEVAR AGENDA MINISTIRIAL Y MEDIDAS PRESIDENCIALES EN MATERIA DE LA POLITICA NACIONAL DE LA NIÑEZ Y PLAN INTEGRAL DE BIENESTAR.</t>
  </si>
  <si>
    <t>FERIA DE LA JUVENTUD Y LA FAMILIA EN ZAPALLAR</t>
  </si>
  <si>
    <t>CITACION COMISION DESARROLLO SOCIAL.</t>
  </si>
  <si>
    <t>ACTIVIDAD EN VALPARAISO POR EVENTO FUTBOLMAS- BUEN TRATO</t>
  </si>
  <si>
    <t>CITACION COMISION DESARROLLO SOCIAL ,-PDL GUARDERIAS  CONGRESO DE VALPARAISO</t>
  </si>
  <si>
    <t>VISITA DE LA SUBSECRETARIA DE LA NIÑEZ A LA REGION DE ANTOFAGASTA / ASISTENCIA A INVITACION AMRA</t>
  </si>
  <si>
    <t>COMISIÓN DESARROLLO SOCIAL, VOTACIÓN GENERAL GUARDERÍAS-CONGRESO NACIONAL DE VALPARAÍSO</t>
  </si>
  <si>
    <t>REUNIÓN CON PRESIDENTE DE LA ASOCIACIÓN DE MUNICIPALIDADES - SALÓN CONSEJO MUNICIPAL.</t>
  </si>
  <si>
    <t>CITACIÓN COMISIÓN DE FAMILIA, INFANCIA Y ADOLESCENCIA, PRIMER TRÁMITE CONSTITUCIONAL EN VALPARAÍSO.</t>
  </si>
  <si>
    <t>REUNIÓN ASISTENCIA CUENTA PÚBLICA EN LA REGIÓN DE LA ARAUCANIA/TEMUCO</t>
  </si>
  <si>
    <t>SE REALIZARÁ ASISTENCIA TÉCNICA EN LA PROVINCIA DE MELIPILLA, DONDE ASISTIRÁN LAS COMUNAS DE OLN MELIPILLA, ALHUÉ, SAN PEDRO, CURACAVÍ Y MARÍA PINTO. LOS TEMAS SERÁN: PROTOCOLO DE COMUNICACIÓN ENTRE TF Y OLN, PROTOCOLO DE DENUNCIA ANTE HECHOS CONSTITUTIVOS DE DELITO Y DERIVACIÓN DCE POR PLATAFORMA GSL.</t>
  </si>
  <si>
    <t>CITACION COMISION DESARROLLO SOCIAL - PDL ARMONIZACION- CONGRESO DE VALPARAISO</t>
  </si>
  <si>
    <t>INVITACIÓN COMISIÓN DESARROLLO SOCIAL - GUARDERÍAS CONGRESO NACIONAL DE VALPARAÍSO</t>
  </si>
  <si>
    <t>TRASLADO DE SUBSECRETARÍA Y ASESORES A LA V REGIÓN VALPARAÍSO.</t>
  </si>
  <si>
    <t>TRASLADO DE SUBSECRETARÍA Y ASESORES A LA V REGIÓN, VALPARAISO.</t>
  </si>
  <si>
    <t>COBERTURA DE AGENDA MINISTERIAL Y MEDIDAS PRESIDENCIALES EN MATERIA DE LA POLÍTICA NACIONAL DE LA NIÑEZ Y EL PLAN INTEGRAL DE BIENESTAR.</t>
  </si>
  <si>
    <t>SE SOLICITA COMETIDO POR PARTICIPACIÓN EN JORNADA OLN EN LA REGIÓN DE O HIGGINS</t>
  </si>
  <si>
    <t>JORNADA REGIONAL DE CAPACITACIÓN A LOS EQUIPOS OLN DE LA REGIÓN LIDERADA POR LA SEREMI DE DESARROLLO SOCIAL Y FAMILIA DE ANTOFAGASTA Y PROFESIONALES DE LA DIVISIÓN DE PROMOCIÓN Y PREVENCIÓN DE SUBSECRETARÍA DE LA NIÑEZ. VISITA EN TERRENO A LA OLN DE LA COMUNA DE CALAMA Y MARÍA ELENA, PARA EVALUAR AVANCES Y DESAFÍOS.</t>
  </si>
  <si>
    <t>EL OBJETIVO DE ESTA INSTANCIA ES EL ACOMPAÑAMIENTO TÉCNICO Y ASISTENCIA A JORNADA REGIONAL DE FORMA PRESENCIAL (COMUNA DE ANTOFAGASTA, CALAMA Y MARÍA ELENA) RESPECTO A LA IMPLEMENTACIÓN DE LAS OFICINAS LOCALES DE LA NIÑEZ Y SISTEMA DE SERVICIOS DE LA OFERTA PROGRAMÁTICA DE LA SUBSECRETARÍA DE LA NIÑEZ. INSTANCIA VALIDADA PREVIAMENTE POR EQUIPO REGIONAL Y JEFA DE DIVISIÓN.</t>
  </si>
  <si>
    <t>VISITA INSPECTIVA CASO SUICIDIO RESIDENCIA Y ASISTENCIA TÉCNICA OLNS SOBRE NOTA TÉCNICA CASOS A LA ESPERA DE ASIGNACIÓN</t>
  </si>
  <si>
    <t>CAPACITACIÓN A TRIBUNAL DE FAMILIA DE RENGO</t>
  </si>
  <si>
    <t>REUNIÓN CON TRIBUNALES DE FAMILIA DE RENGO Y OLN DE SU JURISDICCIÓN: REQUÍNOA, RENGO, MALLOA, QUINTA DE TILCOCO.</t>
  </si>
  <si>
    <t>COBERTURA DEL HITO VOLUNTARIADO PAÍS DE MAYORES EN EL MARCO DEL PLAN INTEGRAL PARA EL BIENESTAR DE NNA.</t>
  </si>
  <si>
    <t>VISITA Y JORNADA DE TRABAJO CON OLN DE VIÑA DEL MAR. 2.ESTUDIO DE CASOS VIGENTES Y GESTIÓN DE LISTA DE ESPERA REPORTADAPOR LA OLN DE VIÑA DEL MAR.</t>
  </si>
  <si>
    <t>VISITA SEREMI Y OLN VIÑA DEL MAR</t>
  </si>
  <si>
    <t>SE REALIZA VISITA DE ACOMPAÑAMIENTO A LA ASISTENCIA TÉCNICA A LA OLN DE VIÑA DEL MAR. DESDE EL ÁREA DE SUPERVISIÓN, SE PRESTA SOPORTE RELACIONADO AL ANÁLISIS DE CASO Y UTILIZACIÓN DE INSTRUMENTO DE APOYO PARA LA PRIORIZACIÓN.</t>
  </si>
  <si>
    <t>TRASLADO DE SUBSECRETARÍA Y ASESORES, A LA V REGIÓN, VALPARAÍSO</t>
  </si>
  <si>
    <t>SE REALIZARÁ ASISTENCIA TÉCNICA PRESENCIAL A LA OLN CURACAVÍ EN CONJUNTO CON MÓNICA DEMARCHI Y ANALISTA DE NIÑEZ DE LA REGIÓN METROPOLITANA NATALIA SANHUEZA. SE ABORDARÁN LOS SIGUIENTES TEMAS: DEVOLUCIÓN HALLAZGOS VISITA MES DE MAYO, PRESENTACIÓN RELACIÓN OFICINAS LOCALES DE LA NIÑEZ Y TRIBUNALES DE FAMILIA, REVISIÓN PROTOCOLO DE ACCIÓN ANTE HECHOS CONSTITUTIVOS DE DELITO,Y FINALMENTE GIC Y REGISTRO EN GSL.</t>
  </si>
  <si>
    <t>ASISTENCIA TÉCNICA DESDE DPTO GESTIÓN PROGRAMÁTICA Y PARTICIPACIÓN EN JORNADA REGIONAL CON EQUIPO SECRETARÍA REGIONAL MINISTERIAL DE LA REGIÓN DE AYSÉN Y EQUIPOS OLN.</t>
  </si>
  <si>
    <t>EN EL MARCO DE LA JORNADA REGIONAL EN AYSÉN, SE ASISTIRÁ A REALIZAR ASISTENCIA TÉCNICA PRESENCIAL, EN LA CUAL PARTICIPARÁN TODAS LAS OLN INSTALADAS DE LA REGIÓN. ESTA INSTANCIA SE REALIZARÁ EN CONJUNTO CON PROFESIONAL DEL EQUIPO PROGRAMÁTICO DE LA SN Y CON EL EQUIPO REGIONAL DE NIÑEZ.</t>
  </si>
  <si>
    <t>ASISTENCIA A LA CUENTA PÚBLICA MINISTERIAL</t>
  </si>
  <si>
    <t>ACOMPAÑAMIENTO TÉCNICO DE FORMA PRESENCIAL AL EQUIPO REGIONAL DE ARICA Y PARINACOTA RESPECTO A LA IMPLEMENTACIÓN DEL SISTEMA DE GARANTÍAS Y PROTECCIÓN INTEGRAL A LA NIÑEZ Y ADOLESCENCIA, A TRAVÉS DE LAS OFICINAS LOCALES DE LA NIÑEZ Y DEL SISTEMA DE SERVICIOS DE LA SUBSECRETARÍA DE LA NIÑEZ</t>
  </si>
  <si>
    <t>ASISTIRÁ A JORNADA REGIONAL DE CAPACITACIÓN EN GESTIÓN INTEGRADA DE CASOS A LOS EQUIPOS OLN DE LA REGIÓN DE VALPARAÍSO.</t>
  </si>
  <si>
    <t xml:space="preserve">JORNADA NACIONAL DE OLN Y ARTICULACIÓN DE SISTEMA DE SERVICIOS, TAMBIÉN INSTANCIA DE ACOMPAÑAMIENTO TÉCNICO DE FORMA PRESENCIAL AL EQUIPO REGIONAL DE ARICA Y PARINACOTA RESPECTO A LA IMPLEMENTACIÓN DEL SISTEMA DE GARANTÍAS Y PROTECCIÓN INTEGRAL A LA NIÑEZ Y ADOLESCENCIA, A TRAVÉS DE LAS OFICINAS LOCALES DE LA NIÑEZ Y OFERTA DE PROGRAMAS CHCC DE LA SUBSECRETARÍA DE LA NIÑEZ. </t>
  </si>
  <si>
    <t>SE REALIZARÁ JORNADA REGIONAL DE OLN EN RANCAGUA</t>
  </si>
  <si>
    <t>JORNADA DE TRABAJO PROGRAMA ABRIENDO CAMINOS</t>
  </si>
  <si>
    <t>TRASLADO DE FUNCIONARIAS A MELIPILLA</t>
  </si>
  <si>
    <t>CAPACITACIÓN SOBRE PROTOCOLO DE COMUNICACIÓN TF - OLN A PROFESIONALES DEL TRIBUNAL DE FAMILIA DE RANCAGUA Y EQUIPOS OLN DE DICHA JURISDICCIÓN.</t>
  </si>
  <si>
    <t>EN EL MARCO DE LAS ASISTENCIAS TÉCNICAS PRESENCIALES EN LA REGIÓN METROPOLITANA, SE ASISTIRÁ A JORNADA CON LA PROVINCIA DE CHACABUCO, CON LAS OLN DE COLINA, TILTIL Y LAMPA. LA INSTANCIA SE LLEVARÁ A CABO EN EL CENTRO CULTURAL DE TILTIL. Y LAS TEMÁTICAS A ABORDAR SERÁN: PROTOCOLO DE COMUNICACIÓN TF-OLN, GESTIÓN INTEGRADA DE CASOS Y PROTOCOLO ANTE HECHOS CONSTITUTIVOS DE DENUNCIA.</t>
  </si>
  <si>
    <t>TRASLADO DE SUBSECRETARIA Y ASESORES A LA V REGIÓN, VALPARAÍSO, CONGRESO NACIONAL.</t>
  </si>
  <si>
    <t>TRASLADO DE SUBSECRETARÍA Y ASESORES A VALPARAÍSO.</t>
  </si>
  <si>
    <t>Sin información que reportar al primer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</si>
</sst>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00_-;\-&quot;$&quot;\ * #,##0.00_-;_-&quot;$&quot;\ * &quot;-&quot;??_-;_-@_-"/>
    <numFmt numFmtId="169" formatCode="&quot;$&quot;\ #,##0"/>
    <numFmt numFmtId="170" formatCode="_-[$$-340A]\ * #,##0_-;\-[$$-340A]\ * #,##0_-;_-[$$-340A]\ * &quot;-&quot;??_-;_-@_-"/>
    <numFmt numFmtId="171" formatCode="_-[$€-2]\ * #,##0.00_-;\-[$€-2]\ * #,##0.00_-;_-[$€-2]\ * &quot;-&quot;??_-"/>
    <numFmt numFmtId="172" formatCode="_([$€]* #,##0.00_);_([$€]* \(#,##0.00\);_([$€]* &quot;-&quot;??_);_(@_)"/>
    <numFmt numFmtId="173" formatCode="_(* #,##0.00_);_(* \(#,##0.00\);_(* &quot;-&quot;??_);_(@_)"/>
    <numFmt numFmtId="174" formatCode="dd/mm/yyyy;@"/>
    <numFmt numFmtId="175" formatCode="[$-10409]#,##0;\(#,##0\)"/>
    <numFmt numFmtId="176" formatCode="0.0%"/>
    <numFmt numFmtId="177" formatCode="&quot;$&quot;#,##0"/>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6"/>
      <name val="Arial"/>
      <family val="2"/>
    </font>
    <font>
      <b/>
      <sz val="9"/>
      <color theme="1"/>
      <name val="Calibri"/>
      <family val="2"/>
      <scheme val="minor"/>
    </font>
    <font>
      <b/>
      <sz val="9"/>
      <name val="Calibri"/>
      <family val="2"/>
      <scheme val="minor"/>
    </font>
    <font>
      <b/>
      <u val="singleAccounting"/>
      <sz val="9"/>
      <name val="Calibri"/>
      <family val="2"/>
      <scheme val="minor"/>
    </font>
    <font>
      <sz val="9"/>
      <color indexed="81"/>
      <name val="Tahoma"/>
      <family val="2"/>
    </font>
    <font>
      <b/>
      <sz val="11"/>
      <color rgb="FF000000"/>
      <name val="Calibri"/>
      <family val="2"/>
    </font>
    <font>
      <sz val="11"/>
      <color rgb="FF000000"/>
      <name val="Calibri"/>
      <family val="2"/>
    </font>
    <font>
      <sz val="11"/>
      <color indexed="8"/>
      <name val="Calibri"/>
      <family val="2"/>
    </font>
    <font>
      <b/>
      <sz val="12"/>
      <name val="Arial"/>
      <family val="2"/>
    </font>
    <font>
      <sz val="12"/>
      <name val="Arial"/>
      <family val="2"/>
    </font>
    <font>
      <b/>
      <sz val="10"/>
      <color theme="1"/>
      <name val="Calibri"/>
      <family val="2"/>
      <scheme val="minor"/>
    </font>
    <font>
      <sz val="10"/>
      <color theme="1"/>
      <name val="Calibri"/>
      <family val="2"/>
      <scheme val="minor"/>
    </font>
    <font>
      <sz val="9"/>
      <name val="Calibri"/>
      <family val="2"/>
      <scheme val="minor"/>
    </font>
    <font>
      <sz val="9"/>
      <color theme="1"/>
      <name val="Calibri"/>
      <family val="2"/>
      <scheme val="minor"/>
    </font>
    <font>
      <b/>
      <sz val="11"/>
      <name val="Calibri"/>
      <family val="2"/>
      <scheme val="minor"/>
    </font>
    <font>
      <b/>
      <u/>
      <sz val="11"/>
      <color theme="1"/>
      <name val="Calibri"/>
      <family val="2"/>
      <scheme val="minor"/>
    </font>
    <font>
      <sz val="8"/>
      <name val="Calibri"/>
      <family val="2"/>
      <scheme val="minor"/>
    </font>
    <font>
      <b/>
      <sz val="11"/>
      <color theme="0"/>
      <name val="Calibri"/>
      <family val="2"/>
      <scheme val="minor"/>
    </font>
    <font>
      <b/>
      <sz val="9"/>
      <color theme="0"/>
      <name val="Calibri"/>
      <family val="2"/>
      <scheme val="minor"/>
    </font>
    <font>
      <b/>
      <sz val="12"/>
      <color theme="0"/>
      <name val="Calibri"/>
      <family val="2"/>
      <scheme val="minor"/>
    </font>
    <font>
      <b/>
      <sz val="10"/>
      <color theme="0"/>
      <name val="Calibri"/>
      <family val="2"/>
      <scheme val="minor"/>
    </font>
    <font>
      <b/>
      <sz val="11"/>
      <color theme="0"/>
      <name val="Calibri"/>
      <family val="2"/>
    </font>
    <font>
      <b/>
      <sz val="11"/>
      <name val="Calibri"/>
      <family val="2"/>
    </font>
    <font>
      <sz val="11"/>
      <color rgb="FFFF0000"/>
      <name val="Calibri"/>
      <family val="2"/>
      <scheme val="minor"/>
    </font>
    <font>
      <sz val="9"/>
      <color rgb="FF000000"/>
      <name val="Calibri"/>
      <family val="2"/>
      <scheme val="minor"/>
    </font>
    <font>
      <sz val="11"/>
      <name val="Calibri"/>
      <family val="2"/>
      <scheme val="minor"/>
    </font>
    <font>
      <sz val="9"/>
      <color rgb="FFFF0000"/>
      <name val="Calibri"/>
      <family val="2"/>
      <scheme val="minor"/>
    </font>
    <font>
      <b/>
      <sz val="11"/>
      <name val="Arial"/>
      <family val="2"/>
    </font>
    <font>
      <u/>
      <sz val="11"/>
      <color theme="10"/>
      <name val="Calibri"/>
      <family val="2"/>
      <scheme val="minor"/>
    </font>
    <font>
      <sz val="10"/>
      <name val="Calibri"/>
      <family val="2"/>
      <scheme val="minor"/>
    </font>
    <font>
      <sz val="10"/>
      <name val="Arial"/>
      <family val="2"/>
      <charset val="1"/>
    </font>
    <font>
      <sz val="10"/>
      <color rgb="FF000000"/>
      <name val="Calibri"/>
      <family val="2"/>
    </font>
    <font>
      <sz val="10"/>
      <color rgb="FF333333"/>
      <name val="Calibri"/>
      <family val="2"/>
      <scheme val="minor"/>
    </font>
    <font>
      <sz val="10"/>
      <color rgb="FF333333"/>
      <name val="Calibri"/>
      <family val="2"/>
    </font>
    <font>
      <sz val="10"/>
      <name val="Calibri"/>
      <family val="2"/>
    </font>
    <font>
      <b/>
      <sz val="18"/>
      <name val="Arial"/>
      <family val="2"/>
    </font>
    <font>
      <b/>
      <sz val="8"/>
      <color indexed="8"/>
      <name val="Arial"/>
      <family val="2"/>
    </font>
    <font>
      <b/>
      <sz val="15"/>
      <name val="Arial"/>
      <family val="2"/>
    </font>
    <font>
      <sz val="8"/>
      <color indexed="8"/>
      <name val="Arial"/>
      <family val="2"/>
    </font>
    <font>
      <b/>
      <sz val="9"/>
      <color theme="0"/>
      <name val="Arial"/>
      <family val="2"/>
    </font>
    <font>
      <b/>
      <sz val="9"/>
      <color theme="0"/>
      <name val="Segoe UI"/>
      <family val="2"/>
    </font>
    <font>
      <sz val="11"/>
      <color rgb="FF000000"/>
      <name val="Calibri"/>
      <family val="2"/>
      <scheme val="minor"/>
    </font>
    <font>
      <sz val="11"/>
      <color rgb="FF000000"/>
      <name val="Calibri"/>
      <family val="2"/>
    </font>
    <font>
      <b/>
      <sz val="11"/>
      <color rgb="FF000000"/>
      <name val="Calibri"/>
      <family val="2"/>
    </font>
    <font>
      <sz val="10"/>
      <color indexed="8"/>
      <name val="SansSerif"/>
    </font>
    <font>
      <sz val="9"/>
      <color indexed="8"/>
      <name val="Courier New"/>
      <family val="3"/>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CCFFFF"/>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indexed="9"/>
        <bgColor indexed="0"/>
      </patternFill>
    </fill>
    <fill>
      <patternFill patternType="solid">
        <fgColor theme="8" tint="-0.249977111117893"/>
        <bgColor indexed="0"/>
      </patternFill>
    </fill>
    <fill>
      <patternFill patternType="solid">
        <fgColor theme="2"/>
        <bgColor indexed="64"/>
      </patternFill>
    </fill>
    <fill>
      <patternFill patternType="solid">
        <fgColor indexed="9"/>
        <bgColor indexed="64"/>
      </patternFill>
    </fill>
  </fills>
  <borders count="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right/>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rgb="FF000000"/>
      </left>
      <right style="thin">
        <color rgb="FF000000"/>
      </right>
      <top style="thin">
        <color rgb="FF000000"/>
      </top>
      <bottom style="thin">
        <color rgb="FF0000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top style="thin">
        <color indexed="1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3"/>
      </left>
      <right/>
      <top style="thin">
        <color indexed="63"/>
      </top>
      <bottom style="thin">
        <color indexed="63"/>
      </bottom>
      <diagonal/>
    </border>
    <border>
      <left style="thin">
        <color rgb="FF333333"/>
      </left>
      <right style="thin">
        <color rgb="FF333333"/>
      </right>
      <top style="thin">
        <color rgb="FF333333"/>
      </top>
      <bottom style="thin">
        <color rgb="FF333333"/>
      </bottom>
      <diagonal/>
    </border>
    <border>
      <left/>
      <right style="medium">
        <color indexed="64"/>
      </right>
      <top style="thin">
        <color indexed="64"/>
      </top>
      <bottom/>
      <diagonal/>
    </border>
    <border>
      <left style="medium">
        <color indexed="64"/>
      </left>
      <right/>
      <top style="thin">
        <color indexed="64"/>
      </top>
      <bottom/>
      <diagonal/>
    </border>
    <border>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174">
    <xf numFmtId="0" fontId="0" fillId="0" borderId="0"/>
    <xf numFmtId="168" fontId="1" fillId="0" borderId="0" applyFont="0" applyFill="0" applyBorder="0" applyAlignment="0" applyProtection="0"/>
    <xf numFmtId="9" fontId="1" fillId="0" borderId="0" applyFont="0" applyFill="0" applyBorder="0" applyAlignment="0" applyProtection="0"/>
    <xf numFmtId="0" fontId="3" fillId="0" borderId="0"/>
    <xf numFmtId="171"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1"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2"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32" fillId="0" borderId="0" applyNumberForma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cellStyleXfs>
  <cellXfs count="512">
    <xf numFmtId="0" fontId="0" fillId="0" borderId="0" xfId="0"/>
    <xf numFmtId="0" fontId="4" fillId="0" borderId="0" xfId="3" applyFont="1" applyAlignment="1">
      <alignment horizontal="center" vertical="center"/>
    </xf>
    <xf numFmtId="0" fontId="4" fillId="0" borderId="0" xfId="3" applyFont="1" applyAlignment="1">
      <alignment vertical="center"/>
    </xf>
    <xf numFmtId="0" fontId="0" fillId="0" borderId="0" xfId="0" applyAlignment="1">
      <alignment vertical="center"/>
    </xf>
    <xf numFmtId="0" fontId="0" fillId="0" borderId="4" xfId="0" applyBorder="1" applyAlignment="1" applyProtection="1">
      <alignment vertical="center" wrapText="1"/>
      <protection locked="0"/>
    </xf>
    <xf numFmtId="3" fontId="0" fillId="0" borderId="4" xfId="0" quotePrefix="1" applyNumberFormat="1" applyBorder="1" applyAlignment="1" applyProtection="1">
      <alignment horizontal="center" vertical="center" wrapText="1"/>
      <protection locked="0"/>
    </xf>
    <xf numFmtId="169" fontId="0" fillId="0" borderId="0" xfId="0" applyNumberFormat="1" applyAlignment="1">
      <alignment vertical="center"/>
    </xf>
    <xf numFmtId="0" fontId="2" fillId="0" borderId="0" xfId="0" applyFont="1" applyAlignment="1">
      <alignment vertical="center"/>
    </xf>
    <xf numFmtId="169" fontId="0" fillId="0" borderId="4" xfId="0" applyNumberFormat="1" applyBorder="1" applyAlignment="1">
      <alignment horizontal="right" vertical="center" wrapText="1"/>
    </xf>
    <xf numFmtId="0" fontId="0" fillId="0" borderId="4" xfId="0" applyBorder="1" applyAlignment="1">
      <alignment horizontal="center" vertical="center"/>
    </xf>
    <xf numFmtId="0" fontId="0" fillId="0" borderId="4" xfId="0" applyBorder="1" applyAlignment="1">
      <alignment horizontal="left" vertical="center"/>
    </xf>
    <xf numFmtId="0" fontId="0" fillId="0" borderId="4" xfId="0" applyBorder="1" applyAlignment="1">
      <alignment vertical="center"/>
    </xf>
    <xf numFmtId="169" fontId="2" fillId="2" borderId="4" xfId="0" applyNumberFormat="1" applyFont="1" applyFill="1" applyBorder="1" applyAlignment="1">
      <alignment horizontal="right" vertical="center" wrapText="1"/>
    </xf>
    <xf numFmtId="3" fontId="2" fillId="0" borderId="4" xfId="0" applyNumberFormat="1" applyFont="1" applyBorder="1" applyAlignment="1">
      <alignment vertical="center"/>
    </xf>
    <xf numFmtId="0" fontId="10" fillId="0" borderId="4" xfId="0" applyFont="1" applyBorder="1" applyAlignment="1">
      <alignment vertical="center"/>
    </xf>
    <xf numFmtId="0" fontId="10" fillId="0" borderId="4" xfId="0" applyFont="1" applyBorder="1" applyAlignment="1">
      <alignment horizontal="center" vertical="center"/>
    </xf>
    <xf numFmtId="9" fontId="10" fillId="0" borderId="4" xfId="2" applyFont="1" applyBorder="1" applyAlignment="1">
      <alignment horizontal="center" vertical="center"/>
    </xf>
    <xf numFmtId="3" fontId="0" fillId="0" borderId="4" xfId="0" applyNumberFormat="1" applyBorder="1" applyAlignment="1">
      <alignment vertical="center"/>
    </xf>
    <xf numFmtId="3" fontId="0" fillId="0" borderId="4" xfId="0" applyNumberFormat="1" applyBorder="1" applyAlignment="1">
      <alignment horizontal="right" vertical="center" wrapText="1"/>
    </xf>
    <xf numFmtId="0" fontId="2" fillId="0" borderId="1"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14" fillId="0" borderId="0" xfId="0" applyFont="1" applyAlignment="1">
      <alignment horizontal="center" vertical="center" wrapText="1"/>
    </xf>
    <xf numFmtId="0" fontId="14"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0" fillId="0" borderId="0" xfId="0" applyAlignment="1" applyProtection="1">
      <alignment vertical="center" wrapText="1"/>
      <protection locked="0"/>
    </xf>
    <xf numFmtId="0" fontId="2" fillId="0" borderId="0" xfId="0" applyFont="1"/>
    <xf numFmtId="0" fontId="16" fillId="0" borderId="4" xfId="0" applyFont="1" applyBorder="1" applyAlignment="1">
      <alignment horizontal="center" vertical="center" wrapText="1"/>
    </xf>
    <xf numFmtId="42" fontId="16" fillId="0" borderId="4" xfId="98" applyFont="1" applyFill="1" applyBorder="1" applyAlignment="1">
      <alignment horizontal="center" vertical="center" wrapText="1"/>
    </xf>
    <xf numFmtId="0" fontId="16" fillId="0" borderId="4" xfId="0" applyFont="1" applyBorder="1" applyAlignment="1">
      <alignment horizontal="left" vertical="center" wrapText="1"/>
    </xf>
    <xf numFmtId="0" fontId="17" fillId="0" borderId="4" xfId="0" applyFont="1" applyBorder="1" applyAlignment="1">
      <alignment horizontal="center" vertical="center"/>
    </xf>
    <xf numFmtId="0" fontId="17" fillId="0" borderId="4" xfId="0" applyFont="1" applyBorder="1" applyAlignment="1">
      <alignment vertical="center" wrapText="1"/>
    </xf>
    <xf numFmtId="42" fontId="17" fillId="0" borderId="4" xfId="98" applyFont="1" applyFill="1" applyBorder="1" applyAlignment="1">
      <alignment vertical="center"/>
    </xf>
    <xf numFmtId="0" fontId="10" fillId="0" borderId="16" xfId="0" applyFont="1" applyBorder="1" applyAlignment="1">
      <alignment horizontal="center" vertical="center"/>
    </xf>
    <xf numFmtId="9" fontId="10" fillId="0" borderId="17" xfId="2" applyFont="1" applyBorder="1" applyAlignment="1">
      <alignment horizontal="center" vertical="center"/>
    </xf>
    <xf numFmtId="9" fontId="10" fillId="0" borderId="4" xfId="2" applyFont="1" applyFill="1" applyBorder="1" applyAlignment="1">
      <alignment horizontal="center" vertical="center"/>
    </xf>
    <xf numFmtId="41" fontId="10" fillId="0" borderId="4" xfId="99" applyFont="1" applyBorder="1" applyAlignment="1">
      <alignment horizontal="right" vertical="center"/>
    </xf>
    <xf numFmtId="41" fontId="10" fillId="0" borderId="4" xfId="99" applyFont="1" applyFill="1" applyBorder="1" applyAlignment="1">
      <alignment horizontal="right" vertical="center"/>
    </xf>
    <xf numFmtId="41" fontId="16" fillId="0" borderId="4" xfId="99" applyFont="1" applyFill="1" applyBorder="1" applyAlignment="1">
      <alignment horizontal="center" vertical="center" wrapText="1"/>
    </xf>
    <xf numFmtId="3" fontId="0" fillId="0" borderId="0" xfId="0" applyNumberFormat="1" applyAlignment="1">
      <alignment vertical="center"/>
    </xf>
    <xf numFmtId="0" fontId="16" fillId="0" borderId="4" xfId="0" applyFont="1" applyBorder="1" applyAlignment="1">
      <alignment horizontal="center" vertical="center"/>
    </xf>
    <xf numFmtId="0" fontId="16" fillId="0" borderId="4" xfId="0" quotePrefix="1" applyFont="1" applyBorder="1" applyAlignment="1">
      <alignment horizontal="center" vertical="center"/>
    </xf>
    <xf numFmtId="0" fontId="16" fillId="0" borderId="4" xfId="0" applyFont="1" applyBorder="1" applyAlignment="1">
      <alignment vertical="center"/>
    </xf>
    <xf numFmtId="49" fontId="0" fillId="0" borderId="4" xfId="0" quotePrefix="1" applyNumberFormat="1" applyBorder="1" applyAlignment="1" applyProtection="1">
      <alignment horizontal="center" vertical="center" wrapText="1"/>
      <protection locked="0"/>
    </xf>
    <xf numFmtId="0" fontId="5" fillId="0" borderId="0" xfId="0" applyFont="1" applyAlignment="1">
      <alignment horizontal="right" vertical="center"/>
    </xf>
    <xf numFmtId="164" fontId="15" fillId="0" borderId="4" xfId="99" applyNumberFormat="1" applyFont="1" applyBorder="1" applyAlignment="1">
      <alignment horizontal="center" vertical="center"/>
    </xf>
    <xf numFmtId="164" fontId="15" fillId="0" borderId="4" xfId="0" applyNumberFormat="1" applyFont="1" applyBorder="1" applyAlignment="1">
      <alignment vertical="center"/>
    </xf>
    <xf numFmtId="164" fontId="15" fillId="0" borderId="4" xfId="0" applyNumberFormat="1" applyFont="1" applyBorder="1" applyAlignment="1">
      <alignment horizontal="right" vertical="center" wrapText="1"/>
    </xf>
    <xf numFmtId="14" fontId="16" fillId="0" borderId="4" xfId="0" applyNumberFormat="1" applyFont="1" applyBorder="1" applyAlignment="1">
      <alignment horizontal="center" vertical="center" wrapText="1"/>
    </xf>
    <xf numFmtId="0" fontId="16" fillId="0" borderId="4" xfId="72" applyFont="1" applyBorder="1" applyAlignment="1">
      <alignment horizontal="center" vertical="center"/>
    </xf>
    <xf numFmtId="3" fontId="2" fillId="0" borderId="0" xfId="0" applyNumberFormat="1" applyFont="1" applyAlignment="1">
      <alignment horizontal="center" vertical="center"/>
    </xf>
    <xf numFmtId="3" fontId="2" fillId="0" borderId="0" xfId="0" applyNumberFormat="1" applyFont="1" applyAlignment="1">
      <alignment vertical="center"/>
    </xf>
    <xf numFmtId="0" fontId="0" fillId="0" borderId="4" xfId="0" applyBorder="1"/>
    <xf numFmtId="169" fontId="0" fillId="0" borderId="12" xfId="0" applyNumberFormat="1" applyBorder="1" applyAlignment="1">
      <alignment horizontal="right" vertical="center" wrapText="1"/>
    </xf>
    <xf numFmtId="0" fontId="0" fillId="0" borderId="6" xfId="0" quotePrefix="1" applyBorder="1" applyAlignment="1">
      <alignment horizontal="center"/>
    </xf>
    <xf numFmtId="14" fontId="17" fillId="0" borderId="4" xfId="0" applyNumberFormat="1" applyFont="1" applyBorder="1" applyAlignment="1">
      <alignment vertical="center"/>
    </xf>
    <xf numFmtId="164" fontId="15" fillId="0" borderId="0" xfId="0" applyNumberFormat="1" applyFont="1" applyAlignment="1">
      <alignment vertical="center"/>
    </xf>
    <xf numFmtId="42" fontId="16" fillId="0" borderId="4" xfId="98" applyFont="1" applyFill="1" applyBorder="1" applyAlignment="1">
      <alignment horizontal="center" vertical="center"/>
    </xf>
    <xf numFmtId="14" fontId="17" fillId="0" borderId="4" xfId="0" applyNumberFormat="1" applyFont="1" applyBorder="1" applyAlignment="1">
      <alignment horizontal="center" vertical="center"/>
    </xf>
    <xf numFmtId="0" fontId="12" fillId="0" borderId="0" xfId="3" applyFont="1" applyAlignment="1">
      <alignment vertical="center" wrapText="1"/>
    </xf>
    <xf numFmtId="0" fontId="16" fillId="0" borderId="2" xfId="0" applyFont="1" applyBorder="1" applyAlignment="1">
      <alignment horizontal="center" vertical="center" wrapText="1"/>
    </xf>
    <xf numFmtId="49" fontId="0" fillId="0" borderId="27" xfId="0" applyNumberFormat="1" applyBorder="1"/>
    <xf numFmtId="0" fontId="0" fillId="0" borderId="4" xfId="0" applyBorder="1" applyAlignment="1" applyProtection="1">
      <alignment horizontal="left" vertical="center" wrapText="1"/>
      <protection locked="0"/>
    </xf>
    <xf numFmtId="0" fontId="0" fillId="0" borderId="0" xfId="0" applyAlignment="1">
      <alignment horizontal="left" vertical="center"/>
    </xf>
    <xf numFmtId="0" fontId="4" fillId="0" borderId="0" xfId="3" applyFont="1" applyAlignment="1">
      <alignment horizontal="left" vertical="center"/>
    </xf>
    <xf numFmtId="42" fontId="0" fillId="0" borderId="0" xfId="98" applyFont="1" applyAlignment="1">
      <alignment vertical="center"/>
    </xf>
    <xf numFmtId="0" fontId="16" fillId="0" borderId="4" xfId="72" applyFont="1" applyBorder="1" applyAlignment="1">
      <alignment vertical="center"/>
    </xf>
    <xf numFmtId="9" fontId="0" fillId="0" borderId="0" xfId="2" applyFont="1" applyAlignment="1">
      <alignment vertical="center"/>
    </xf>
    <xf numFmtId="0" fontId="17" fillId="0" borderId="4" xfId="0" applyFont="1" applyBorder="1" applyAlignment="1">
      <alignment horizontal="center" vertical="center" wrapText="1"/>
    </xf>
    <xf numFmtId="3" fontId="0" fillId="0" borderId="0" xfId="0" applyNumberFormat="1"/>
    <xf numFmtId="14" fontId="0" fillId="0" borderId="4" xfId="0" applyNumberFormat="1" applyBorder="1" applyAlignment="1">
      <alignment horizontal="left" vertical="center"/>
    </xf>
    <xf numFmtId="0" fontId="12" fillId="0" borderId="0" xfId="3" applyFont="1" applyAlignment="1">
      <alignment horizontal="center" vertical="center" wrapText="1"/>
    </xf>
    <xf numFmtId="0" fontId="12" fillId="0" borderId="0" xfId="3" applyFont="1" applyAlignment="1">
      <alignment horizontal="justify" vertical="center" wrapText="1"/>
    </xf>
    <xf numFmtId="0" fontId="6" fillId="3" borderId="0" xfId="0" applyFont="1" applyFill="1" applyAlignment="1">
      <alignment horizontal="center" vertical="center"/>
    </xf>
    <xf numFmtId="3" fontId="18" fillId="3" borderId="0" xfId="0" applyNumberFormat="1" applyFont="1" applyFill="1" applyAlignment="1">
      <alignment vertical="center"/>
    </xf>
    <xf numFmtId="0" fontId="6" fillId="3" borderId="0" xfId="0" applyFont="1" applyFill="1" applyAlignment="1">
      <alignment vertical="center"/>
    </xf>
    <xf numFmtId="0" fontId="2" fillId="3" borderId="0" xfId="0" applyFont="1" applyFill="1" applyAlignment="1">
      <alignment vertical="center"/>
    </xf>
    <xf numFmtId="0" fontId="2" fillId="4" borderId="4" xfId="0" applyFont="1" applyFill="1" applyBorder="1" applyAlignment="1">
      <alignment vertical="center"/>
    </xf>
    <xf numFmtId="0" fontId="0" fillId="0" borderId="0" xfId="0" applyAlignment="1" applyProtection="1">
      <alignment horizontal="left" vertical="center" wrapText="1"/>
      <protection locked="0"/>
    </xf>
    <xf numFmtId="3" fontId="0" fillId="0" borderId="0" xfId="0" quotePrefix="1" applyNumberFormat="1" applyAlignment="1" applyProtection="1">
      <alignment horizontal="center" vertical="center" wrapText="1"/>
      <protection locked="0"/>
    </xf>
    <xf numFmtId="164" fontId="2" fillId="4" borderId="4" xfId="0" applyNumberFormat="1" applyFont="1" applyFill="1" applyBorder="1" applyAlignment="1">
      <alignment horizontal="right" vertical="center" wrapText="1"/>
    </xf>
    <xf numFmtId="0" fontId="0" fillId="0" borderId="0" xfId="0" applyAlignment="1">
      <alignment horizontal="left"/>
    </xf>
    <xf numFmtId="169" fontId="0" fillId="0" borderId="6" xfId="0" applyNumberFormat="1" applyBorder="1" applyAlignment="1">
      <alignment horizontal="right" vertical="center" wrapText="1"/>
    </xf>
    <xf numFmtId="0" fontId="27" fillId="0" borderId="0" xfId="0" applyFont="1"/>
    <xf numFmtId="14" fontId="29" fillId="0" borderId="4" xfId="0" applyNumberFormat="1" applyFont="1" applyBorder="1" applyAlignment="1">
      <alignment horizontal="left" vertical="center"/>
    </xf>
    <xf numFmtId="3" fontId="17" fillId="0" borderId="4" xfId="0" applyNumberFormat="1" applyFont="1" applyBorder="1" applyAlignment="1">
      <alignment vertical="center"/>
    </xf>
    <xf numFmtId="0" fontId="17" fillId="0" borderId="4" xfId="0" applyFont="1" applyBorder="1" applyAlignment="1">
      <alignment horizontal="left"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3" fontId="5" fillId="0" borderId="4" xfId="0" applyNumberFormat="1" applyFont="1" applyBorder="1" applyAlignment="1">
      <alignment vertical="center"/>
    </xf>
    <xf numFmtId="0" fontId="5" fillId="0" borderId="4" xfId="0" applyFont="1" applyBorder="1" applyAlignment="1">
      <alignment vertical="center"/>
    </xf>
    <xf numFmtId="0" fontId="5" fillId="0" borderId="4" xfId="0" applyFont="1" applyBorder="1" applyAlignment="1">
      <alignment horizontal="center" vertical="center"/>
    </xf>
    <xf numFmtId="14" fontId="17" fillId="0" borderId="4" xfId="0" applyNumberFormat="1" applyFont="1" applyBorder="1" applyAlignment="1">
      <alignment horizontal="center" vertical="center" wrapText="1"/>
    </xf>
    <xf numFmtId="0" fontId="2" fillId="0" borderId="16" xfId="0" applyFont="1" applyBorder="1" applyAlignment="1">
      <alignment horizontal="center" vertical="center"/>
    </xf>
    <xf numFmtId="0" fontId="0" fillId="0" borderId="25" xfId="0" applyBorder="1" applyAlignment="1">
      <alignment vertical="center"/>
    </xf>
    <xf numFmtId="0" fontId="0" fillId="0" borderId="16" xfId="0" applyBorder="1" applyAlignment="1">
      <alignment horizontal="left" vertical="center"/>
    </xf>
    <xf numFmtId="0" fontId="0" fillId="0" borderId="18" xfId="0" applyBorder="1" applyAlignment="1">
      <alignment horizontal="left" vertical="center"/>
    </xf>
    <xf numFmtId="0" fontId="2" fillId="0" borderId="23" xfId="0" applyFont="1" applyBorder="1" applyAlignment="1">
      <alignment horizontal="center" vertical="center"/>
    </xf>
    <xf numFmtId="0" fontId="0" fillId="0" borderId="16" xfId="0" applyBorder="1" applyAlignment="1">
      <alignment vertical="center"/>
    </xf>
    <xf numFmtId="0" fontId="0" fillId="0" borderId="4" xfId="0" quotePrefix="1" applyBorder="1" applyAlignment="1">
      <alignment horizontal="center" vertical="center"/>
    </xf>
    <xf numFmtId="3" fontId="0" fillId="0" borderId="4" xfId="0" applyNumberFormat="1" applyBorder="1" applyAlignment="1">
      <alignment horizontal="center" vertical="center" wrapText="1"/>
    </xf>
    <xf numFmtId="0" fontId="0" fillId="0" borderId="0" xfId="0" applyAlignment="1">
      <alignment horizontal="center" vertical="center"/>
    </xf>
    <xf numFmtId="0" fontId="31" fillId="0" borderId="0" xfId="3" applyFont="1" applyAlignment="1">
      <alignment vertical="center"/>
    </xf>
    <xf numFmtId="0" fontId="31" fillId="0" borderId="0" xfId="3" applyFont="1" applyAlignment="1">
      <alignment vertical="center" wrapText="1"/>
    </xf>
    <xf numFmtId="0" fontId="0" fillId="0" borderId="4" xfId="0" applyBorder="1" applyAlignment="1" applyProtection="1">
      <alignment horizontal="center" vertical="center" wrapText="1"/>
      <protection locked="0"/>
    </xf>
    <xf numFmtId="14" fontId="0" fillId="0" borderId="4" xfId="0" applyNumberFormat="1" applyBorder="1" applyAlignment="1">
      <alignment horizontal="center" vertical="center" wrapText="1"/>
    </xf>
    <xf numFmtId="169" fontId="0" fillId="0" borderId="4" xfId="0" applyNumberFormat="1" applyBorder="1" applyAlignment="1">
      <alignment horizontal="center" vertical="center" wrapText="1"/>
    </xf>
    <xf numFmtId="0" fontId="17" fillId="0" borderId="4" xfId="0" applyFont="1" applyBorder="1" applyAlignment="1">
      <alignment vertical="center"/>
    </xf>
    <xf numFmtId="0" fontId="28" fillId="0" borderId="4" xfId="0" applyFont="1" applyBorder="1" applyAlignment="1">
      <alignment horizontal="center" vertical="center"/>
    </xf>
    <xf numFmtId="0" fontId="28" fillId="0" borderId="4" xfId="0" applyFont="1" applyBorder="1" applyAlignment="1">
      <alignment vertical="center" wrapText="1"/>
    </xf>
    <xf numFmtId="14" fontId="28" fillId="0" borderId="4" xfId="0" applyNumberFormat="1" applyFont="1" applyBorder="1" applyAlignment="1">
      <alignment vertical="center"/>
    </xf>
    <xf numFmtId="174" fontId="16" fillId="0" borderId="4" xfId="0" applyNumberFormat="1" applyFont="1" applyBorder="1" applyAlignment="1">
      <alignment horizontal="right" vertical="center"/>
    </xf>
    <xf numFmtId="6" fontId="28" fillId="0" borderId="4" xfId="0" applyNumberFormat="1" applyFont="1" applyBorder="1" applyAlignment="1">
      <alignment vertical="center"/>
    </xf>
    <xf numFmtId="14" fontId="16" fillId="0" borderId="4" xfId="0" quotePrefix="1" applyNumberFormat="1" applyFont="1" applyBorder="1" applyAlignment="1">
      <alignment horizontal="center" vertical="center"/>
    </xf>
    <xf numFmtId="49" fontId="16" fillId="0" borderId="4" xfId="0" applyNumberFormat="1" applyFont="1" applyBorder="1" applyAlignment="1">
      <alignment horizontal="center" vertical="center"/>
    </xf>
    <xf numFmtId="0" fontId="16" fillId="0" borderId="4" xfId="0" applyFont="1" applyBorder="1" applyAlignment="1">
      <alignment horizontal="left" vertical="center"/>
    </xf>
    <xf numFmtId="0" fontId="0" fillId="0" borderId="6" xfId="0" applyBorder="1" applyAlignment="1">
      <alignment horizontal="center"/>
    </xf>
    <xf numFmtId="41" fontId="16" fillId="0" borderId="4" xfId="99" applyFont="1" applyBorder="1" applyAlignment="1">
      <alignment horizontal="center" vertical="center" wrapText="1"/>
    </xf>
    <xf numFmtId="0" fontId="22" fillId="5" borderId="4"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1" fillId="5" borderId="4" xfId="0" applyFont="1" applyFill="1" applyBorder="1" applyAlignment="1">
      <alignment vertical="center"/>
    </xf>
    <xf numFmtId="164" fontId="21" fillId="5" borderId="4" xfId="0" applyNumberFormat="1" applyFont="1" applyFill="1" applyBorder="1" applyAlignment="1">
      <alignment horizontal="right" vertical="center" wrapText="1"/>
    </xf>
    <xf numFmtId="0" fontId="23" fillId="5" borderId="1" xfId="0" applyFont="1" applyFill="1" applyBorder="1" applyAlignment="1" applyProtection="1">
      <alignment vertical="center"/>
      <protection locked="0"/>
    </xf>
    <xf numFmtId="0" fontId="23" fillId="5" borderId="1" xfId="0" applyFont="1" applyFill="1" applyBorder="1" applyAlignment="1" applyProtection="1">
      <alignment horizontal="center" vertical="center"/>
      <protection locked="0"/>
    </xf>
    <xf numFmtId="0" fontId="23" fillId="5" borderId="4" xfId="0" applyFont="1" applyFill="1" applyBorder="1" applyAlignment="1" applyProtection="1">
      <alignment vertical="center"/>
      <protection locked="0"/>
    </xf>
    <xf numFmtId="3" fontId="23" fillId="5" borderId="4" xfId="0" applyNumberFormat="1" applyFont="1" applyFill="1" applyBorder="1" applyAlignment="1" applyProtection="1">
      <alignment horizontal="center" vertical="center"/>
      <protection locked="0"/>
    </xf>
    <xf numFmtId="0" fontId="22" fillId="5" borderId="5"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6" fillId="6" borderId="4" xfId="0" applyFont="1" applyFill="1" applyBorder="1" applyAlignment="1">
      <alignment horizontal="center" vertical="center" wrapText="1"/>
    </xf>
    <xf numFmtId="170" fontId="6" fillId="6" borderId="4" xfId="1" applyNumberFormat="1" applyFont="1" applyFill="1" applyBorder="1" applyAlignment="1">
      <alignment horizontal="center" vertical="center" wrapText="1"/>
    </xf>
    <xf numFmtId="169" fontId="21" fillId="5" borderId="4" xfId="0" applyNumberFormat="1" applyFont="1" applyFill="1" applyBorder="1" applyAlignment="1">
      <alignment horizontal="right" vertical="center" wrapText="1"/>
    </xf>
    <xf numFmtId="0" fontId="21" fillId="5" borderId="4" xfId="0" applyFont="1" applyFill="1" applyBorder="1" applyAlignment="1" applyProtection="1">
      <alignment vertical="center"/>
      <protection locked="0"/>
    </xf>
    <xf numFmtId="3" fontId="21" fillId="5" borderId="4" xfId="0" applyNumberFormat="1" applyFont="1" applyFill="1" applyBorder="1" applyAlignment="1" applyProtection="1">
      <alignment horizontal="center" vertical="center"/>
      <protection locked="0"/>
    </xf>
    <xf numFmtId="0" fontId="21" fillId="5" borderId="4" xfId="0" applyFont="1" applyFill="1" applyBorder="1" applyAlignment="1" applyProtection="1">
      <alignment horizontal="center" vertical="center" wrapText="1"/>
      <protection locked="0"/>
    </xf>
    <xf numFmtId="0" fontId="2" fillId="6" borderId="4" xfId="0" applyFont="1" applyFill="1" applyBorder="1" applyAlignment="1" applyProtection="1">
      <alignment horizontal="center" vertical="center" wrapText="1"/>
      <protection locked="0"/>
    </xf>
    <xf numFmtId="169" fontId="2" fillId="6" borderId="4" xfId="0" applyNumberFormat="1"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169" fontId="18" fillId="6" borderId="4" xfId="0" applyNumberFormat="1"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3" xfId="0" applyFont="1" applyFill="1" applyBorder="1" applyAlignment="1" applyProtection="1">
      <alignment horizontal="center" vertical="center" wrapText="1"/>
      <protection locked="0"/>
    </xf>
    <xf numFmtId="0" fontId="21" fillId="5" borderId="9"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0" xfId="0" applyFont="1" applyFill="1" applyBorder="1" applyAlignment="1" applyProtection="1">
      <alignment horizontal="center" vertical="center" wrapText="1"/>
      <protection locked="0"/>
    </xf>
    <xf numFmtId="0" fontId="21" fillId="5" borderId="1"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21" fillId="5" borderId="3" xfId="0" applyFont="1" applyFill="1" applyBorder="1" applyAlignment="1">
      <alignment horizontal="center" vertical="center" wrapText="1"/>
    </xf>
    <xf numFmtId="169" fontId="21" fillId="5" borderId="4" xfId="0" applyNumberFormat="1" applyFont="1" applyFill="1" applyBorder="1" applyAlignment="1">
      <alignment horizontal="center" vertical="center" wrapText="1"/>
    </xf>
    <xf numFmtId="0" fontId="18" fillId="6" borderId="2" xfId="0" applyFont="1" applyFill="1" applyBorder="1" applyAlignment="1" applyProtection="1">
      <alignment horizontal="center" vertical="center" wrapText="1"/>
      <protection locked="0"/>
    </xf>
    <xf numFmtId="0" fontId="18" fillId="6" borderId="3" xfId="0" applyFont="1" applyFill="1" applyBorder="1" applyAlignment="1" applyProtection="1">
      <alignment horizontal="center" vertical="center" wrapText="1"/>
      <protection locked="0"/>
    </xf>
    <xf numFmtId="0" fontId="5" fillId="6" borderId="4" xfId="0" applyFont="1" applyFill="1" applyBorder="1" applyAlignment="1">
      <alignment vertical="center" wrapText="1"/>
    </xf>
    <xf numFmtId="0" fontId="5" fillId="6" borderId="4" xfId="0" applyFont="1" applyFill="1" applyBorder="1" applyAlignment="1">
      <alignment horizontal="center" vertical="center" wrapText="1"/>
    </xf>
    <xf numFmtId="3" fontId="18" fillId="6" borderId="4" xfId="0" applyNumberFormat="1" applyFont="1" applyFill="1" applyBorder="1" applyAlignment="1">
      <alignment vertical="center"/>
    </xf>
    <xf numFmtId="0" fontId="6" fillId="6" borderId="4" xfId="0" applyFont="1" applyFill="1" applyBorder="1" applyAlignment="1">
      <alignment vertical="center"/>
    </xf>
    <xf numFmtId="3" fontId="2" fillId="6" borderId="4" xfId="0" applyNumberFormat="1" applyFont="1" applyFill="1" applyBorder="1" applyAlignment="1">
      <alignment vertical="center"/>
    </xf>
    <xf numFmtId="0" fontId="2" fillId="6" borderId="4" xfId="0" applyFont="1" applyFill="1" applyBorder="1" applyAlignment="1">
      <alignment vertical="center"/>
    </xf>
    <xf numFmtId="0" fontId="2" fillId="6" borderId="4" xfId="0" applyFont="1" applyFill="1" applyBorder="1" applyAlignment="1">
      <alignment horizontal="center" vertical="center"/>
    </xf>
    <xf numFmtId="0" fontId="6" fillId="6" borderId="4" xfId="0" applyFont="1" applyFill="1" applyBorder="1" applyAlignment="1">
      <alignment horizontal="center" vertical="center"/>
    </xf>
    <xf numFmtId="0" fontId="5" fillId="6" borderId="4" xfId="0" applyFont="1" applyFill="1" applyBorder="1" applyAlignment="1">
      <alignment vertical="center"/>
    </xf>
    <xf numFmtId="3" fontId="5" fillId="6" borderId="4" xfId="0" applyNumberFormat="1" applyFont="1" applyFill="1" applyBorder="1" applyAlignment="1">
      <alignment vertical="center"/>
    </xf>
    <xf numFmtId="0" fontId="23" fillId="5" borderId="3" xfId="0" applyFont="1" applyFill="1" applyBorder="1" applyAlignment="1" applyProtection="1">
      <alignment vertical="center"/>
      <protection locked="0"/>
    </xf>
    <xf numFmtId="0" fontId="23" fillId="5" borderId="4" xfId="0" applyFont="1" applyFill="1" applyBorder="1" applyAlignment="1" applyProtection="1">
      <alignment horizontal="left" vertical="center"/>
      <protection locked="0"/>
    </xf>
    <xf numFmtId="0" fontId="23" fillId="5" borderId="4" xfId="0" applyFont="1" applyFill="1" applyBorder="1" applyAlignment="1" applyProtection="1">
      <alignment horizontal="center" vertical="center"/>
      <protection locked="0"/>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25" fillId="5" borderId="4" xfId="0" applyFont="1" applyFill="1" applyBorder="1" applyAlignment="1">
      <alignment vertical="center"/>
    </xf>
    <xf numFmtId="0" fontId="25" fillId="5" borderId="4" xfId="0" applyFont="1" applyFill="1" applyBorder="1" applyAlignment="1">
      <alignment horizontal="center" vertical="center"/>
    </xf>
    <xf numFmtId="9" fontId="25" fillId="5" borderId="4" xfId="0" applyNumberFormat="1" applyFont="1" applyFill="1" applyBorder="1" applyAlignment="1">
      <alignment horizontal="center" vertical="center"/>
    </xf>
    <xf numFmtId="9" fontId="25" fillId="5" borderId="4" xfId="2" applyFont="1" applyFill="1" applyBorder="1" applyAlignment="1">
      <alignment horizontal="center" vertical="center"/>
    </xf>
    <xf numFmtId="3" fontId="25" fillId="5" borderId="4" xfId="0" applyNumberFormat="1" applyFont="1" applyFill="1" applyBorder="1" applyAlignment="1">
      <alignment horizontal="right" vertical="center"/>
    </xf>
    <xf numFmtId="3" fontId="25" fillId="5" borderId="4" xfId="0" applyNumberFormat="1" applyFont="1" applyFill="1" applyBorder="1" applyAlignment="1">
      <alignment horizontal="center" vertical="center"/>
    </xf>
    <xf numFmtId="0" fontId="9" fillId="6" borderId="16" xfId="0" applyFont="1" applyFill="1" applyBorder="1" applyAlignment="1">
      <alignment horizontal="center" vertical="center" wrapText="1"/>
    </xf>
    <xf numFmtId="0" fontId="9" fillId="6" borderId="17" xfId="0" applyFont="1" applyFill="1" applyBorder="1" applyAlignment="1">
      <alignment horizontal="center" vertical="center" wrapText="1"/>
    </xf>
    <xf numFmtId="3" fontId="25" fillId="5" borderId="18" xfId="0" applyNumberFormat="1" applyFont="1" applyFill="1" applyBorder="1" applyAlignment="1">
      <alignment horizontal="center" vertical="center"/>
    </xf>
    <xf numFmtId="9" fontId="25" fillId="5" borderId="19" xfId="2" applyFont="1" applyFill="1" applyBorder="1" applyAlignment="1">
      <alignment horizontal="center" vertical="center"/>
    </xf>
    <xf numFmtId="3" fontId="25" fillId="5" borderId="19" xfId="0" applyNumberFormat="1" applyFont="1" applyFill="1" applyBorder="1" applyAlignment="1">
      <alignment horizontal="right" vertical="center"/>
    </xf>
    <xf numFmtId="9" fontId="25" fillId="5" borderId="20" xfId="2" applyFont="1" applyFill="1" applyBorder="1" applyAlignment="1">
      <alignment horizontal="center" vertical="center"/>
    </xf>
    <xf numFmtId="0" fontId="24" fillId="5" borderId="23" xfId="0" applyFont="1" applyFill="1" applyBorder="1" applyAlignment="1" applyProtection="1">
      <alignment horizontal="center" vertical="center" wrapText="1"/>
      <protection locked="0"/>
    </xf>
    <xf numFmtId="0" fontId="26" fillId="6" borderId="4" xfId="0" applyFont="1" applyFill="1" applyBorder="1" applyAlignment="1">
      <alignment vertical="center"/>
    </xf>
    <xf numFmtId="3" fontId="21" fillId="5" borderId="4" xfId="0" applyNumberFormat="1" applyFont="1" applyFill="1" applyBorder="1" applyAlignment="1">
      <alignment horizontal="center" vertical="center" wrapText="1"/>
    </xf>
    <xf numFmtId="42" fontId="21" fillId="5" borderId="4" xfId="98" applyFont="1" applyFill="1" applyBorder="1" applyAlignment="1">
      <alignment horizontal="center" vertical="center" wrapText="1"/>
    </xf>
    <xf numFmtId="0" fontId="21" fillId="5" borderId="1" xfId="0" applyFont="1" applyFill="1" applyBorder="1" applyAlignment="1">
      <alignment vertical="center"/>
    </xf>
    <xf numFmtId="0" fontId="21" fillId="5" borderId="2" xfId="0" applyFont="1" applyFill="1" applyBorder="1" applyAlignment="1">
      <alignment vertical="center"/>
    </xf>
    <xf numFmtId="169" fontId="2" fillId="7" borderId="21" xfId="0" applyNumberFormat="1" applyFont="1" applyFill="1" applyBorder="1" applyAlignment="1">
      <alignment horizontal="center" vertical="center"/>
    </xf>
    <xf numFmtId="41" fontId="0" fillId="0" borderId="0" xfId="0" applyNumberFormat="1"/>
    <xf numFmtId="41" fontId="17" fillId="0" borderId="4" xfId="99" applyFont="1" applyFill="1" applyBorder="1" applyAlignment="1">
      <alignment horizontal="center" vertical="center" wrapText="1"/>
    </xf>
    <xf numFmtId="0" fontId="15" fillId="0" borderId="33" xfId="0" applyFont="1" applyBorder="1"/>
    <xf numFmtId="0" fontId="15" fillId="0" borderId="0" xfId="0" applyFont="1" applyAlignment="1">
      <alignment vertical="center"/>
    </xf>
    <xf numFmtId="42" fontId="0" fillId="0" borderId="0" xfId="0" applyNumberFormat="1" applyAlignment="1">
      <alignment vertical="center"/>
    </xf>
    <xf numFmtId="0" fontId="21" fillId="5" borderId="4" xfId="0" applyFont="1" applyFill="1" applyBorder="1" applyAlignment="1">
      <alignment horizontal="center" vertical="center"/>
    </xf>
    <xf numFmtId="3" fontId="29" fillId="0" borderId="4" xfId="0" applyNumberFormat="1" applyFont="1" applyBorder="1" applyAlignment="1">
      <alignment horizontal="right" vertical="center" wrapText="1"/>
    </xf>
    <xf numFmtId="0" fontId="33" fillId="0" borderId="1" xfId="0" applyFont="1" applyBorder="1" applyAlignment="1">
      <alignment vertical="center" wrapText="1"/>
    </xf>
    <xf numFmtId="0" fontId="21" fillId="5" borderId="4" xfId="0" applyFont="1" applyFill="1" applyBorder="1" applyAlignment="1">
      <alignment vertical="center" wrapText="1"/>
    </xf>
    <xf numFmtId="0" fontId="33" fillId="0" borderId="4" xfId="0" quotePrefix="1" applyFont="1" applyBorder="1" applyAlignment="1">
      <alignment horizontal="center" vertical="center"/>
    </xf>
    <xf numFmtId="0" fontId="33" fillId="0" borderId="4" xfId="0" quotePrefix="1" applyFont="1" applyBorder="1" applyAlignment="1">
      <alignment horizontal="center" vertical="center" wrapText="1"/>
    </xf>
    <xf numFmtId="0" fontId="32" fillId="0" borderId="4" xfId="125" applyBorder="1" applyAlignment="1" applyProtection="1">
      <alignment wrapText="1"/>
    </xf>
    <xf numFmtId="0" fontId="36" fillId="0" borderId="4" xfId="0" applyFont="1" applyBorder="1" applyAlignment="1">
      <alignment horizontal="center" vertical="center" wrapText="1"/>
    </xf>
    <xf numFmtId="0" fontId="38" fillId="0" borderId="4" xfId="0" applyFont="1" applyBorder="1" applyAlignment="1">
      <alignment horizontal="center" vertical="center"/>
    </xf>
    <xf numFmtId="0" fontId="37" fillId="0" borderId="4" xfId="0" applyFont="1" applyBorder="1" applyAlignment="1">
      <alignment vertical="center" wrapText="1"/>
    </xf>
    <xf numFmtId="0" fontId="23" fillId="5" borderId="4" xfId="0" applyFont="1" applyFill="1" applyBorder="1" applyAlignment="1" applyProtection="1">
      <alignment vertical="center" wrapText="1"/>
      <protection locked="0"/>
    </xf>
    <xf numFmtId="0" fontId="32" fillId="0" borderId="4" xfId="125" applyBorder="1" applyAlignment="1" applyProtection="1">
      <alignment vertical="center" wrapText="1"/>
    </xf>
    <xf numFmtId="0" fontId="29" fillId="0" borderId="4" xfId="0" applyFont="1" applyBorder="1" applyAlignment="1">
      <alignment vertical="center"/>
    </xf>
    <xf numFmtId="0" fontId="29" fillId="0" borderId="4" xfId="0" applyFont="1" applyBorder="1" applyAlignment="1" applyProtection="1">
      <alignment horizontal="center" vertical="center" wrapText="1"/>
      <protection locked="0"/>
    </xf>
    <xf numFmtId="0" fontId="35" fillId="0" borderId="4" xfId="0" applyFont="1" applyBorder="1" applyAlignment="1">
      <alignment horizontal="center" vertical="center" wrapText="1"/>
    </xf>
    <xf numFmtId="0" fontId="0" fillId="0" borderId="29" xfId="0" applyBorder="1" applyAlignment="1">
      <alignment horizontal="center"/>
    </xf>
    <xf numFmtId="42" fontId="0" fillId="0" borderId="29" xfId="98" applyFont="1" applyFill="1" applyBorder="1" applyAlignment="1">
      <alignment horizontal="center"/>
    </xf>
    <xf numFmtId="0" fontId="0" fillId="0" borderId="29" xfId="0" applyBorder="1" applyAlignment="1">
      <alignment horizontal="left"/>
    </xf>
    <xf numFmtId="0" fontId="0" fillId="0" borderId="0" xfId="0" applyAlignment="1">
      <alignment wrapText="1"/>
    </xf>
    <xf numFmtId="0" fontId="16" fillId="0" borderId="4" xfId="99" applyNumberFormat="1" applyFont="1" applyFill="1" applyBorder="1" applyAlignment="1">
      <alignment horizontal="center" vertical="center" wrapText="1"/>
    </xf>
    <xf numFmtId="1" fontId="16" fillId="0" borderId="4" xfId="0" applyNumberFormat="1" applyFont="1" applyBorder="1" applyAlignment="1">
      <alignment horizontal="center" vertical="center"/>
    </xf>
    <xf numFmtId="42" fontId="16" fillId="0" borderId="4" xfId="98" applyFont="1" applyFill="1" applyBorder="1" applyAlignment="1">
      <alignment vertical="center"/>
    </xf>
    <xf numFmtId="0" fontId="2" fillId="0" borderId="0" xfId="0" applyFont="1" applyAlignment="1">
      <alignment horizontal="center" vertical="center" wrapText="1"/>
    </xf>
    <xf numFmtId="0" fontId="0" fillId="0" borderId="0" xfId="0" applyAlignment="1">
      <alignment horizontal="center" vertical="center" wrapText="1"/>
    </xf>
    <xf numFmtId="3" fontId="18" fillId="0" borderId="4" xfId="0" applyNumberFormat="1" applyFont="1" applyBorder="1" applyAlignment="1">
      <alignment vertical="center"/>
    </xf>
    <xf numFmtId="41" fontId="16" fillId="0" borderId="4" xfId="145" applyFont="1" applyFill="1" applyBorder="1" applyAlignment="1">
      <alignment horizontal="center" vertical="center" wrapText="1"/>
    </xf>
    <xf numFmtId="0" fontId="2" fillId="0" borderId="4"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wrapText="1"/>
    </xf>
    <xf numFmtId="0" fontId="10" fillId="0" borderId="4" xfId="0" applyFont="1" applyBorder="1" applyAlignment="1">
      <alignment vertical="center" wrapText="1"/>
    </xf>
    <xf numFmtId="49" fontId="10" fillId="0" borderId="4" xfId="0" applyNumberFormat="1" applyFont="1" applyBorder="1" applyAlignment="1">
      <alignment horizontal="center" vertical="center" wrapText="1"/>
    </xf>
    <xf numFmtId="0" fontId="10" fillId="0" borderId="0" xfId="0" applyFont="1" applyAlignment="1">
      <alignment horizontal="left" vertical="center" wrapText="1"/>
    </xf>
    <xf numFmtId="0" fontId="42" fillId="0" borderId="4" xfId="0" applyFont="1" applyBorder="1" applyAlignment="1" applyProtection="1">
      <alignment vertical="center" wrapText="1" readingOrder="1"/>
      <protection locked="0"/>
    </xf>
    <xf numFmtId="0" fontId="40" fillId="8" borderId="0" xfId="0" applyFont="1" applyFill="1" applyAlignment="1" applyProtection="1">
      <alignment horizontal="center" vertical="top" wrapText="1" readingOrder="1"/>
      <protection locked="0"/>
    </xf>
    <xf numFmtId="0" fontId="40" fillId="8" borderId="35" xfId="0" applyFont="1" applyFill="1" applyBorder="1" applyAlignment="1" applyProtection="1">
      <alignment horizontal="center" vertical="top" wrapText="1" readingOrder="1"/>
      <protection locked="0"/>
    </xf>
    <xf numFmtId="49" fontId="10" fillId="0" borderId="4" xfId="0" quotePrefix="1" applyNumberFormat="1" applyFont="1" applyBorder="1" applyAlignment="1">
      <alignment horizontal="center" vertical="center" wrapText="1"/>
    </xf>
    <xf numFmtId="0" fontId="43" fillId="9" borderId="4" xfId="0" applyFont="1" applyFill="1" applyBorder="1" applyAlignment="1" applyProtection="1">
      <alignment horizontal="center" vertical="center" wrapText="1" readingOrder="1"/>
      <protection locked="0"/>
    </xf>
    <xf numFmtId="0" fontId="44" fillId="9" borderId="4" xfId="0" applyFont="1" applyFill="1" applyBorder="1" applyAlignment="1" applyProtection="1">
      <alignment horizontal="center" vertical="center" wrapText="1" readingOrder="1"/>
      <protection locked="0"/>
    </xf>
    <xf numFmtId="169" fontId="21" fillId="5" borderId="4" xfId="0" applyNumberFormat="1" applyFont="1" applyFill="1" applyBorder="1" applyAlignment="1" applyProtection="1">
      <alignment horizontal="center" vertical="center" wrapText="1"/>
      <protection locked="0"/>
    </xf>
    <xf numFmtId="176" fontId="0" fillId="0" borderId="4" xfId="0" applyNumberFormat="1" applyBorder="1" applyAlignment="1">
      <alignment horizontal="center" vertical="center"/>
    </xf>
    <xf numFmtId="0" fontId="21" fillId="5" borderId="4" xfId="0" applyFont="1" applyFill="1" applyBorder="1" applyAlignment="1">
      <alignment horizontal="center" vertical="center" wrapText="1"/>
    </xf>
    <xf numFmtId="177" fontId="0" fillId="0" borderId="4" xfId="0" applyNumberFormat="1" applyBorder="1" applyAlignment="1">
      <alignment horizontal="center" vertical="center"/>
    </xf>
    <xf numFmtId="177" fontId="2" fillId="0" borderId="4" xfId="0" applyNumberFormat="1" applyFont="1" applyBorder="1" applyAlignment="1">
      <alignment horizontal="center" vertical="center"/>
    </xf>
    <xf numFmtId="0" fontId="42" fillId="0" borderId="4" xfId="0" applyFont="1" applyBorder="1" applyAlignment="1" applyProtection="1">
      <alignment horizontal="center" vertical="center" wrapText="1" readingOrder="1"/>
      <protection locked="0"/>
    </xf>
    <xf numFmtId="0" fontId="42" fillId="0" borderId="4" xfId="0" quotePrefix="1" applyFont="1" applyBorder="1" applyAlignment="1" applyProtection="1">
      <alignment horizontal="center" vertical="center" wrapText="1" readingOrder="1"/>
      <protection locked="0"/>
    </xf>
    <xf numFmtId="175" fontId="42" fillId="0" borderId="4" xfId="0" applyNumberFormat="1" applyFont="1" applyBorder="1" applyAlignment="1" applyProtection="1">
      <alignment horizontal="center" vertical="center" wrapText="1" readingOrder="1"/>
      <protection locked="0"/>
    </xf>
    <xf numFmtId="0" fontId="18" fillId="6" borderId="4" xfId="0" applyFont="1" applyFill="1" applyBorder="1" applyAlignment="1">
      <alignment horizontal="center" vertical="center" wrapText="1"/>
    </xf>
    <xf numFmtId="170" fontId="18" fillId="6" borderId="4" xfId="10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center" vertical="center"/>
    </xf>
    <xf numFmtId="176" fontId="0" fillId="6" borderId="4" xfId="2" applyNumberFormat="1" applyFont="1" applyFill="1" applyBorder="1" applyAlignment="1">
      <alignment horizontal="center" vertical="center"/>
    </xf>
    <xf numFmtId="0" fontId="2" fillId="0" borderId="17" xfId="0" applyFont="1" applyBorder="1" applyAlignment="1">
      <alignment horizontal="center" vertical="center"/>
    </xf>
    <xf numFmtId="0" fontId="21" fillId="5" borderId="17" xfId="0" applyFont="1" applyFill="1" applyBorder="1" applyAlignment="1">
      <alignment horizontal="center" vertical="center"/>
    </xf>
    <xf numFmtId="0" fontId="21" fillId="5" borderId="17" xfId="0" applyFont="1" applyFill="1" applyBorder="1" applyAlignment="1">
      <alignment horizontal="center" vertical="center" wrapText="1"/>
    </xf>
    <xf numFmtId="176" fontId="0" fillId="6" borderId="17" xfId="2" applyNumberFormat="1" applyFont="1" applyFill="1" applyBorder="1" applyAlignment="1">
      <alignment horizontal="center" vertical="center"/>
    </xf>
    <xf numFmtId="0" fontId="0" fillId="0" borderId="41" xfId="0" applyBorder="1"/>
    <xf numFmtId="0" fontId="0" fillId="0" borderId="42" xfId="0" applyBorder="1"/>
    <xf numFmtId="0" fontId="0" fillId="6" borderId="17" xfId="0" applyFill="1" applyBorder="1" applyAlignment="1">
      <alignment horizontal="center" vertical="center"/>
    </xf>
    <xf numFmtId="177" fontId="2" fillId="0" borderId="17" xfId="0" applyNumberFormat="1" applyFont="1" applyBorder="1" applyAlignment="1">
      <alignment horizontal="center" vertical="center"/>
    </xf>
    <xf numFmtId="177" fontId="21" fillId="5" borderId="19" xfId="0" applyNumberFormat="1" applyFont="1" applyFill="1" applyBorder="1" applyAlignment="1">
      <alignment horizontal="center" vertical="center"/>
    </xf>
    <xf numFmtId="177" fontId="21" fillId="5" borderId="20" xfId="0" applyNumberFormat="1" applyFont="1" applyFill="1" applyBorder="1" applyAlignment="1">
      <alignment horizontal="center" vertical="center"/>
    </xf>
    <xf numFmtId="0" fontId="22" fillId="5" borderId="43" xfId="0" applyFont="1" applyFill="1" applyBorder="1" applyAlignment="1" applyProtection="1">
      <alignment horizontal="center" vertical="center" wrapText="1"/>
      <protection locked="0"/>
    </xf>
    <xf numFmtId="0" fontId="22" fillId="5" borderId="43" xfId="0" applyFont="1" applyFill="1" applyBorder="1" applyAlignment="1">
      <alignment horizontal="center" vertical="center" wrapText="1"/>
    </xf>
    <xf numFmtId="0" fontId="22" fillId="5" borderId="43" xfId="0" applyFont="1" applyFill="1" applyBorder="1" applyAlignment="1">
      <alignment horizontal="center" vertical="center"/>
    </xf>
    <xf numFmtId="6" fontId="16" fillId="0" borderId="4" xfId="98" applyNumberFormat="1" applyFont="1" applyFill="1" applyBorder="1" applyAlignment="1">
      <alignment horizontal="right" vertical="center" wrapText="1"/>
    </xf>
    <xf numFmtId="0" fontId="6" fillId="6" borderId="1" xfId="0" applyFont="1" applyFill="1" applyBorder="1" applyAlignment="1">
      <alignment vertical="center"/>
    </xf>
    <xf numFmtId="0" fontId="6" fillId="6" borderId="2" xfId="0" applyFont="1" applyFill="1" applyBorder="1" applyAlignment="1">
      <alignment vertical="center"/>
    </xf>
    <xf numFmtId="0" fontId="6" fillId="6" borderId="3" xfId="0" applyFont="1" applyFill="1" applyBorder="1" applyAlignment="1">
      <alignment vertical="center"/>
    </xf>
    <xf numFmtId="0" fontId="45" fillId="0" borderId="4" xfId="0" applyFont="1" applyBorder="1" applyAlignment="1">
      <alignment horizontal="left" vertical="center"/>
    </xf>
    <xf numFmtId="14" fontId="45" fillId="0" borderId="4" xfId="0" applyNumberFormat="1" applyFont="1" applyBorder="1" applyAlignment="1">
      <alignment horizontal="left" vertical="center"/>
    </xf>
    <xf numFmtId="3" fontId="45" fillId="0" borderId="4" xfId="0" applyNumberFormat="1" applyFont="1" applyBorder="1" applyAlignment="1">
      <alignment horizontal="right" vertical="center"/>
    </xf>
    <xf numFmtId="6" fontId="0" fillId="0" borderId="6" xfId="98" quotePrefix="1" applyNumberFormat="1" applyFont="1" applyBorder="1" applyAlignment="1">
      <alignment horizontal="center"/>
    </xf>
    <xf numFmtId="0" fontId="0" fillId="0" borderId="27" xfId="0" applyBorder="1" applyAlignment="1">
      <alignment vertical="center"/>
    </xf>
    <xf numFmtId="3" fontId="0" fillId="0" borderId="27" xfId="0" applyNumberFormat="1" applyBorder="1" applyAlignment="1">
      <alignment vertical="center"/>
    </xf>
    <xf numFmtId="0" fontId="0" fillId="0" borderId="6" xfId="0" quotePrefix="1" applyBorder="1" applyAlignment="1">
      <alignment horizontal="center" vertical="center"/>
    </xf>
    <xf numFmtId="0" fontId="0" fillId="0" borderId="4" xfId="0" quotePrefix="1" applyBorder="1" applyAlignment="1">
      <alignment horizontal="center"/>
    </xf>
    <xf numFmtId="49" fontId="0" fillId="0" borderId="4" xfId="0" applyNumberFormat="1" applyBorder="1"/>
    <xf numFmtId="0" fontId="0" fillId="0" borderId="4" xfId="0" applyBorder="1" applyAlignment="1">
      <alignment horizontal="center"/>
    </xf>
    <xf numFmtId="6" fontId="0" fillId="0" borderId="44" xfId="98" quotePrefix="1" applyNumberFormat="1" applyFont="1" applyBorder="1" applyAlignment="1">
      <alignment horizontal="center"/>
    </xf>
    <xf numFmtId="41" fontId="46" fillId="0" borderId="4" xfId="99" applyFont="1" applyBorder="1" applyAlignment="1">
      <alignment horizontal="right" vertical="center"/>
    </xf>
    <xf numFmtId="0" fontId="46" fillId="0" borderId="4" xfId="0" applyFont="1" applyBorder="1" applyAlignment="1">
      <alignment horizontal="center" vertical="center"/>
    </xf>
    <xf numFmtId="0" fontId="47" fillId="6" borderId="4" xfId="0" applyFont="1" applyFill="1" applyBorder="1" applyAlignment="1">
      <alignment horizontal="center" vertical="center" wrapText="1"/>
    </xf>
    <xf numFmtId="0" fontId="0" fillId="0" borderId="28" xfId="0" applyBorder="1" applyAlignment="1">
      <alignment horizontal="center" vertical="center"/>
    </xf>
    <xf numFmtId="0" fontId="32" fillId="0" borderId="4" xfId="148" applyBorder="1" applyAlignment="1" applyProtection="1">
      <alignment vertical="center" wrapText="1"/>
    </xf>
    <xf numFmtId="0" fontId="29" fillId="0" borderId="4" xfId="0" quotePrefix="1" applyFont="1" applyBorder="1" applyAlignment="1">
      <alignment vertical="center"/>
    </xf>
    <xf numFmtId="14" fontId="29" fillId="0" borderId="4" xfId="0" applyNumberFormat="1" applyFont="1" applyBorder="1" applyAlignment="1">
      <alignment horizontal="center" vertical="center" wrapText="1"/>
    </xf>
    <xf numFmtId="0" fontId="16" fillId="0" borderId="4" xfId="72" applyFont="1" applyBorder="1" applyAlignment="1">
      <alignment vertical="center" wrapText="1"/>
    </xf>
    <xf numFmtId="0" fontId="16" fillId="0" borderId="0" xfId="0" applyFont="1" applyAlignment="1">
      <alignment horizontal="center" vertical="center" wrapText="1"/>
    </xf>
    <xf numFmtId="0" fontId="17" fillId="0" borderId="4" xfId="0" applyFont="1" applyBorder="1" applyAlignment="1">
      <alignment horizontal="left" vertical="center" wrapText="1"/>
    </xf>
    <xf numFmtId="0" fontId="16" fillId="0" borderId="4" xfId="0" quotePrefix="1" applyFont="1" applyBorder="1" applyAlignment="1">
      <alignment horizontal="center" vertical="center" wrapText="1"/>
    </xf>
    <xf numFmtId="14" fontId="28" fillId="0" borderId="4" xfId="0" applyNumberFormat="1" applyFont="1" applyBorder="1" applyAlignment="1">
      <alignment vertical="center" wrapText="1"/>
    </xf>
    <xf numFmtId="0" fontId="34" fillId="0" borderId="45" xfId="0" applyFont="1" applyBorder="1"/>
    <xf numFmtId="0" fontId="45" fillId="0" borderId="4" xfId="0" applyFont="1" applyBorder="1" applyAlignment="1">
      <alignment horizontal="center" vertical="center"/>
    </xf>
    <xf numFmtId="6" fontId="45" fillId="0" borderId="4" xfId="0" applyNumberFormat="1" applyFont="1" applyBorder="1" applyAlignment="1">
      <alignment horizontal="center" vertical="center"/>
    </xf>
    <xf numFmtId="0" fontId="32" fillId="0" borderId="28" xfId="148" applyFill="1" applyBorder="1" applyAlignment="1">
      <alignment vertical="center" wrapText="1"/>
    </xf>
    <xf numFmtId="0" fontId="32" fillId="0" borderId="28" xfId="148" applyBorder="1" applyAlignment="1">
      <alignment vertical="center" wrapText="1"/>
    </xf>
    <xf numFmtId="0" fontId="32" fillId="0" borderId="52" xfId="125" applyBorder="1" applyAlignment="1">
      <alignment vertical="center" wrapText="1"/>
    </xf>
    <xf numFmtId="0" fontId="32" fillId="0" borderId="28" xfId="125" applyBorder="1" applyAlignment="1">
      <alignment horizontal="center" vertical="center" wrapText="1"/>
    </xf>
    <xf numFmtId="0" fontId="32" fillId="0" borderId="0" xfId="148" applyAlignment="1">
      <alignment vertical="center" wrapText="1"/>
    </xf>
    <xf numFmtId="0" fontId="23" fillId="5" borderId="1" xfId="0" applyFont="1" applyFill="1" applyBorder="1" applyAlignment="1" applyProtection="1">
      <alignment horizontal="center" vertical="center" wrapText="1"/>
      <protection locked="0"/>
    </xf>
    <xf numFmtId="0" fontId="32" fillId="10" borderId="28" xfId="148" applyFill="1" applyBorder="1" applyAlignment="1">
      <alignment vertical="center" wrapText="1"/>
    </xf>
    <xf numFmtId="0" fontId="32" fillId="0" borderId="28" xfId="125" applyBorder="1" applyAlignment="1">
      <alignment vertical="center" wrapText="1"/>
    </xf>
    <xf numFmtId="0" fontId="32" fillId="0" borderId="51" xfId="148" applyBorder="1" applyAlignment="1">
      <alignment vertical="center" wrapText="1"/>
    </xf>
    <xf numFmtId="0" fontId="33" fillId="0" borderId="4" xfId="0" applyFont="1" applyBorder="1"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36" fillId="0" borderId="4" xfId="0" applyFont="1" applyBorder="1" applyAlignment="1">
      <alignment vertical="center" wrapText="1"/>
    </xf>
    <xf numFmtId="14" fontId="33" fillId="0" borderId="4" xfId="0" applyNumberFormat="1" applyFont="1" applyBorder="1" applyAlignment="1">
      <alignment horizontal="center" vertical="center"/>
    </xf>
    <xf numFmtId="0" fontId="36" fillId="0" borderId="1" xfId="0" applyFont="1" applyBorder="1" applyAlignment="1">
      <alignment vertical="center" wrapText="1"/>
    </xf>
    <xf numFmtId="14" fontId="33" fillId="0" borderId="4" xfId="0" quotePrefix="1" applyNumberFormat="1" applyFont="1" applyBorder="1" applyAlignment="1">
      <alignment horizontal="center" vertical="center"/>
    </xf>
    <xf numFmtId="14" fontId="38" fillId="0" borderId="4" xfId="0" applyNumberFormat="1" applyFont="1" applyBorder="1" applyAlignment="1">
      <alignment horizontal="center" vertical="center"/>
    </xf>
    <xf numFmtId="164" fontId="15" fillId="0" borderId="4" xfId="171" applyNumberFormat="1" applyFont="1" applyBorder="1" applyAlignment="1">
      <alignment horizontal="center" vertical="center"/>
    </xf>
    <xf numFmtId="0" fontId="48" fillId="11" borderId="0" xfId="68" applyFont="1" applyFill="1" applyAlignment="1">
      <alignment horizontal="left" vertical="top" wrapText="1"/>
    </xf>
    <xf numFmtId="0" fontId="29" fillId="0" borderId="4" xfId="0" applyFont="1" applyBorder="1" applyAlignment="1">
      <alignment horizontal="center" vertical="center" wrapText="1"/>
    </xf>
    <xf numFmtId="0" fontId="45" fillId="0" borderId="4" xfId="0" applyFont="1" applyBorder="1" applyAlignment="1">
      <alignment vertical="center"/>
    </xf>
    <xf numFmtId="0" fontId="45" fillId="0" borderId="4" xfId="0" applyFont="1" applyBorder="1" applyAlignment="1">
      <alignment horizontal="center" vertical="center" wrapText="1"/>
    </xf>
    <xf numFmtId="14" fontId="45" fillId="0" borderId="4" xfId="0" applyNumberFormat="1" applyFont="1" applyBorder="1" applyAlignment="1">
      <alignment horizontal="center" vertical="center" wrapText="1"/>
    </xf>
    <xf numFmtId="6" fontId="45" fillId="0" borderId="4" xfId="0" applyNumberFormat="1" applyFont="1" applyBorder="1" applyAlignment="1">
      <alignment horizontal="center" vertical="center" wrapText="1"/>
    </xf>
    <xf numFmtId="0" fontId="15" fillId="3" borderId="4" xfId="0" applyFont="1" applyFill="1" applyBorder="1" applyAlignment="1">
      <alignment vertical="center" wrapText="1"/>
    </xf>
    <xf numFmtId="0" fontId="15" fillId="0" borderId="4" xfId="0" applyFont="1" applyBorder="1" applyAlignment="1">
      <alignment vertical="center" wrapText="1"/>
    </xf>
    <xf numFmtId="0" fontId="0" fillId="0" borderId="53" xfId="72" applyFont="1" applyBorder="1" applyAlignment="1">
      <alignment horizontal="center" vertical="center"/>
    </xf>
    <xf numFmtId="14" fontId="16" fillId="0" borderId="4" xfId="0" quotePrefix="1" applyNumberFormat="1" applyFont="1" applyBorder="1" applyAlignment="1">
      <alignment horizontal="center" vertical="center" wrapText="1"/>
    </xf>
    <xf numFmtId="6" fontId="0" fillId="0" borderId="6" xfId="98" quotePrefix="1" applyNumberFormat="1" applyFont="1" applyFill="1" applyBorder="1" applyAlignment="1">
      <alignment horizontal="center"/>
    </xf>
    <xf numFmtId="0" fontId="33" fillId="0" borderId="1" xfId="0" applyFont="1" applyBorder="1" applyAlignment="1">
      <alignment horizontal="center" vertical="center" wrapText="1"/>
    </xf>
    <xf numFmtId="0" fontId="32" fillId="0" borderId="4" xfId="148" applyBorder="1" applyAlignment="1" applyProtection="1">
      <alignment wrapText="1"/>
    </xf>
    <xf numFmtId="0" fontId="2" fillId="4" borderId="1" xfId="0" applyFont="1" applyFill="1" applyBorder="1" applyAlignment="1">
      <alignment horizontal="left" vertical="center"/>
    </xf>
    <xf numFmtId="0" fontId="2" fillId="4" borderId="3" xfId="0" applyFont="1" applyFill="1" applyBorder="1" applyAlignment="1">
      <alignment horizontal="left" vertical="center"/>
    </xf>
    <xf numFmtId="0" fontId="4" fillId="0" borderId="0" xfId="3" applyFont="1" applyAlignment="1">
      <alignment horizontal="center" vertical="center"/>
    </xf>
    <xf numFmtId="0" fontId="0" fillId="0" borderId="1"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2" fillId="5" borderId="4"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12" fillId="0" borderId="0" xfId="3" applyFont="1" applyAlignment="1">
      <alignment horizontal="justify" vertical="center" wrapText="1"/>
    </xf>
    <xf numFmtId="0" fontId="21" fillId="5" borderId="1" xfId="0" applyFont="1" applyFill="1" applyBorder="1" applyAlignment="1">
      <alignment horizontal="center" vertical="center"/>
    </xf>
    <xf numFmtId="0" fontId="21" fillId="5" borderId="3" xfId="0" applyFont="1" applyFill="1" applyBorder="1" applyAlignment="1">
      <alignment horizontal="center" vertical="center"/>
    </xf>
    <xf numFmtId="0" fontId="27" fillId="0" borderId="1" xfId="0" applyFont="1" applyBorder="1" applyAlignment="1">
      <alignment horizontal="center" vertical="center"/>
    </xf>
    <xf numFmtId="0" fontId="27" fillId="0" borderId="2" xfId="0" quotePrefix="1" applyFont="1" applyBorder="1" applyAlignment="1">
      <alignment horizontal="center" vertical="center"/>
    </xf>
    <xf numFmtId="0" fontId="27" fillId="0" borderId="3" xfId="0" applyFont="1" applyBorder="1" applyAlignment="1">
      <alignment horizontal="center" vertical="center"/>
    </xf>
    <xf numFmtId="0" fontId="2" fillId="7" borderId="1" xfId="0" applyFont="1" applyFill="1" applyBorder="1" applyAlignment="1">
      <alignment horizontal="center" vertical="center"/>
    </xf>
    <xf numFmtId="0" fontId="2" fillId="7" borderId="3" xfId="0" applyFont="1" applyFill="1" applyBorder="1" applyAlignment="1">
      <alignment horizontal="center" vertical="center"/>
    </xf>
    <xf numFmtId="0" fontId="0" fillId="0" borderId="4" xfId="0" applyBorder="1" applyAlignment="1" applyProtection="1">
      <alignment horizontal="left" vertical="center" wrapText="1"/>
      <protection locked="0"/>
    </xf>
    <xf numFmtId="0" fontId="21" fillId="5" borderId="4" xfId="0" applyFont="1" applyFill="1" applyBorder="1" applyAlignment="1" applyProtection="1">
      <alignment horizontal="left" vertical="center"/>
      <protection locked="0"/>
    </xf>
    <xf numFmtId="0" fontId="49" fillId="11" borderId="0" xfId="68" applyFont="1" applyFill="1" applyAlignment="1">
      <alignment horizontal="left" vertical="top"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2" fillId="5" borderId="5" xfId="0" applyFont="1" applyFill="1" applyBorder="1" applyAlignment="1" applyProtection="1">
      <alignment horizontal="center" vertical="center" wrapText="1"/>
      <protection locked="0"/>
    </xf>
    <xf numFmtId="0" fontId="22" fillId="5" borderId="6"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5" fillId="6" borderId="1"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4" fillId="0" borderId="0" xfId="3" applyFont="1" applyAlignment="1">
      <alignment horizontal="center" vertical="center" wrapText="1"/>
    </xf>
    <xf numFmtId="0" fontId="23" fillId="5" borderId="1" xfId="0" applyFont="1" applyFill="1" applyBorder="1" applyAlignment="1" applyProtection="1">
      <alignment horizontal="left" vertical="center"/>
      <protection locked="0"/>
    </xf>
    <xf numFmtId="0" fontId="23" fillId="5" borderId="2" xfId="0" applyFont="1" applyFill="1" applyBorder="1" applyAlignment="1" applyProtection="1">
      <alignment horizontal="left" vertical="center"/>
      <protection locked="0"/>
    </xf>
    <xf numFmtId="0" fontId="23" fillId="5" borderId="3" xfId="0" applyFont="1" applyFill="1" applyBorder="1" applyAlignment="1" applyProtection="1">
      <alignment horizontal="left" vertical="center"/>
      <protection locked="0"/>
    </xf>
    <xf numFmtId="0" fontId="21" fillId="5" borderId="2" xfId="0" applyFont="1" applyFill="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2" fillId="0" borderId="4" xfId="0" applyFont="1" applyBorder="1" applyAlignment="1">
      <alignment horizontal="center" vertical="center"/>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12" fillId="0" borderId="0" xfId="3" applyFont="1" applyAlignment="1">
      <alignment horizontal="center" vertical="center" wrapText="1"/>
    </xf>
    <xf numFmtId="0" fontId="24" fillId="5" borderId="7" xfId="0" applyFont="1" applyFill="1" applyBorder="1" applyAlignment="1">
      <alignment horizontal="center" vertical="center"/>
    </xf>
    <xf numFmtId="0" fontId="24" fillId="5" borderId="11"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9" xfId="0" applyFont="1" applyFill="1" applyBorder="1" applyAlignment="1">
      <alignment horizontal="center" vertical="center"/>
    </xf>
    <xf numFmtId="0" fontId="24" fillId="5" borderId="12" xfId="0" applyFont="1" applyFill="1" applyBorder="1" applyAlignment="1">
      <alignment horizontal="center" vertical="center"/>
    </xf>
    <xf numFmtId="0" fontId="24" fillId="5" borderId="10" xfId="0" applyFont="1" applyFill="1" applyBorder="1" applyAlignment="1">
      <alignment horizontal="center" vertical="center"/>
    </xf>
    <xf numFmtId="0" fontId="24" fillId="5" borderId="1" xfId="0" applyFont="1" applyFill="1" applyBorder="1" applyAlignment="1">
      <alignment horizontal="center" vertical="center"/>
    </xf>
    <xf numFmtId="0" fontId="24" fillId="5" borderId="2" xfId="0" applyFont="1" applyFill="1" applyBorder="1" applyAlignment="1">
      <alignment horizontal="center" vertical="center"/>
    </xf>
    <xf numFmtId="0" fontId="24" fillId="5" borderId="3" xfId="0" applyFont="1" applyFill="1" applyBorder="1" applyAlignment="1">
      <alignment horizontal="center" vertical="center"/>
    </xf>
    <xf numFmtId="0" fontId="14" fillId="6" borderId="1"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3" borderId="0" xfId="0" applyFont="1" applyFill="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21" fillId="5" borderId="7" xfId="0" applyFont="1" applyFill="1" applyBorder="1" applyAlignment="1">
      <alignment horizontal="center" vertical="center"/>
    </xf>
    <xf numFmtId="0" fontId="21" fillId="5" borderId="11" xfId="0" applyFont="1" applyFill="1" applyBorder="1" applyAlignment="1">
      <alignment horizontal="center" vertical="center"/>
    </xf>
    <xf numFmtId="0" fontId="21" fillId="5" borderId="8" xfId="0" applyFont="1" applyFill="1" applyBorder="1" applyAlignment="1">
      <alignment horizontal="center" vertical="center"/>
    </xf>
    <xf numFmtId="0" fontId="21" fillId="5" borderId="9" xfId="0" applyFont="1" applyFill="1" applyBorder="1" applyAlignment="1">
      <alignment horizontal="center" vertical="center"/>
    </xf>
    <xf numFmtId="0" fontId="21" fillId="5" borderId="12" xfId="0" applyFont="1" applyFill="1" applyBorder="1" applyAlignment="1">
      <alignment horizontal="center" vertical="center"/>
    </xf>
    <xf numFmtId="0" fontId="21" fillId="5" borderId="10"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0" fillId="0" borderId="1" xfId="0" applyBorder="1" applyAlignment="1" applyProtection="1">
      <alignment vertical="center" wrapText="1"/>
      <protection locked="0"/>
    </xf>
    <xf numFmtId="0" fontId="0" fillId="0" borderId="3" xfId="0" applyBorder="1" applyAlignment="1" applyProtection="1">
      <alignment vertical="center" wrapText="1"/>
      <protection locked="0"/>
    </xf>
    <xf numFmtId="0" fontId="21" fillId="5" borderId="11"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protection locked="0"/>
    </xf>
    <xf numFmtId="0" fontId="21" fillId="5" borderId="34" xfId="0" applyFont="1" applyFill="1" applyBorder="1" applyAlignment="1" applyProtection="1">
      <alignment horizontal="center" vertical="center" wrapText="1"/>
      <protection locked="0"/>
    </xf>
    <xf numFmtId="0" fontId="21" fillId="5" borderId="5" xfId="0" applyFont="1" applyFill="1" applyBorder="1" applyAlignment="1" applyProtection="1">
      <alignment horizontal="center" vertical="center" wrapText="1"/>
      <protection locked="0"/>
    </xf>
    <xf numFmtId="0" fontId="21" fillId="5" borderId="6"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21" fillId="5" borderId="4" xfId="0" applyFont="1" applyFill="1" applyBorder="1" applyAlignment="1">
      <alignment horizontal="center"/>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2" xfId="0" applyFont="1" applyFill="1" applyBorder="1" applyAlignment="1">
      <alignment horizontal="center" vertical="center" wrapText="1"/>
    </xf>
    <xf numFmtId="0" fontId="25" fillId="5" borderId="3" xfId="0" applyFont="1" applyFill="1" applyBorder="1" applyAlignment="1">
      <alignment horizontal="center" vertical="center" wrapText="1"/>
    </xf>
    <xf numFmtId="0" fontId="25" fillId="5" borderId="13"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0" fillId="0" borderId="4" xfId="0" applyBorder="1" applyAlignment="1">
      <alignment horizontal="center" vertical="center"/>
    </xf>
    <xf numFmtId="0" fontId="0" fillId="0" borderId="19" xfId="0" applyBorder="1" applyAlignment="1">
      <alignment horizontal="center" vertical="center"/>
    </xf>
    <xf numFmtId="3" fontId="2" fillId="0" borderId="4" xfId="0" applyNumberFormat="1" applyFont="1" applyBorder="1" applyAlignment="1">
      <alignment horizontal="center" vertical="center"/>
    </xf>
    <xf numFmtId="3" fontId="2" fillId="0" borderId="17" xfId="0" applyNumberFormat="1" applyFont="1" applyBorder="1" applyAlignment="1">
      <alignment horizontal="center" vertical="center"/>
    </xf>
    <xf numFmtId="3" fontId="0" fillId="0" borderId="4" xfId="0" applyNumberFormat="1" applyBorder="1" applyAlignment="1">
      <alignment horizontal="center" vertical="center"/>
    </xf>
    <xf numFmtId="3" fontId="0" fillId="0" borderId="17" xfId="0" applyNumberFormat="1" applyBorder="1" applyAlignment="1">
      <alignment horizontal="center" vertical="center"/>
    </xf>
    <xf numFmtId="3" fontId="0" fillId="0" borderId="19" xfId="0" applyNumberFormat="1" applyBorder="1" applyAlignment="1">
      <alignment horizontal="center" vertical="center"/>
    </xf>
    <xf numFmtId="3" fontId="0" fillId="0" borderId="20" xfId="0" applyNumberForma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3" fontId="0" fillId="0" borderId="1" xfId="0" applyNumberFormat="1" applyBorder="1" applyAlignment="1">
      <alignment horizontal="center" vertical="center"/>
    </xf>
    <xf numFmtId="3" fontId="0" fillId="0" borderId="26" xfId="0" applyNumberForma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3" fontId="0" fillId="0" borderId="30" xfId="0" applyNumberFormat="1" applyBorder="1" applyAlignment="1">
      <alignment horizontal="center" vertical="center"/>
    </xf>
    <xf numFmtId="3" fontId="0" fillId="0" borderId="32" xfId="0" applyNumberForma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1" fillId="5" borderId="1" xfId="0" applyFont="1" applyFill="1" applyBorder="1" applyAlignment="1">
      <alignment horizontal="left"/>
    </xf>
    <xf numFmtId="0" fontId="21" fillId="5" borderId="2" xfId="0" applyFont="1" applyFill="1" applyBorder="1" applyAlignment="1">
      <alignment horizontal="left"/>
    </xf>
    <xf numFmtId="0" fontId="21" fillId="5" borderId="3" xfId="0" applyFont="1" applyFill="1" applyBorder="1" applyAlignment="1">
      <alignment horizontal="left"/>
    </xf>
    <xf numFmtId="0" fontId="2" fillId="0" borderId="17" xfId="0" applyFont="1" applyBorder="1" applyAlignment="1">
      <alignment horizontal="center" vertical="center"/>
    </xf>
    <xf numFmtId="9" fontId="25" fillId="5" borderId="5" xfId="2" applyFont="1" applyFill="1" applyBorder="1" applyAlignment="1">
      <alignment horizontal="center" vertical="center" wrapText="1"/>
    </xf>
    <xf numFmtId="9" fontId="25" fillId="5" borderId="6" xfId="2" applyFont="1" applyFill="1" applyBorder="1" applyAlignment="1">
      <alignment horizontal="center" vertical="center" wrapText="1"/>
    </xf>
    <xf numFmtId="0" fontId="24" fillId="5" borderId="24" xfId="0" applyFont="1" applyFill="1" applyBorder="1" applyAlignment="1" applyProtection="1">
      <alignment horizontal="center" vertical="center" wrapText="1"/>
      <protection locked="0"/>
    </xf>
    <xf numFmtId="0" fontId="24" fillId="5" borderId="22"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21" fillId="5" borderId="4" xfId="0" applyFont="1" applyFill="1" applyBorder="1" applyAlignment="1">
      <alignment horizontal="center" vertical="center"/>
    </xf>
    <xf numFmtId="3" fontId="2" fillId="0" borderId="24" xfId="0" applyNumberFormat="1" applyFont="1" applyBorder="1" applyAlignment="1">
      <alignment horizontal="center" vertical="center"/>
    </xf>
    <xf numFmtId="3" fontId="2" fillId="0" borderId="22" xfId="0" applyNumberFormat="1" applyFont="1" applyBorder="1" applyAlignment="1">
      <alignment horizontal="center" vertical="center"/>
    </xf>
    <xf numFmtId="0" fontId="0" fillId="0" borderId="0" xfId="0" applyAlignment="1">
      <alignment horizontal="center" vertical="center"/>
    </xf>
    <xf numFmtId="0" fontId="23" fillId="5" borderId="36" xfId="0" applyFont="1" applyFill="1" applyBorder="1" applyAlignment="1" applyProtection="1">
      <alignment horizontal="center" vertical="center"/>
      <protection locked="0"/>
    </xf>
    <xf numFmtId="0" fontId="23" fillId="5" borderId="37" xfId="0" applyFont="1" applyFill="1" applyBorder="1" applyAlignment="1" applyProtection="1">
      <alignment horizontal="center" vertical="center"/>
      <protection locked="0"/>
    </xf>
    <xf numFmtId="0" fontId="23" fillId="5" borderId="38" xfId="0" applyFont="1" applyFill="1" applyBorder="1" applyAlignment="1" applyProtection="1">
      <alignment horizontal="center" vertical="center"/>
      <protection locked="0"/>
    </xf>
    <xf numFmtId="0" fontId="0" fillId="0" borderId="1"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23" fillId="5" borderId="1" xfId="0" applyFont="1" applyFill="1" applyBorder="1" applyAlignment="1" applyProtection="1">
      <alignment horizontal="center" vertical="center"/>
      <protection locked="0"/>
    </xf>
    <xf numFmtId="0" fontId="23" fillId="5" borderId="2" xfId="0" applyFont="1" applyFill="1" applyBorder="1" applyAlignment="1" applyProtection="1">
      <alignment horizontal="center" vertical="center"/>
      <protection locked="0"/>
    </xf>
    <xf numFmtId="0" fontId="23" fillId="5" borderId="3" xfId="0" applyFont="1" applyFill="1" applyBorder="1" applyAlignment="1" applyProtection="1">
      <alignment horizontal="center" vertical="center"/>
      <protection locked="0"/>
    </xf>
    <xf numFmtId="0" fontId="0" fillId="0" borderId="25"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21" fillId="5" borderId="49" xfId="0" applyFont="1" applyFill="1" applyBorder="1" applyAlignment="1">
      <alignment horizontal="center" vertical="center"/>
    </xf>
    <xf numFmtId="0" fontId="21" fillId="5" borderId="50" xfId="0" applyFont="1" applyFill="1" applyBorder="1" applyAlignment="1">
      <alignment horizontal="center" vertical="center"/>
    </xf>
    <xf numFmtId="0" fontId="21" fillId="5" borderId="31" xfId="0" applyFont="1" applyFill="1" applyBorder="1" applyAlignment="1">
      <alignment horizontal="center" vertical="center"/>
    </xf>
    <xf numFmtId="0" fontId="21" fillId="5" borderId="25" xfId="0" applyFont="1" applyFill="1" applyBorder="1" applyAlignment="1">
      <alignment horizontal="center" vertical="center"/>
    </xf>
    <xf numFmtId="0" fontId="0" fillId="6" borderId="25" xfId="0" applyFill="1" applyBorder="1" applyAlignment="1">
      <alignment horizontal="center" vertical="center"/>
    </xf>
    <xf numFmtId="0" fontId="0" fillId="6" borderId="2" xfId="0" applyFill="1" applyBorder="1" applyAlignment="1">
      <alignment horizontal="center" vertical="center"/>
    </xf>
    <xf numFmtId="0" fontId="0" fillId="6" borderId="3" xfId="0" applyFill="1" applyBorder="1" applyAlignment="1">
      <alignment horizontal="center" vertical="center"/>
    </xf>
    <xf numFmtId="0" fontId="2" fillId="0" borderId="39" xfId="0" applyFont="1" applyBorder="1" applyAlignment="1">
      <alignment horizontal="left"/>
    </xf>
    <xf numFmtId="0" fontId="2" fillId="0" borderId="12" xfId="0" applyFont="1" applyBorder="1" applyAlignment="1">
      <alignment horizontal="left"/>
    </xf>
    <xf numFmtId="0" fontId="2" fillId="0" borderId="40" xfId="0" applyFont="1" applyBorder="1" applyAlignment="1">
      <alignment horizontal="left"/>
    </xf>
    <xf numFmtId="0" fontId="21" fillId="5" borderId="47" xfId="0" applyFont="1" applyFill="1" applyBorder="1" applyAlignment="1">
      <alignment horizontal="center" vertical="center"/>
    </xf>
    <xf numFmtId="0" fontId="21" fillId="5" borderId="34" xfId="0" applyFont="1" applyFill="1" applyBorder="1" applyAlignment="1">
      <alignment horizontal="center" vertical="center"/>
    </xf>
    <xf numFmtId="0" fontId="21" fillId="5" borderId="41" xfId="0" applyFont="1" applyFill="1" applyBorder="1" applyAlignment="1">
      <alignment horizontal="center" vertical="center"/>
    </xf>
    <xf numFmtId="0" fontId="21" fillId="5" borderId="0" xfId="0" applyFont="1" applyFill="1" applyAlignment="1">
      <alignment horizontal="center" vertical="center"/>
    </xf>
    <xf numFmtId="0" fontId="21" fillId="5" borderId="48" xfId="0" applyFont="1" applyFill="1" applyBorder="1" applyAlignment="1">
      <alignment horizontal="center" vertical="center"/>
    </xf>
    <xf numFmtId="0" fontId="21" fillId="5" borderId="39" xfId="0" applyFont="1" applyFill="1" applyBorder="1" applyAlignment="1">
      <alignment horizontal="center" vertical="center"/>
    </xf>
    <xf numFmtId="0" fontId="21" fillId="5" borderId="46" xfId="0" applyFont="1" applyFill="1" applyBorder="1" applyAlignment="1">
      <alignment horizontal="center" vertical="center"/>
    </xf>
    <xf numFmtId="0" fontId="21" fillId="5" borderId="40" xfId="0" applyFont="1" applyFill="1" applyBorder="1" applyAlignment="1">
      <alignment horizontal="center" vertical="center"/>
    </xf>
    <xf numFmtId="0" fontId="2" fillId="0" borderId="36"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
    </xf>
    <xf numFmtId="0" fontId="2" fillId="0" borderId="13" xfId="0" applyFont="1" applyBorder="1" applyAlignment="1">
      <alignment horizontal="left"/>
    </xf>
    <xf numFmtId="0" fontId="2" fillId="0" borderId="14" xfId="0" applyFont="1" applyBorder="1" applyAlignment="1">
      <alignment horizontal="left"/>
    </xf>
    <xf numFmtId="0" fontId="2" fillId="0" borderId="15" xfId="0" applyFont="1" applyBorder="1" applyAlignment="1">
      <alignment horizontal="left"/>
    </xf>
    <xf numFmtId="0" fontId="0" fillId="0" borderId="16" xfId="0" applyBorder="1" applyAlignment="1">
      <alignment horizontal="left" vertical="center"/>
    </xf>
    <xf numFmtId="0" fontId="0" fillId="0" borderId="4" xfId="0" applyBorder="1" applyAlignment="1">
      <alignment horizontal="left" vertical="center"/>
    </xf>
    <xf numFmtId="0" fontId="21" fillId="5" borderId="18" xfId="0" applyFont="1" applyFill="1" applyBorder="1" applyAlignment="1">
      <alignment horizontal="center" vertical="center"/>
    </xf>
    <xf numFmtId="0" fontId="21" fillId="5" borderId="19" xfId="0" applyFont="1" applyFill="1" applyBorder="1" applyAlignment="1">
      <alignment horizontal="center" vertical="center"/>
    </xf>
    <xf numFmtId="0" fontId="21" fillId="5" borderId="16" xfId="0" applyFont="1" applyFill="1" applyBorder="1" applyAlignment="1">
      <alignment horizontal="center" vertical="center"/>
    </xf>
    <xf numFmtId="0" fontId="21" fillId="5" borderId="17" xfId="0" applyFont="1" applyFill="1" applyBorder="1" applyAlignment="1">
      <alignment horizontal="center" vertical="center"/>
    </xf>
    <xf numFmtId="0" fontId="0" fillId="6" borderId="16" xfId="0" applyFill="1" applyBorder="1" applyAlignment="1">
      <alignment horizontal="center" vertical="center"/>
    </xf>
    <xf numFmtId="0" fontId="0" fillId="6" borderId="4" xfId="0" applyFill="1" applyBorder="1" applyAlignment="1">
      <alignment horizontal="center" vertical="center"/>
    </xf>
    <xf numFmtId="0" fontId="2" fillId="0" borderId="41" xfId="0" applyFont="1" applyBorder="1" applyAlignment="1">
      <alignment horizontal="left"/>
    </xf>
    <xf numFmtId="0" fontId="2" fillId="0" borderId="0" xfId="0" applyFont="1" applyAlignment="1">
      <alignment horizontal="left"/>
    </xf>
    <xf numFmtId="0" fontId="2" fillId="0" borderId="42" xfId="0" applyFont="1" applyBorder="1" applyAlignment="1">
      <alignment horizontal="left"/>
    </xf>
    <xf numFmtId="0" fontId="0" fillId="0" borderId="0" xfId="0" applyAlignment="1">
      <alignment horizontal="left" vertical="center"/>
    </xf>
    <xf numFmtId="0" fontId="21" fillId="5" borderId="1" xfId="0" applyFont="1" applyFill="1" applyBorder="1" applyAlignment="1">
      <alignment horizontal="left" vertical="center"/>
    </xf>
    <xf numFmtId="0" fontId="21" fillId="5" borderId="2" xfId="0" applyFont="1" applyFill="1" applyBorder="1" applyAlignment="1">
      <alignment horizontal="left" vertical="center"/>
    </xf>
    <xf numFmtId="0" fontId="21" fillId="5" borderId="3" xfId="0" applyFont="1" applyFill="1" applyBorder="1" applyAlignment="1">
      <alignment horizontal="left" vertical="center"/>
    </xf>
    <xf numFmtId="0" fontId="5"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39" fillId="0" borderId="0" xfId="0" applyFont="1" applyAlignment="1">
      <alignment horizontal="center"/>
    </xf>
    <xf numFmtId="0" fontId="13" fillId="0" borderId="0" xfId="0" applyFont="1" applyAlignment="1">
      <alignment horizontal="center" vertical="center" wrapTex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23" fillId="5" borderId="4"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15" fillId="0" borderId="4" xfId="0" applyFont="1" applyBorder="1" applyAlignment="1">
      <alignment vertical="center"/>
    </xf>
    <xf numFmtId="0" fontId="15" fillId="0" borderId="43" xfId="0" applyFont="1" applyBorder="1" applyAlignment="1">
      <alignment vertical="center"/>
    </xf>
    <xf numFmtId="0" fontId="15" fillId="0" borderId="5" xfId="0" applyFont="1" applyBorder="1" applyAlignment="1">
      <alignment vertical="center"/>
    </xf>
  </cellXfs>
  <cellStyles count="174">
    <cellStyle name="Euro" xfId="4" xr:uid="{00000000-0005-0000-0000-000000000000}"/>
    <cellStyle name="Euro 10" xfId="5" xr:uid="{00000000-0005-0000-0000-000001000000}"/>
    <cellStyle name="Euro 11" xfId="6" xr:uid="{00000000-0005-0000-0000-000002000000}"/>
    <cellStyle name="Euro 12" xfId="7" xr:uid="{00000000-0005-0000-0000-000003000000}"/>
    <cellStyle name="Euro 13" xfId="8" xr:uid="{00000000-0005-0000-0000-000004000000}"/>
    <cellStyle name="Euro 14" xfId="9" xr:uid="{00000000-0005-0000-0000-000005000000}"/>
    <cellStyle name="Euro 15" xfId="10" xr:uid="{00000000-0005-0000-0000-000006000000}"/>
    <cellStyle name="Euro 16" xfId="11" xr:uid="{00000000-0005-0000-0000-000007000000}"/>
    <cellStyle name="Euro 17" xfId="12" xr:uid="{00000000-0005-0000-0000-000008000000}"/>
    <cellStyle name="Euro 18" xfId="13" xr:uid="{00000000-0005-0000-0000-000009000000}"/>
    <cellStyle name="Euro 19" xfId="14" xr:uid="{00000000-0005-0000-0000-00000A000000}"/>
    <cellStyle name="Euro 2" xfId="15" xr:uid="{00000000-0005-0000-0000-00000B000000}"/>
    <cellStyle name="Euro 3" xfId="16" xr:uid="{00000000-0005-0000-0000-00000C000000}"/>
    <cellStyle name="Euro 4" xfId="17" xr:uid="{00000000-0005-0000-0000-00000D000000}"/>
    <cellStyle name="Euro 5" xfId="18" xr:uid="{00000000-0005-0000-0000-00000E000000}"/>
    <cellStyle name="Euro 6" xfId="19" xr:uid="{00000000-0005-0000-0000-00000F000000}"/>
    <cellStyle name="Euro 7" xfId="20" xr:uid="{00000000-0005-0000-0000-000010000000}"/>
    <cellStyle name="Euro 8" xfId="21" xr:uid="{00000000-0005-0000-0000-000011000000}"/>
    <cellStyle name="Euro 9" xfId="22" xr:uid="{00000000-0005-0000-0000-000012000000}"/>
    <cellStyle name="Euro_  20110504 Justificación aumentos - disminuciones PRE Exploratorio" xfId="23" xr:uid="{00000000-0005-0000-0000-000013000000}"/>
    <cellStyle name="Hipervínculo" xfId="125" builtinId="8"/>
    <cellStyle name="Hyperlink" xfId="148" xr:uid="{3C5B94E6-F997-47E4-9540-C7C50126042F}"/>
    <cellStyle name="Millares [0]" xfId="99" builtinId="6"/>
    <cellStyle name="Millares [0] 2" xfId="145" xr:uid="{8A9E6D3A-7748-42A9-B96D-638FFCBE8F75}"/>
    <cellStyle name="Millares [0] 2 2" xfId="171" xr:uid="{31B8EFC9-853E-47E8-B6AF-F36CC792B0BC}"/>
    <cellStyle name="Millares [0] 3" xfId="150" xr:uid="{4C48E24C-3394-41C8-A39F-972257047042}"/>
    <cellStyle name="Millares 10" xfId="24" xr:uid="{00000000-0005-0000-0000-000015000000}"/>
    <cellStyle name="Millares 10 2" xfId="25" xr:uid="{00000000-0005-0000-0000-000016000000}"/>
    <cellStyle name="Millares 10 3" xfId="102" xr:uid="{A950BF91-8C66-4552-9DB6-EA4A0AC8E23F}"/>
    <cellStyle name="Millares 10 4" xfId="126" xr:uid="{4BC7CB3E-BE34-4AA5-8071-ACABAEB03C4E}"/>
    <cellStyle name="Millares 10 4 2" xfId="152" xr:uid="{6441CBFF-1BC7-401C-B67D-98BC69CD8B52}"/>
    <cellStyle name="Millares 11" xfId="26" xr:uid="{00000000-0005-0000-0000-000017000000}"/>
    <cellStyle name="Millares 11 2" xfId="27" xr:uid="{00000000-0005-0000-0000-000018000000}"/>
    <cellStyle name="Millares 11 3" xfId="103" xr:uid="{D40D6764-03C5-4FAC-ADFB-7B5E63079C96}"/>
    <cellStyle name="Millares 11 4" xfId="127" xr:uid="{4B63F767-40A6-4726-8FF7-88686ABB0EE2}"/>
    <cellStyle name="Millares 11 4 2" xfId="153" xr:uid="{78F04776-63E9-4FE7-AF2C-90948E98E96E}"/>
    <cellStyle name="Millares 12" xfId="28" xr:uid="{00000000-0005-0000-0000-000019000000}"/>
    <cellStyle name="Millares 12 2" xfId="29" xr:uid="{00000000-0005-0000-0000-00001A000000}"/>
    <cellStyle name="Millares 12 3" xfId="104" xr:uid="{813C6B42-DEDB-433D-B2EE-BB84C5A0D7ED}"/>
    <cellStyle name="Millares 12 4" xfId="128" xr:uid="{28D46411-FB0C-4324-AA88-4BD30871A82C}"/>
    <cellStyle name="Millares 12 4 2" xfId="154" xr:uid="{85070AFB-50EA-485D-9558-75E2EEE7D945}"/>
    <cellStyle name="Millares 13" xfId="30" xr:uid="{00000000-0005-0000-0000-00001B000000}"/>
    <cellStyle name="Millares 13 2" xfId="31" xr:uid="{00000000-0005-0000-0000-00001C000000}"/>
    <cellStyle name="Millares 13 3" xfId="105" xr:uid="{6A4C4DE6-B8DD-49E4-88AB-79787EE65893}"/>
    <cellStyle name="Millares 13 4" xfId="129" xr:uid="{CCA2F372-B0D2-43C1-8083-68EBCB5A6F3F}"/>
    <cellStyle name="Millares 13 4 2" xfId="155" xr:uid="{B4418456-E23E-4B17-8DF7-9EAD5B5D06A1}"/>
    <cellStyle name="Millares 14" xfId="32" xr:uid="{00000000-0005-0000-0000-00001D000000}"/>
    <cellStyle name="Millares 14 2" xfId="33" xr:uid="{00000000-0005-0000-0000-00001E000000}"/>
    <cellStyle name="Millares 14 3" xfId="106" xr:uid="{6005689B-A6A0-4445-8317-BCD3F79357DB}"/>
    <cellStyle name="Millares 14 4" xfId="130" xr:uid="{D7EA9E0C-1A77-4951-845E-4DA488F2216D}"/>
    <cellStyle name="Millares 14 4 2" xfId="156" xr:uid="{E78EBFFC-B65F-49B9-A2B0-89D2FCB9F93F}"/>
    <cellStyle name="Millares 15" xfId="34" xr:uid="{00000000-0005-0000-0000-00001F000000}"/>
    <cellStyle name="Millares 15 2" xfId="35" xr:uid="{00000000-0005-0000-0000-000020000000}"/>
    <cellStyle name="Millares 15 3" xfId="107" xr:uid="{72254B4E-A1CF-4025-BC91-F0E8CE1FC189}"/>
    <cellStyle name="Millares 15 4" xfId="131" xr:uid="{512FA193-7E1F-46EF-A04D-C0EB16402AF0}"/>
    <cellStyle name="Millares 15 4 2" xfId="157" xr:uid="{D9797A66-3611-45B8-B8AE-1F4C6FBA3EC1}"/>
    <cellStyle name="Millares 16" xfId="36" xr:uid="{00000000-0005-0000-0000-000021000000}"/>
    <cellStyle name="Millares 16 2" xfId="37" xr:uid="{00000000-0005-0000-0000-000022000000}"/>
    <cellStyle name="Millares 16 3" xfId="108" xr:uid="{C57298F5-6B83-4A2E-BE92-1F017DCF3EE7}"/>
    <cellStyle name="Millares 16 4" xfId="132" xr:uid="{7BFA2180-9117-41A8-88E3-109A3C21A197}"/>
    <cellStyle name="Millares 16 4 2" xfId="158" xr:uid="{E7BBFAE0-0156-4361-A844-D46491E0A770}"/>
    <cellStyle name="Millares 17" xfId="38" xr:uid="{00000000-0005-0000-0000-000023000000}"/>
    <cellStyle name="Millares 17 2" xfId="39" xr:uid="{00000000-0005-0000-0000-000024000000}"/>
    <cellStyle name="Millares 17 3" xfId="109" xr:uid="{A8B48553-12BC-450C-9648-DBC4CF4A5496}"/>
    <cellStyle name="Millares 17 4" xfId="133" xr:uid="{218DB4CC-E9E9-4B4F-B0C2-BABA75D9A31C}"/>
    <cellStyle name="Millares 17 4 2" xfId="159" xr:uid="{E1A5CAB7-2614-41FE-AB31-FD02473040B6}"/>
    <cellStyle name="Millares 18" xfId="40" xr:uid="{00000000-0005-0000-0000-000025000000}"/>
    <cellStyle name="Millares 18 2" xfId="41" xr:uid="{00000000-0005-0000-0000-000026000000}"/>
    <cellStyle name="Millares 18 3" xfId="110" xr:uid="{FC0512A9-8209-4B26-974F-6A3BCE5F34E3}"/>
    <cellStyle name="Millares 18 4" xfId="134" xr:uid="{D911EC33-C448-4269-BDFA-637E2372273E}"/>
    <cellStyle name="Millares 18 4 2" xfId="160" xr:uid="{F11BFF2E-7C1F-4972-A7FF-66E61C55EFCC}"/>
    <cellStyle name="Millares 19" xfId="42" xr:uid="{00000000-0005-0000-0000-000027000000}"/>
    <cellStyle name="Millares 19 2" xfId="43" xr:uid="{00000000-0005-0000-0000-000028000000}"/>
    <cellStyle name="Millares 19 3" xfId="111" xr:uid="{D528E6A8-CC11-4E68-8D61-B690BB2C15D3}"/>
    <cellStyle name="Millares 19 4" xfId="135" xr:uid="{F97D593E-E407-4AB9-B8FD-69FA8CB25918}"/>
    <cellStyle name="Millares 19 4 2" xfId="161" xr:uid="{8CEA9209-382D-457A-8EBD-B22E7771C68D}"/>
    <cellStyle name="Millares 2" xfId="44" xr:uid="{00000000-0005-0000-0000-000029000000}"/>
    <cellStyle name="Millares 2 2" xfId="45" xr:uid="{00000000-0005-0000-0000-00002A000000}"/>
    <cellStyle name="Millares 2 2 2" xfId="46" xr:uid="{00000000-0005-0000-0000-00002B000000}"/>
    <cellStyle name="Millares 2 2 3" xfId="113" xr:uid="{2726D2B4-49D7-4248-9C3A-139808FA726F}"/>
    <cellStyle name="Millares 2 2 4" xfId="137" xr:uid="{6BE13EC3-AA6C-4637-86D5-002DFAF4AB78}"/>
    <cellStyle name="Millares 2 2 4 2" xfId="163" xr:uid="{444D49BE-1586-4314-B460-20FCA961A4A4}"/>
    <cellStyle name="Millares 2 3" xfId="47" xr:uid="{00000000-0005-0000-0000-00002C000000}"/>
    <cellStyle name="Millares 2 3 2" xfId="114" xr:uid="{4DB4FB2A-6E46-4C3E-8B5F-ADA19A487197}"/>
    <cellStyle name="Millares 2 4" xfId="48" xr:uid="{00000000-0005-0000-0000-00002D000000}"/>
    <cellStyle name="Millares 2 5" xfId="112" xr:uid="{3020028D-1C02-47F2-B21D-5660192502F1}"/>
    <cellStyle name="Millares 2 6" xfId="136" xr:uid="{16C849C7-2866-4BD6-BA10-49F1CD5E7659}"/>
    <cellStyle name="Millares 2 6 2" xfId="162" xr:uid="{2B59F5C3-BDC4-47EA-BEF5-C14CD8FBC014}"/>
    <cellStyle name="Millares 20" xfId="49" xr:uid="{00000000-0005-0000-0000-00002E000000}"/>
    <cellStyle name="Millares 20 2" xfId="115" xr:uid="{B0A7887E-FBD0-45A0-838A-C8F3419469B5}"/>
    <cellStyle name="Millares 21" xfId="50" xr:uid="{00000000-0005-0000-0000-00002F000000}"/>
    <cellStyle name="Millares 21 2" xfId="51" xr:uid="{00000000-0005-0000-0000-000030000000}"/>
    <cellStyle name="Millares 22" xfId="52" xr:uid="{00000000-0005-0000-0000-000031000000}"/>
    <cellStyle name="Millares 22 2" xfId="116" xr:uid="{667A2838-F179-4C12-8AC0-5371F2288825}"/>
    <cellStyle name="Millares 23" xfId="53" xr:uid="{00000000-0005-0000-0000-000032000000}"/>
    <cellStyle name="Millares 23 2" xfId="117" xr:uid="{46E7FC69-AD50-47EA-A251-51B1E5D7EB17}"/>
    <cellStyle name="Millares 3" xfId="54" xr:uid="{00000000-0005-0000-0000-000033000000}"/>
    <cellStyle name="Millares 3 2" xfId="55" xr:uid="{00000000-0005-0000-0000-000034000000}"/>
    <cellStyle name="Millares 3 3" xfId="118" xr:uid="{43C0B071-2C0A-4AB1-90E3-D973901CD794}"/>
    <cellStyle name="Millares 3 4" xfId="138" xr:uid="{C094FEEB-C388-4678-8700-7DD5042FC8DB}"/>
    <cellStyle name="Millares 3 4 2" xfId="164" xr:uid="{25F77E17-B0D9-4985-B4E9-80482C9601CD}"/>
    <cellStyle name="Millares 4" xfId="56" xr:uid="{00000000-0005-0000-0000-000035000000}"/>
    <cellStyle name="Millares 4 2" xfId="57" xr:uid="{00000000-0005-0000-0000-000036000000}"/>
    <cellStyle name="Millares 4 3" xfId="119" xr:uid="{89F6ED5D-EC06-46AA-BD60-5A88AB4A7D14}"/>
    <cellStyle name="Millares 4 4" xfId="139" xr:uid="{380ABA5B-1AD8-4C8B-81AF-84708BED35D5}"/>
    <cellStyle name="Millares 4 4 2" xfId="165" xr:uid="{B09C63D3-1334-4FFD-878D-FD36AF0D005E}"/>
    <cellStyle name="Millares 5" xfId="58" xr:uid="{00000000-0005-0000-0000-000037000000}"/>
    <cellStyle name="Millares 5 2" xfId="59" xr:uid="{00000000-0005-0000-0000-000038000000}"/>
    <cellStyle name="Millares 5 3" xfId="120" xr:uid="{D6A8AB44-1712-4774-AEE1-B03440225CCC}"/>
    <cellStyle name="Millares 5 4" xfId="140" xr:uid="{6086AAE9-7B47-4047-AD75-EEA3BE4B6189}"/>
    <cellStyle name="Millares 5 4 2" xfId="166" xr:uid="{3F769087-B31B-421B-B7EA-793AEBF263EE}"/>
    <cellStyle name="Millares 6" xfId="60" xr:uid="{00000000-0005-0000-0000-000039000000}"/>
    <cellStyle name="Millares 6 2" xfId="61" xr:uid="{00000000-0005-0000-0000-00003A000000}"/>
    <cellStyle name="Millares 6 3" xfId="121" xr:uid="{6019E0DF-66D4-49A9-B2B0-81F0E5AA61DB}"/>
    <cellStyle name="Millares 6 4" xfId="141" xr:uid="{11D84241-184A-4B9F-88B7-12EE7983A85D}"/>
    <cellStyle name="Millares 6 4 2" xfId="167" xr:uid="{DCC5540A-74D0-4414-A6B1-CACF7F391A7B}"/>
    <cellStyle name="Millares 7" xfId="62" xr:uid="{00000000-0005-0000-0000-00003B000000}"/>
    <cellStyle name="Millares 7 2" xfId="63" xr:uid="{00000000-0005-0000-0000-00003C000000}"/>
    <cellStyle name="Millares 7 3" xfId="122" xr:uid="{65235B48-F9ED-42EF-A265-536A1CBE54EE}"/>
    <cellStyle name="Millares 7 4" xfId="142" xr:uid="{482B734B-78A5-4437-B8DB-848DD11004A1}"/>
    <cellStyle name="Millares 7 4 2" xfId="168" xr:uid="{021A7601-6690-426F-B28A-DF64566BC06D}"/>
    <cellStyle name="Millares 8" xfId="64" xr:uid="{00000000-0005-0000-0000-00003D000000}"/>
    <cellStyle name="Millares 8 2" xfId="65" xr:uid="{00000000-0005-0000-0000-00003E000000}"/>
    <cellStyle name="Millares 8 3" xfId="123" xr:uid="{AF64EDE0-B2FF-4635-BA8F-B0D750FA5C21}"/>
    <cellStyle name="Millares 8 4" xfId="143" xr:uid="{8B537050-DF4E-414D-B045-CA3A1B5C7AA6}"/>
    <cellStyle name="Millares 8 4 2" xfId="169" xr:uid="{602A20F0-95A3-4381-8BFF-18888DA4149B}"/>
    <cellStyle name="Millares 9" xfId="66" xr:uid="{00000000-0005-0000-0000-00003F000000}"/>
    <cellStyle name="Millares 9 2" xfId="67" xr:uid="{00000000-0005-0000-0000-000040000000}"/>
    <cellStyle name="Millares 9 3" xfId="124" xr:uid="{545DC45B-55E4-4551-A0A4-4171857D09B1}"/>
    <cellStyle name="Millares 9 4" xfId="144" xr:uid="{B9AE3B83-9093-4285-894C-FE5B88ABC157}"/>
    <cellStyle name="Millares 9 4 2" xfId="170" xr:uid="{285896C9-6EFE-4E32-A490-9A68AE611C91}"/>
    <cellStyle name="Moneda" xfId="1" builtinId="4"/>
    <cellStyle name="Moneda [0]" xfId="98" builtinId="7"/>
    <cellStyle name="Moneda [0] 2" xfId="147" xr:uid="{43C33E6E-7DFD-47BA-83C3-74AFF6D23A7F}"/>
    <cellStyle name="Moneda [0] 2 2" xfId="173" xr:uid="{E6EDA104-516E-47FC-BFBB-82DACAF738C6}"/>
    <cellStyle name="Moneda [0] 3" xfId="149" xr:uid="{0F7BF484-E2EB-477D-9C81-57C2FE4823B1}"/>
    <cellStyle name="Moneda 2" xfId="100" xr:uid="{00000000-0005-0000-0000-000043000000}"/>
    <cellStyle name="Moneda 2 2" xfId="146" xr:uid="{04DA7B34-D09E-4AEE-AC1D-A97AE56743E6}"/>
    <cellStyle name="Moneda 2 2 2" xfId="172" xr:uid="{F1AA5382-9984-4F67-985C-E01DABFAD4D7}"/>
    <cellStyle name="Moneda 2 3" xfId="151" xr:uid="{2E7C5C37-E4A6-4404-A096-4B796D04B23B}"/>
    <cellStyle name="Moneda 3" xfId="101" xr:uid="{A9DBB336-FE92-43EA-B14D-A0A00BC91410}"/>
    <cellStyle name="Normal" xfId="0" builtinId="0"/>
    <cellStyle name="Normal 10" xfId="68" xr:uid="{00000000-0005-0000-0000-000045000000}"/>
    <cellStyle name="Normal 2" xfId="3" xr:uid="{00000000-0005-0000-0000-000046000000}"/>
    <cellStyle name="Normal 2 2" xfId="69" xr:uid="{00000000-0005-0000-0000-000047000000}"/>
    <cellStyle name="Normal 2 3" xfId="70" xr:uid="{00000000-0005-0000-0000-000048000000}"/>
    <cellStyle name="Normal 3" xfId="71" xr:uid="{00000000-0005-0000-0000-000049000000}"/>
    <cellStyle name="Normal 4" xfId="72" xr:uid="{00000000-0005-0000-0000-00004A000000}"/>
    <cellStyle name="Normal 4 2" xfId="73" xr:uid="{00000000-0005-0000-0000-00004B000000}"/>
    <cellStyle name="Normal 5" xfId="74" xr:uid="{00000000-0005-0000-0000-00004C000000}"/>
    <cellStyle name="Normal 5 2" xfId="75" xr:uid="{00000000-0005-0000-0000-00004D000000}"/>
    <cellStyle name="Normal 6" xfId="76" xr:uid="{00000000-0005-0000-0000-00004E000000}"/>
    <cellStyle name="Porcentaje" xfId="2" builtinId="5"/>
    <cellStyle name="Porcentual 10" xfId="77" xr:uid="{00000000-0005-0000-0000-000050000000}"/>
    <cellStyle name="Porcentual 11" xfId="78" xr:uid="{00000000-0005-0000-0000-000051000000}"/>
    <cellStyle name="Porcentual 12" xfId="79" xr:uid="{00000000-0005-0000-0000-000052000000}"/>
    <cellStyle name="Porcentual 13" xfId="80" xr:uid="{00000000-0005-0000-0000-000053000000}"/>
    <cellStyle name="Porcentual 14" xfId="81" xr:uid="{00000000-0005-0000-0000-000054000000}"/>
    <cellStyle name="Porcentual 15" xfId="82" xr:uid="{00000000-0005-0000-0000-000055000000}"/>
    <cellStyle name="Porcentual 16" xfId="83" xr:uid="{00000000-0005-0000-0000-000056000000}"/>
    <cellStyle name="Porcentual 17" xfId="84" xr:uid="{00000000-0005-0000-0000-000057000000}"/>
    <cellStyle name="Porcentual 18" xfId="85" xr:uid="{00000000-0005-0000-0000-000058000000}"/>
    <cellStyle name="Porcentual 19" xfId="86" xr:uid="{00000000-0005-0000-0000-000059000000}"/>
    <cellStyle name="Porcentual 2" xfId="87" xr:uid="{00000000-0005-0000-0000-00005A000000}"/>
    <cellStyle name="Porcentual 20" xfId="88" xr:uid="{00000000-0005-0000-0000-00005B000000}"/>
    <cellStyle name="Porcentual 20 2" xfId="89" xr:uid="{00000000-0005-0000-0000-00005C000000}"/>
    <cellStyle name="Porcentual 3" xfId="90" xr:uid="{00000000-0005-0000-0000-00005D000000}"/>
    <cellStyle name="Porcentual 3 2" xfId="91" xr:uid="{00000000-0005-0000-0000-00005E000000}"/>
    <cellStyle name="Porcentual 4" xfId="92" xr:uid="{00000000-0005-0000-0000-00005F000000}"/>
    <cellStyle name="Porcentual 5" xfId="93" xr:uid="{00000000-0005-0000-0000-000060000000}"/>
    <cellStyle name="Porcentual 6" xfId="94" xr:uid="{00000000-0005-0000-0000-000061000000}"/>
    <cellStyle name="Porcentual 7" xfId="95" xr:uid="{00000000-0005-0000-0000-000062000000}"/>
    <cellStyle name="Porcentual 8" xfId="96" xr:uid="{00000000-0005-0000-0000-000063000000}"/>
    <cellStyle name="Porcentual 9" xfId="97" xr:uid="{00000000-0005-0000-0000-000064000000}"/>
  </cellStyles>
  <dxfs count="27">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color theme="1"/>
      </font>
      <fill>
        <patternFill>
          <bgColor rgb="FFFFFF00"/>
        </patternFill>
      </fill>
    </dxf>
    <dxf>
      <font>
        <color theme="1"/>
      </font>
      <fill>
        <patternFill>
          <bgColor rgb="FFFFFF00"/>
        </patternFill>
      </fill>
    </dxf>
    <dxf>
      <font>
        <color theme="1"/>
      </font>
      <fill>
        <patternFill>
          <bgColor rgb="FFFFFF00"/>
        </patternFill>
      </fill>
    </dxf>
    <dxf>
      <font>
        <b/>
        <i val="0"/>
      </font>
    </dxf>
    <dxf>
      <font>
        <b/>
        <i val="0"/>
      </font>
    </dxf>
    <dxf>
      <font>
        <b/>
        <i val="0"/>
      </font>
    </dxf>
    <dxf>
      <font>
        <b/>
        <i val="0"/>
      </font>
    </dxf>
    <dxf>
      <font>
        <b/>
        <i val="0"/>
      </font>
    </dxf>
  </dxfs>
  <tableStyles count="0" defaultTableStyle="TableStyleMedium2" defaultPivotStyle="PivotStyleLight16"/>
  <colors>
    <mruColors>
      <color rgb="FFCCFFFF"/>
      <color rgb="FF007DB5"/>
      <color rgb="FF66FF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calcChain" Target="calcChain.xml"/><Relationship Id="rId3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Ctas%20Pptarias%202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martinez/AppData/Local/Microsoft/Windows/Temporary%20Internet%20Files/Content.Outlook/D9DJKQL9/Proyecto%202015/OTROS/Ctas%20Pptarias%20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Respaldos%20SIGFE/Ejecuci&#243;n%20Programas%20STA%2020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omas/2013/Ejecuci&#243;n/Otros/Ctas%20Pptarias%202013/Ctas%20Pptarias%20201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ones%202016/Matriz%20Ejecuci&#243;n%20Vs6.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Matriz%20Presupuesto%20Inici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Ejecuci&#243;n%20Programas%20STA%202016.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cfarias\Downloads\SB_ListadoDisponibilidadCompromiso%20(27).xls" TargetMode="External"/><Relationship Id="rId1" Type="http://schemas.openxmlformats.org/officeDocument/2006/relationships/externalLinkPath" Target="file:///C:\Users\cfarias\Downloads\SB_ListadoDisponibilidadCompromiso%20(2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Hoja1"/>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Consolidado 2 y definitivo"/>
      <sheetName val="Mencabezado"/>
      <sheetName val="Resumen SSS"/>
      <sheetName val="Subtítulos"/>
      <sheetName val="R2015"/>
      <sheetName val="R2015 borrar"/>
      <sheetName val="R2015 Ppto I-Vig"/>
      <sheetName val="R2015 -14"/>
      <sheetName val="R2015-14-13-12"/>
      <sheetName val="Estructura SSS"/>
      <sheetName val="SSS"/>
      <sheetName val="SSS (2)"/>
      <sheetName val="CHISOL"/>
      <sheetName val="CHISOL (2)"/>
      <sheetName val="CHCC"/>
      <sheetName val="CHCC (2)"/>
      <sheetName val="FOSIS"/>
      <sheetName val="FOSIS (2)"/>
      <sheetName val="INJUV"/>
      <sheetName val="INJUV (2)"/>
      <sheetName val="CONADI"/>
      <sheetName val="CONADI (2)"/>
      <sheetName val="SENADIS"/>
      <sheetName val="SENADIS (2)"/>
      <sheetName val="SENAMA"/>
      <sheetName val="SENAMA (2)"/>
      <sheetName val="SES"/>
      <sheetName val="SES (2)"/>
      <sheetName val="CONTROL"/>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cabezado"/>
      <sheetName val="Resumen SSS"/>
      <sheetName val="Resumen SSS (2)"/>
      <sheetName val="Subtítulos"/>
      <sheetName val="Subtítulos (2)"/>
      <sheetName val="Subtítulos (3)"/>
      <sheetName val="Resumen SSS (3)"/>
      <sheetName val="R2016"/>
      <sheetName val="R2015 borrar"/>
      <sheetName val="R2015 Ppto I-Vig"/>
      <sheetName val="Estructura SSS"/>
      <sheetName val="Estructura SENAMA"/>
      <sheetName val="SSS"/>
      <sheetName val="SSS (2)"/>
      <sheetName val="CHISOL"/>
      <sheetName val="CHISOL (2)"/>
      <sheetName val="CHCC"/>
      <sheetName val="CHCC (2)"/>
      <sheetName val="FOSIS"/>
      <sheetName val="INJUV"/>
      <sheetName val="CONADI"/>
      <sheetName val="SENADIS"/>
      <sheetName val="SENAMA"/>
      <sheetName val="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B"/>
      <sheetName val="SES"/>
      <sheetName val="CHISOL"/>
      <sheetName val="CHCC "/>
      <sheetName val="FOSIS"/>
      <sheetName val="INJUV"/>
      <sheetName val="CONADI"/>
      <sheetName val="ORIGENES"/>
      <sheetName val="SENADIS"/>
      <sheetName val="SENAMA"/>
      <sheetName val="Glosa N°13"/>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Hoja2"/>
      <sheetName val="Hoja3"/>
      <sheetName val="Hoja4"/>
      <sheetName val="Hoja5"/>
      <sheetName val="ListadoDisponibilidadCompromiso"/>
    </sheetNames>
    <sheetDataSet>
      <sheetData sheetId="0" refreshError="1"/>
      <sheetData sheetId="1">
        <row r="2">
          <cell r="C2">
            <v>286</v>
          </cell>
          <cell r="D2" t="str">
            <v>1067455-101-CM25
1067455-121-CM25</v>
          </cell>
          <cell r="E2">
            <v>612759</v>
          </cell>
        </row>
        <row r="3">
          <cell r="C3">
            <v>218</v>
          </cell>
          <cell r="D3" t="str">
            <v>1067455-67-CM25</v>
          </cell>
          <cell r="E3">
            <v>345684</v>
          </cell>
        </row>
        <row r="4">
          <cell r="C4">
            <v>246</v>
          </cell>
          <cell r="D4" t="str">
            <v>1067455-89-CM25</v>
          </cell>
          <cell r="E4">
            <v>226701</v>
          </cell>
        </row>
        <row r="5">
          <cell r="C5">
            <v>252</v>
          </cell>
          <cell r="D5" t="str">
            <v>1067455-101-CM25</v>
          </cell>
          <cell r="E5">
            <v>612759</v>
          </cell>
        </row>
        <row r="6">
          <cell r="C6">
            <v>277</v>
          </cell>
          <cell r="D6" t="str">
            <v>1067455-132-CM25</v>
          </cell>
          <cell r="E6">
            <v>264756</v>
          </cell>
        </row>
        <row r="7">
          <cell r="C7">
            <v>210</v>
          </cell>
          <cell r="D7" t="str">
            <v>1067455-87-CM25</v>
          </cell>
          <cell r="E7">
            <v>186468</v>
          </cell>
        </row>
        <row r="8">
          <cell r="C8">
            <v>211</v>
          </cell>
          <cell r="D8" t="str">
            <v>1067455-86-CM25</v>
          </cell>
          <cell r="E8">
            <v>73762</v>
          </cell>
        </row>
        <row r="9">
          <cell r="C9">
            <v>228</v>
          </cell>
          <cell r="D9" t="str">
            <v>1067455-89-CM25</v>
          </cell>
          <cell r="E9">
            <v>226701</v>
          </cell>
        </row>
        <row r="10">
          <cell r="C10">
            <v>230</v>
          </cell>
          <cell r="D10" t="str">
            <v>1067455-114-CM25
1067455-116-CM25</v>
          </cell>
          <cell r="E10">
            <v>503343</v>
          </cell>
        </row>
        <row r="11">
          <cell r="C11">
            <v>231</v>
          </cell>
          <cell r="D11" t="str">
            <v>1067455-115-CM25
1067455-116-CM25</v>
          </cell>
          <cell r="E11">
            <v>460593</v>
          </cell>
        </row>
        <row r="12">
          <cell r="C12">
            <v>237</v>
          </cell>
          <cell r="D12" t="str">
            <v>1067455-111-CM25
1067455-112-CM25</v>
          </cell>
          <cell r="E12">
            <v>184828</v>
          </cell>
        </row>
        <row r="13">
          <cell r="C13">
            <v>240</v>
          </cell>
          <cell r="D13" t="str">
            <v>1067455-111-CM25
1067455-112-CM25</v>
          </cell>
          <cell r="E13">
            <v>184828</v>
          </cell>
        </row>
        <row r="14">
          <cell r="C14">
            <v>343</v>
          </cell>
          <cell r="D14" t="str">
            <v>1067455-165-CM25
1067455-167-CM25</v>
          </cell>
          <cell r="E14">
            <v>650928</v>
          </cell>
        </row>
        <row r="15">
          <cell r="C15">
            <v>346</v>
          </cell>
          <cell r="D15" t="str">
            <v>1067455-166-CM25
1067455-167-CM25</v>
          </cell>
          <cell r="E15">
            <v>606278</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17" Type="http://schemas.openxmlformats.org/officeDocument/2006/relationships/hyperlink" Target="file:///C:\Users\Rmunozp\AppData\Local\:f:\s\DAF2022\EuqZYdyOJfRJqcRaaWO8CF4BwUqMj-qKd_-icWGXit59VA%3fe=FF76nR" TargetMode="External"/><Relationship Id="rId671" Type="http://schemas.openxmlformats.org/officeDocument/2006/relationships/hyperlink" Target="file:///C:\Users\Rmunozp\AppData\Local\:f:\s\DAF2022\EvQOCeICDmJDoaPNYrnIag8B5eR4NNj-fDGzKYnLtZ95yw%3fe=nx03uf" TargetMode="External"/><Relationship Id="rId769" Type="http://schemas.openxmlformats.org/officeDocument/2006/relationships/hyperlink" Target="file:///C:\Users\Rmunozp\AppData\Local\:f:\s\DAF2022\EsTYsfencbdMh__FyR_IxzQBa5YdzESMfPv2wp5v5vFqfg%3fe=QnR1NT" TargetMode="External"/><Relationship Id="rId21" Type="http://schemas.openxmlformats.org/officeDocument/2006/relationships/hyperlink" Target="file:///C:\Users\Rmunozp\AppData\Local\:f:\s\DAF2022\EmiafDmHpeBLrqZhRH6OcZUBPLayUo1afg1h1nf6Bt1ghg%3fe=dWQxAJ" TargetMode="External"/><Relationship Id="rId324" Type="http://schemas.openxmlformats.org/officeDocument/2006/relationships/hyperlink" Target="file:///C:\Users\:f:\s\DAF2022\EgEGjkj_K7pAmJe0xvjTjKQBMTCcIeXiT9ksGXfJe0FvCw%3fe=DHC6xP" TargetMode="External"/><Relationship Id="rId531" Type="http://schemas.openxmlformats.org/officeDocument/2006/relationships/hyperlink" Target="file:///C:\Users\Rmunozp\AppData\Local\:f:\s\DAF2022\IgD4KEaIhwDrSbdPtZUBfXPVATKsqmWdD1hCBvcdEZcVpf4%3fe=c3S3E0" TargetMode="External"/><Relationship Id="rId629" Type="http://schemas.openxmlformats.org/officeDocument/2006/relationships/hyperlink" Target="file:///C:\Users\Rmunozp\AppData\Local\:f:\s\DAF2022\EkM0xv5INBtEpM2hQc1vw8gB4Ixy_HRpMuT8Dyh8Mo9z9A%3fe=sVXarc" TargetMode="External"/><Relationship Id="rId170" Type="http://schemas.openxmlformats.org/officeDocument/2006/relationships/hyperlink" Target="file:///C:\Users\:f:\s\DAF2022\ErkIDqE9TFlKk9MUjB4FCOgBM3irvgP0uGzmCnfdgfEmIA%3fe=rwfBH6" TargetMode="External"/><Relationship Id="rId268" Type="http://schemas.openxmlformats.org/officeDocument/2006/relationships/hyperlink" Target="file:///C:\Users\:f:\s\DAF2022\EvvWI7dqy9tAo-8eg1CW45IB0l7v-9YfYkdl5yTDdE5Unw%3fe=Gyqzac" TargetMode="External"/><Relationship Id="rId475" Type="http://schemas.openxmlformats.org/officeDocument/2006/relationships/hyperlink" Target="file:///C:\Users\:f:\s\DAF2022\Eh4Y0yCl_ABOnn_3qGUeOIMBmYExbKU6hYizZNjhJ8o3kg%3fe=m84gVy" TargetMode="External"/><Relationship Id="rId682" Type="http://schemas.openxmlformats.org/officeDocument/2006/relationships/hyperlink" Target="file:///C:\Users\Rmunozp\AppData\Local\:f:\s\DAF2022\EspFHSxbFvRHqWOO3ReYUAcBdSOO_1QnmyJpmBh7rdcb7g%3fe=bFK0bb" TargetMode="External"/><Relationship Id="rId32" Type="http://schemas.openxmlformats.org/officeDocument/2006/relationships/hyperlink" Target="file:///C:\Users\:f:\s\DAF2022\EjUg9a-PWcdPkgoURLfNuX0BZsGgouyexNudjZFK5LM0uA%3fe=K1ZJqH" TargetMode="External"/><Relationship Id="rId128" Type="http://schemas.openxmlformats.org/officeDocument/2006/relationships/hyperlink" Target="file:///C:\Users\Rmunozp\AppData\Local\:f:\s\DAF2022\EpCFpgHWbXROrd0s44zv6q0BYjPIPPeGf7hksr6on-iJVA%3fe=79BJhM" TargetMode="External"/><Relationship Id="rId335" Type="http://schemas.openxmlformats.org/officeDocument/2006/relationships/hyperlink" Target="file:///C:\Users\:f:\s\DAF2022\EtivaBXXRIpMokd0R3n284kB9E1GgRv_oJpF25WDPf36ZA%3fe=gi6fvt" TargetMode="External"/><Relationship Id="rId542" Type="http://schemas.openxmlformats.org/officeDocument/2006/relationships/hyperlink" Target="file:///C:\Users\Rmunozp\AppData\Local\:f:\s\DAF2022\EhUH87aHUNZFk3I28R9rFI0BMcfm2-eBV2xIYYeahlKP0w%3fe=teY0SS" TargetMode="External"/><Relationship Id="rId181" Type="http://schemas.openxmlformats.org/officeDocument/2006/relationships/hyperlink" Target="file:///C:\Users\:f:\s\DAF2022\EjVVzB-1iDlDn-p33kUq45sBCKpa_ltp2Vzrtr8GjnF0Ig%3fe=BRTdJc" TargetMode="External"/><Relationship Id="rId402" Type="http://schemas.openxmlformats.org/officeDocument/2006/relationships/hyperlink" Target="file:///C:\Users\:f:\s\DAF2022\EkrAvpa_BZdDn1axubCsGToBH-IasODS7TXayMLhc2pLJg%3fe=zDHhPD" TargetMode="External"/><Relationship Id="rId279" Type="http://schemas.openxmlformats.org/officeDocument/2006/relationships/hyperlink" Target="file:///C:\Users\:f:\s\DAF2022\EhC8AV2Y4LlJlLgCrwKvdwYB2xD0MWATv8xwFB1nzMucpQ%3fe=2NBJKo" TargetMode="External"/><Relationship Id="rId486" Type="http://schemas.openxmlformats.org/officeDocument/2006/relationships/hyperlink" Target="file:///C:\Users\:f:\s\DAF2022\EvxBmotuJGdOhKY3zRx5fM8BF-nzH_lxTEWBNwpAhkdo6A%3fe=LBinif" TargetMode="External"/><Relationship Id="rId693" Type="http://schemas.openxmlformats.org/officeDocument/2006/relationships/hyperlink" Target="file:///C:\Users\Rmunozp\AppData\Local\:f:\s\DAF2022\El3bZ3Ufd7ZAqiD1g4t_roQBMB2LHPqcI9pBdny9m4sXsA%3fe=DUls17" TargetMode="External"/><Relationship Id="rId707" Type="http://schemas.openxmlformats.org/officeDocument/2006/relationships/hyperlink" Target="file:///C:\Users\Rmunozp\AppData\Local\:f:\s\DAF2022\Eu29-Yhk3SRCnTEaHyeX5iUBx7xqdZvzsw2yGHGVyulhVw%3fe=cw5quN" TargetMode="External"/><Relationship Id="rId43" Type="http://schemas.openxmlformats.org/officeDocument/2006/relationships/hyperlink" Target="file:///C:\Users\Rmunozp\AppData\Local\:f:\s\DAF2022\Egumm2a8wcVAr2KSEtYDD5MBET40tto1vki4aAyYyCxXEg%3fe=LAHQ1G" TargetMode="External"/><Relationship Id="rId139" Type="http://schemas.openxmlformats.org/officeDocument/2006/relationships/hyperlink" Target="file:///C:\Users\Rmunozp\AppData\Local\:f:\s\DAF2022\Et7_sa0vnd1JqgccqDV_mOYBp_Yawfq2hM2B3_j-3MSaPQ%3fe=sj6SVD" TargetMode="External"/><Relationship Id="rId346" Type="http://schemas.openxmlformats.org/officeDocument/2006/relationships/hyperlink" Target="file:///C:\Users\:f:\s\DAF2022\Eqmm3jDULvBEuCtbvVdSkyMBZuulUlNp7EOonpsEDewlAg%3fe=MtaKNF" TargetMode="External"/><Relationship Id="rId553" Type="http://schemas.openxmlformats.org/officeDocument/2006/relationships/hyperlink" Target="file:///C:\Users\Rmunozp\AppData\Local\:f:\s\DAF2022\IgBWFUhd7WRaQqVz8n98DzoOAW7XKGLLB6utgjKbFV8E0Kg%3fe=4xcEp0" TargetMode="External"/><Relationship Id="rId760" Type="http://schemas.openxmlformats.org/officeDocument/2006/relationships/hyperlink" Target="file:///C:\Users\Rmunozp\AppData\Local\:f:\s\DAF2022\IgBXN72zQN1BQYhJO5Wia0pcAfDCmTjAkPZUiGEziYCZ1cI%3fe=trE5uv" TargetMode="External"/><Relationship Id="rId192" Type="http://schemas.openxmlformats.org/officeDocument/2006/relationships/hyperlink" Target="file:///C:\Users\:f:\s\DAF2022\EjMhd2Sk_-JDkA2ZeKxuQAIBzC4wkPRbhohja09_TUXdaA%3fe=hVWpNQ" TargetMode="External"/><Relationship Id="rId206" Type="http://schemas.openxmlformats.org/officeDocument/2006/relationships/hyperlink" Target="file:///C:\Users\:f:\s\DAF2022\EnFByomiCXxLumEXjy_23KcBzHrNULWyn5bihpuLyZ9H_A%3fe=EXdEVa" TargetMode="External"/><Relationship Id="rId413" Type="http://schemas.openxmlformats.org/officeDocument/2006/relationships/hyperlink" Target="file:///C:\Users\:f:\s\DAF2022\EqjcfYV8lnhCu94K7edrrtMBN3ZrkrI5owRFk1zISxZIlA%3fe=jdcj0u" TargetMode="External"/><Relationship Id="rId497" Type="http://schemas.openxmlformats.org/officeDocument/2006/relationships/hyperlink" Target="file:///C:\Users\Rmunozp\AppData\Local\:f:\s\DAF2022\Ej6Im7S_d71EqAoJxaSrmH0BmRb4I8BbiZWtZNMB32BNcw%3fe=hgApS7" TargetMode="External"/><Relationship Id="rId620" Type="http://schemas.openxmlformats.org/officeDocument/2006/relationships/hyperlink" Target="file:///C:\Users\Rmunozp\AppData\Local\:f:\s\DAF2022\IgB3ji7O3ZraS5oYKJ4-hvYqASAhjpMMlQG3zD5qOsSKxV8%3fe=QNbtGp" TargetMode="External"/><Relationship Id="rId718" Type="http://schemas.openxmlformats.org/officeDocument/2006/relationships/hyperlink" Target="file:///C:\Users\Rmunozp\AppData\Local\:f:\s\DAF2022\IgBwTpRRFWCdT7atQEHrSaQfAbm6XpN3dC_ChpM29TTDsUg%3fe=8vh0J6" TargetMode="External"/><Relationship Id="rId357" Type="http://schemas.openxmlformats.org/officeDocument/2006/relationships/hyperlink" Target="file:///C:\Users\:f:\s\DAF2022\Emvkw6wX0UNMrLczlu1MP5cBq3xWX19cYBPR-UrR0GHnUg%3fe=6PVlN2" TargetMode="External"/><Relationship Id="rId54" Type="http://schemas.openxmlformats.org/officeDocument/2006/relationships/hyperlink" Target="file:///C:\Users\Rmunozp\AppData\Local\:f:\s\DAF2022\EjAqiWmFhxFPu-YAfzXV7ggBy6n7D8xp3r8ShI55mKbGZg%3fe=iooCOi" TargetMode="External"/><Relationship Id="rId217" Type="http://schemas.openxmlformats.org/officeDocument/2006/relationships/hyperlink" Target="file:///C:\Users\Rmunozp\AppData\Local\:f:\s\DAF2022\EuH89i0dxzhPsScf1dtkEjsBicwj08Vs-xqGGN_ojaUz0w%3fe=PvJUNM" TargetMode="External"/><Relationship Id="rId564" Type="http://schemas.openxmlformats.org/officeDocument/2006/relationships/hyperlink" Target="file:///C:\Users\Rmunozp\AppData\Local\:f:\s\DAF2022\IgAU1xxKnfdJQYLttUvvMdysAXbkQX5zQCJXtndNR8h_680%3fe=dlDxIf" TargetMode="External"/><Relationship Id="rId771" Type="http://schemas.openxmlformats.org/officeDocument/2006/relationships/hyperlink" Target="file:///C:\Users\Rmunozp\AppData\Local\:f:\s\DAF2022\EtCA9e_3pJNBjQp8A00gW4IBfFnYY7ubI87yGdCLB7lcgQ%3fe=JST9F6" TargetMode="External"/><Relationship Id="rId424" Type="http://schemas.openxmlformats.org/officeDocument/2006/relationships/hyperlink" Target="file:///C:\Users\:f:\s\DAF2022\EnLYpDcanmlOkUN3JhclaVwBg5y8S_ogmV7hk8HONPTtIw%3fe=P3T8NV" TargetMode="External"/><Relationship Id="rId631" Type="http://schemas.openxmlformats.org/officeDocument/2006/relationships/hyperlink" Target="file:///C:\Users\Rmunozp\AppData\Local\:f:\s\DAF2022\EpToRfTro4ZFm2lebGdrAsABIDL_WzhKC4ihBYfYxCoTmA%3fe=wne15F" TargetMode="External"/><Relationship Id="rId729" Type="http://schemas.openxmlformats.org/officeDocument/2006/relationships/hyperlink" Target="file:///C:\Users\Rmunozp\AppData\Local\:f:\s\DAF2022\IgA3fXiQuC0PTaxo53O4N78CAWNz8NM45EYQpYar7hHjpjs%3fe=RoVH5T" TargetMode="External"/><Relationship Id="rId270" Type="http://schemas.openxmlformats.org/officeDocument/2006/relationships/hyperlink" Target="file:///C:\Users\:f:\s\DAF2022\EiRynoJ9tK1NkDopQmCNIc0Bg45nJQzJP4XCq8kb6_UdPg%3fe=YGb4Lp" TargetMode="External"/><Relationship Id="rId65" Type="http://schemas.openxmlformats.org/officeDocument/2006/relationships/hyperlink" Target="file:///C:\Users\Rmunozp\AppData\Local\:f:\s\DAF2022\ErcVL6VrBmZKqEcADIiV3sQBnOrKz_FWvScArhRWkd2isQ%3fe=DEbEdF" TargetMode="External"/><Relationship Id="rId130" Type="http://schemas.openxmlformats.org/officeDocument/2006/relationships/hyperlink" Target="file:///C:\Users\:f:\s\DAF2022\EtoMe3lSc8NEiwZYrMVfCx8BDwOQowEwfsJldY_t-XkrwQ%3fe=OzuxZk" TargetMode="External"/><Relationship Id="rId368" Type="http://schemas.openxmlformats.org/officeDocument/2006/relationships/hyperlink" Target="file:///C:\Users\:f:\s\DAF2022\EmE0-BBhsVREiJZx1egolDYBBl7CCAdaPGXKxUuh8T2hXw%3fe=4xelhY" TargetMode="External"/><Relationship Id="rId575" Type="http://schemas.openxmlformats.org/officeDocument/2006/relationships/hyperlink" Target="file:///C:\Users\Rmunozp\AppData\Local\:f:\s\DAF2022\EjFZdkiHWFJJvloUgWFq4jABa_X3h3fk30nVPl4bPBhc0g%3fe=AGQ75N" TargetMode="External"/><Relationship Id="rId782" Type="http://schemas.openxmlformats.org/officeDocument/2006/relationships/hyperlink" Target="file:///C:\Users\Rmunozp\AppData\Local\:f:\s\DAF2022\EuFNmf_LafRNlDYzO4nJJ84B9LDHu-9pQvHbt_sePs4BZg%3fe=oT178i" TargetMode="External"/><Relationship Id="rId228" Type="http://schemas.openxmlformats.org/officeDocument/2006/relationships/hyperlink" Target="file:///C:\Users\:f:\s\DAF2022\EjVDRenl6CZKoCsaDD2l1nIBl0FfVXbqlsGnHybzarwcKw%3fe=wW9tFu" TargetMode="External"/><Relationship Id="rId435" Type="http://schemas.openxmlformats.org/officeDocument/2006/relationships/hyperlink" Target="file:///C:\Users\:f:\s\DAF2022\En9z3gAtdXpEpLDZNYAdUdwBC8U9iVrixu5FOmbbpSMi7w%3fe=QEgk8I" TargetMode="External"/><Relationship Id="rId642" Type="http://schemas.openxmlformats.org/officeDocument/2006/relationships/hyperlink" Target="file:///C:\Users\Rmunozp\AppData\Local\:f:\s\DAF2022\IgAiFw-kBPPjQZyVB6Ioh675AahTkhNXn5u8mWbc3Sshnc0%3fe=OA5JIP" TargetMode="External"/><Relationship Id="rId281" Type="http://schemas.openxmlformats.org/officeDocument/2006/relationships/hyperlink" Target="file:///C:\Users\:f:\s\DAF2022\Eu_QQjUdL8hDig1lDvgaNHQBBziGCmHWJTFPleWAQvaNpA%3fe=hIY5lV" TargetMode="External"/><Relationship Id="rId502" Type="http://schemas.openxmlformats.org/officeDocument/2006/relationships/hyperlink" Target="file:///C:\Users\Rmunozp\AppData\Local\:f:\s\DAF2022\EkiCpSduMHNHtHpDM4DbTdsBM9Zw8zJ9tsXkyElocccHhQ%3fe=B6UbfO" TargetMode="External"/><Relationship Id="rId76" Type="http://schemas.openxmlformats.org/officeDocument/2006/relationships/hyperlink" Target="file:///C:\Users\Rmunozp\AppData\Local\:f:\s\DAF2022\EpC63h88szJMqmeHW-CWptYB6roE5IQHv822Ck5J9XZ6zw%3fe=BIPe7k" TargetMode="External"/><Relationship Id="rId141" Type="http://schemas.openxmlformats.org/officeDocument/2006/relationships/hyperlink" Target="file:///C:\Users\:f:\s\DAF2022\ElD1_RB5TVROn7vjolk-pygBXKLB0BFP0GCu8TdiSFE5rg%3fe=rFZrTr" TargetMode="External"/><Relationship Id="rId379" Type="http://schemas.openxmlformats.org/officeDocument/2006/relationships/hyperlink" Target="file:///C:\Users\:f:\s\DAF2022\EsfkILLxdcROgb9bUgtUvngBnK1geQbvCmGg-roNtvq0lA%3fe=AnN8pe" TargetMode="External"/><Relationship Id="rId586" Type="http://schemas.openxmlformats.org/officeDocument/2006/relationships/hyperlink" Target="file:///C:\Users\Rmunozp\AppData\Local\:f:\s\DAF2022\Eixnvx9irMVBlw6YQywg0g4B12LuOBHMGPy_FwgpIREYYQ%3fe=6jLXPP" TargetMode="External"/><Relationship Id="rId793" Type="http://schemas.openxmlformats.org/officeDocument/2006/relationships/hyperlink" Target="file:///C:\Users\Rmunozp\AppData\Local\:f:\s\DAF2022\Eq1o1Q-uDjhCibaAvqTnHBUB9l3h2A_y64iQu6YaZstQZg%3fe=m0wMvI" TargetMode="External"/><Relationship Id="rId807" Type="http://schemas.openxmlformats.org/officeDocument/2006/relationships/hyperlink" Target="file:///C:\Users\Rmunozp\AppData\Local\:f:\s\DAF2022\EqdVAI-nl7pHheCgsIo4egIBpj1SJcgnlehzdNwFiH2xPw%3fe=8GH56P" TargetMode="External"/><Relationship Id="rId7" Type="http://schemas.openxmlformats.org/officeDocument/2006/relationships/hyperlink" Target="file:///C:\Users\Rmunozp\AppData\Local\:f:\s\DAF2022\EpwVxZDumFFJqtY2304UIRQBNOPM2h4YhjQ7ZzV4xlv1kg%3fe=y6T5D8" TargetMode="External"/><Relationship Id="rId239" Type="http://schemas.openxmlformats.org/officeDocument/2006/relationships/hyperlink" Target="file:///C:\Users\:f:\s\DAF2022\Ej_3Omcs5NlPlSq7cdmO4CQBPPiu0rvLfiTRDElwtTi9Og%3fe=1Bo9mA" TargetMode="External"/><Relationship Id="rId446" Type="http://schemas.openxmlformats.org/officeDocument/2006/relationships/hyperlink" Target="file:///C:\Users\:f:\s\DAF2022\EmaPYPGznQNLl3EGAYUOON8B4y2QEXGTty8f8zrocXbEhA%3fe=hXZZj0" TargetMode="External"/><Relationship Id="rId653" Type="http://schemas.openxmlformats.org/officeDocument/2006/relationships/hyperlink" Target="file:///C:\Users\Rmunozp\AppData\Local\:f:\s\DAF2022\En3dobnVpoxJs5CedNNDDKUBoDHoZMDUuc23hSRLcuSn3g%3fe=AQDTre" TargetMode="External"/><Relationship Id="rId292" Type="http://schemas.openxmlformats.org/officeDocument/2006/relationships/hyperlink" Target="file:///C:\Users\:f:\s\DAF2022\EuorgCaLsz9Aj9e93VGV5IcBN_3zzd4DP-rPqQOqz3o7KQ%3fe=gxrOpd" TargetMode="External"/><Relationship Id="rId306" Type="http://schemas.openxmlformats.org/officeDocument/2006/relationships/hyperlink" Target="file:///C:\Users\:f:\s\DAF2022\EkMRcGY7GEZBqgQOTg-ZW5kB-VliZqSH4t_oC7rbXvSOnQ%3fe=n2TBPR" TargetMode="External"/><Relationship Id="rId87" Type="http://schemas.openxmlformats.org/officeDocument/2006/relationships/hyperlink" Target="file:///C:\Users\:f:\s\DAF2022\Ej8A5hOxJs5Cl1Hv-8QsI1ABiIDPd7pVf1kNpheweRC4dw%3fe=7Ke7QK" TargetMode="External"/><Relationship Id="rId513" Type="http://schemas.openxmlformats.org/officeDocument/2006/relationships/hyperlink" Target="file:///C:\Users\Rmunozp\AppData\Local\:f:\s\DAF2022\IgClzn7rHOpxToA4ujNqyyaxAW1mv0fHbP3iCtSSUyaE2Hc%3fe=Vew6zW" TargetMode="External"/><Relationship Id="rId597" Type="http://schemas.openxmlformats.org/officeDocument/2006/relationships/hyperlink" Target="file:///C:\Users\Rmunozp\AppData\Local\:f:\s\DAF2022\IgC0ig-7hFm1RLfxeNsvjrBmAZ9lXNvsKPkOLKwIF5FZYSs%3fe=qMetwS" TargetMode="External"/><Relationship Id="rId720" Type="http://schemas.openxmlformats.org/officeDocument/2006/relationships/hyperlink" Target="file:///C:\Users\Rmunozp\AppData\Local\:f:\s\DAF2022\IgC2WapdtwMbSZZRFOkBdhj5ATA_G9cA9jdWH6fDs074URc%3fe=UUhLm0" TargetMode="External"/><Relationship Id="rId818" Type="http://schemas.openxmlformats.org/officeDocument/2006/relationships/hyperlink" Target="file:///C:\Users\Rmunozp\AppData\Local\:f:\s\DAF2022\IgALC6h_rDg9RpLSzGvkQIf2ATXgSju_cINJd73dtQLbDG0%3fe=Gduqdd" TargetMode="External"/><Relationship Id="rId152" Type="http://schemas.openxmlformats.org/officeDocument/2006/relationships/hyperlink" Target="file:///C:\Users\Rmunozp\AppData\Local\:f:\s\DAF2022\Eh406L1461BAhCiAnr_YfNoBJPXPgTMdo2EEauocsNY_Rw%3fe=zlAZg3" TargetMode="External"/><Relationship Id="rId457" Type="http://schemas.openxmlformats.org/officeDocument/2006/relationships/hyperlink" Target="file:///C:\Users\:f:\s\DAF2022\EvZtPmfVx7pLgpJDPfbp6EsBEnD-m_mdia6F-EZbA50-tw%3fe=hwdmfj" TargetMode="External"/><Relationship Id="rId664" Type="http://schemas.openxmlformats.org/officeDocument/2006/relationships/hyperlink" Target="file:///C:\Users\Rmunozp\AppData\Local\:f:\s\DAF2022\IgAgLvCHA0FVT4-8DUzXbafGASNa02iQqc8rBNpqAnNF9JM%3fe=osYvJk" TargetMode="External"/><Relationship Id="rId14" Type="http://schemas.openxmlformats.org/officeDocument/2006/relationships/hyperlink" Target="file:///C:\Users\Rmunozp\AppData\Local\:f:\s\DAF2022\ErMBNdnPbTFLv-TuRqvdgnsBBDVSwcuTPLIsjXUfHvp2ew%3fe=EKB4qz" TargetMode="External"/><Relationship Id="rId317" Type="http://schemas.openxmlformats.org/officeDocument/2006/relationships/hyperlink" Target="file:///C:\Users\:f:\s\DAF2022\EnSgV69z1FlFme4SndpWPIUBucblw_QB8KrUvT4fno9unQ%3fe=eZrEpk" TargetMode="External"/><Relationship Id="rId524" Type="http://schemas.openxmlformats.org/officeDocument/2006/relationships/hyperlink" Target="file:///C:\Users\Rmunozp\AppData\Local\:f:\s\DAF2022\EnoiU4x4GudAtHt8GjDo25sBTlRNKDYCkkaVMdvc8gZLow%3fe=YgqeSk" TargetMode="External"/><Relationship Id="rId731" Type="http://schemas.openxmlformats.org/officeDocument/2006/relationships/hyperlink" Target="file:///C:\Users\Rmunozp\AppData\Local\:f:\s\DAF2022\IgBTGwt5sGlpQJ1rVt5ZLoSCAZrpm8mO2uBgAPWrF0YjLw0%3fe=giLHgZ" TargetMode="External"/><Relationship Id="rId98" Type="http://schemas.openxmlformats.org/officeDocument/2006/relationships/hyperlink" Target="file:///C:\Users\Rmunozp\AppData\Local\:f:\s\DAF2022\EkkZKCmj9gJIiiwYiOdQEWUBsafVLmG-XJJBMLfMf9v6Qg%3fe=8sMg3E" TargetMode="External"/><Relationship Id="rId163" Type="http://schemas.openxmlformats.org/officeDocument/2006/relationships/hyperlink" Target="file:///C:\Users\:f:\s\DAF2022\EtbDTgOKg0NJqU8rR_K4qrcBCNuhpU3W-IwbaxqhJXMyOQ%3fe=SEjZZK" TargetMode="External"/><Relationship Id="rId370" Type="http://schemas.openxmlformats.org/officeDocument/2006/relationships/hyperlink" Target="file:///C:\Users\:f:\s\DAF2022\El4dArg3AVROlCAZirEgLeQBk6b70UB_KjxBs2VxIdNpQQ%3fe=FwMV0g" TargetMode="External"/><Relationship Id="rId230" Type="http://schemas.openxmlformats.org/officeDocument/2006/relationships/hyperlink" Target="file:///C:\Users\:f:\s\DAF2022\EtiHOpFn5x9CiPFPv4h9L8EBiVjO8zGwKABkU57wwwGQqA%3fe=4XoEeV" TargetMode="External"/><Relationship Id="rId468" Type="http://schemas.openxmlformats.org/officeDocument/2006/relationships/hyperlink" Target="file:///C:\Users\:f:\s\DAF2022\Ek6hcCoGFgxGlGUjMwPPfj4BtWzyToJ97ISUPDIauJccng%3fe=59bV7l" TargetMode="External"/><Relationship Id="rId675" Type="http://schemas.openxmlformats.org/officeDocument/2006/relationships/hyperlink" Target="file:///C:\Users\Rmunozp\AppData\Local\:f:\s\DAF2022\EslZDgiLylNFh5o1Zp3XirEBD-PqLI21iB--r1fZ1q5WwA%3fe=uA9TQO" TargetMode="External"/><Relationship Id="rId25" Type="http://schemas.openxmlformats.org/officeDocument/2006/relationships/hyperlink" Target="file:///C:\Users\Rmunozp\AppData\Local\:f:\s\DAF2022\ElESiJQyDdFJmMUIUmxdgjYB12ohnILYm8fbfE2Sxn7uFg%3fe=gNI674" TargetMode="External"/><Relationship Id="rId328" Type="http://schemas.openxmlformats.org/officeDocument/2006/relationships/hyperlink" Target="file:///C:\Users\:f:\s\DAF2022\ErQcc9wj6wRHvFy7uyK2thcB0EYrMpz6M4gNRBynjT30gQ%3fe=VpB6P1" TargetMode="External"/><Relationship Id="rId535" Type="http://schemas.openxmlformats.org/officeDocument/2006/relationships/hyperlink" Target="file:///C:\Users\Rmunozp\AppData\Local\:f:\s\DAF2022\EmlIxv7wSJ1NmiLcKHbtefgB1QVd28SSZLGvZDrHx0QTBA%3fe=JL3q09" TargetMode="External"/><Relationship Id="rId742" Type="http://schemas.openxmlformats.org/officeDocument/2006/relationships/hyperlink" Target="file:///C:\Users\Rmunozp\AppData\Local\:f:\s\DAF2022\IgBiXkscZEg7T6gnNwdki0crAQ-dQwdgBwtD7aZFqVprNV0%3fe=icVZYr" TargetMode="External"/><Relationship Id="rId174" Type="http://schemas.openxmlformats.org/officeDocument/2006/relationships/hyperlink" Target="file:///C:\Users\:f:\s\DAF2022\EtDwv5yU3GhImCngZjCVkbQBITg0rLkKKKJLOsGWTv6BlQ%3fe=oYtnfI" TargetMode="External"/><Relationship Id="rId381" Type="http://schemas.openxmlformats.org/officeDocument/2006/relationships/hyperlink" Target="file:///C:\Users\:f:\s\DAF2022\EsUxLKP9PipAu_TEvx6V-5EBcdcUeR-JglfaV9pQAtZC9w%3fe=9SM9f8" TargetMode="External"/><Relationship Id="rId602" Type="http://schemas.openxmlformats.org/officeDocument/2006/relationships/hyperlink" Target="file:///C:\Users\Rmunozp\AppData\Local\:f:\s\DAF2022\Eu_Uc9N_YNFKhZwyxKcD5nYBH3AzRIXUgK26K3-y2WgFTQ%3fe=bn3ojB" TargetMode="External"/><Relationship Id="rId241" Type="http://schemas.openxmlformats.org/officeDocument/2006/relationships/hyperlink" Target="file:///C:\Users\:f:\s\DAF2022\EjSu9RkM0E5DveuYdLINdl0BOef9G54eiG_RRllhuax4kg%3fe=t6Ieqg" TargetMode="External"/><Relationship Id="rId479" Type="http://schemas.openxmlformats.org/officeDocument/2006/relationships/hyperlink" Target="file:///C:\Users\:f:\s\DAF2022\Eqxh0CUCf0lAl2nTKouKdtkBin2KJajPEQgyWZ-54UYgGQ%3fe=Rnzr3X" TargetMode="External"/><Relationship Id="rId686" Type="http://schemas.openxmlformats.org/officeDocument/2006/relationships/hyperlink" Target="file:///C:\Users\Rmunozp\AppData\Local\:f:\s\DAF2022\EmJgcvVzrKJIimgd0xdqaxkBcTT-uPU-XrU_oAX0ApU7aw%3fe=wxZn3I" TargetMode="External"/><Relationship Id="rId36" Type="http://schemas.openxmlformats.org/officeDocument/2006/relationships/hyperlink" Target="file:///C:\Users\Rmunozp\AppData\Local\:f:\s\DAF2022\ElIpUY3Q-ppHpvCWF8x9p3wBi2ys_hNPq7_9LS0ckzUULg%3fe=n3JvfU" TargetMode="External"/><Relationship Id="rId339" Type="http://schemas.openxmlformats.org/officeDocument/2006/relationships/hyperlink" Target="file:///C:\Users\:f:\s\DAF2022\EhasOButthtGmvdNb_Kzoj0BihobXHT1TeaD9CLUr5XCNw%3fe=XXOYKv" TargetMode="External"/><Relationship Id="rId546" Type="http://schemas.openxmlformats.org/officeDocument/2006/relationships/hyperlink" Target="file:///C:\Users\Rmunozp\AppData\Local\:f:\s\DAF2022\IgDr22z6SpU9QYgVYp2DXJi0AeCNpMl2hQOPZlN8rgxgoTM%3fe=wh3qm3" TargetMode="External"/><Relationship Id="rId753" Type="http://schemas.openxmlformats.org/officeDocument/2006/relationships/hyperlink" Target="file:///C:\Users\Rmunozp\AppData\Local\:f:\s\DAF2022\IgBUE0MAVn__S5UT6LnnzC6qAejmwZ0BS_vd4ImgB6pXXFA%3fe=FHZJZp" TargetMode="External"/><Relationship Id="rId101" Type="http://schemas.openxmlformats.org/officeDocument/2006/relationships/hyperlink" Target="file:///C:\Users\Rmunozp\AppData\Local\:f:\s\DAF2022\Egsk2uzLp_FGhbGoSJYs8j0B4wYktm28QrzwmBNoFT7qdA%3fe=zc6nN5" TargetMode="External"/><Relationship Id="rId185" Type="http://schemas.openxmlformats.org/officeDocument/2006/relationships/hyperlink" Target="file:///C:\Users\:f:\s\DAF2022\Ei4DI_SNxixNoVhzewURhXkB62IOkK1l6giIKwj87yAx8g%3fe=SRK5Ot" TargetMode="External"/><Relationship Id="rId406" Type="http://schemas.openxmlformats.org/officeDocument/2006/relationships/hyperlink" Target="file:///C:\Users\:f:\s\DAF2022\Eh1vpK5T0VJMqwBRrQ8gBIcBfFtGBXt6IoJekgUwmmkejw%3fe=q72bgp" TargetMode="External"/><Relationship Id="rId392" Type="http://schemas.openxmlformats.org/officeDocument/2006/relationships/hyperlink" Target="file:///C:\Users\:f:\s\DAF2022\Ekl2Nd_zN8hHodqsM8jPiKUBkOAQSuPjD5Tgz5K7HsM0ew%3fe=a21uez" TargetMode="External"/><Relationship Id="rId613" Type="http://schemas.openxmlformats.org/officeDocument/2006/relationships/hyperlink" Target="file:///C:\Users\Rmunozp\AppData\Local\:f:\s\DAF2022\EiLsMowhZHxOoKvjdDafDREBHA7mvBrXdLXc5SasCymhzg%3fe=6PJQ32" TargetMode="External"/><Relationship Id="rId697" Type="http://schemas.openxmlformats.org/officeDocument/2006/relationships/hyperlink" Target="file:///C:\Users\Rmunozp\AppData\Local\:f:\s\DAF2022\Epcu0I9egLlLjaNhK3yCgf8BdLiJb5odJ00QZLvyaxGFQQ%3fe=WJMk7H" TargetMode="External"/><Relationship Id="rId820" Type="http://schemas.openxmlformats.org/officeDocument/2006/relationships/hyperlink" Target="file:///C:\Users\Rmunozp\AppData\Local\:f:\s\DAF2022\IgDdh0G-tFSHS6KzIlxNrwbHAZJnC3bOH0b3H7xWh3MzWYc%3fe=DyKAPq" TargetMode="External"/><Relationship Id="rId252" Type="http://schemas.openxmlformats.org/officeDocument/2006/relationships/hyperlink" Target="file:///C:\Users\:f:\s\DAF2022\EjO-dL3hNLhDhoTc6TjyeD0BXvQ_UNVysOCZBsYyOd1TEQ%3fe=fpPlLX" TargetMode="External"/><Relationship Id="rId47" Type="http://schemas.openxmlformats.org/officeDocument/2006/relationships/hyperlink" Target="file:///C:\Users\Rmunozp\AppData\Local\:f:\s\DAF2022\EucBfdOIF3NIojZDVuvIJPsBzoq_NtfDDgSYLqJ9d6r6sA%3fe=srzx4u" TargetMode="External"/><Relationship Id="rId112" Type="http://schemas.openxmlformats.org/officeDocument/2006/relationships/hyperlink" Target="file:///C:\Users\:f:\s\DAF2022\Eux8fwmyhtFHgJDBT9pxM_IBrfm2_5fowepFRTQ1FttiLA%3fe=d0VRPt" TargetMode="External"/><Relationship Id="rId557" Type="http://schemas.openxmlformats.org/officeDocument/2006/relationships/hyperlink" Target="file:///C:\Users\Rmunozp\AppData\Local\:f:\s\DAF2022\IgDgSGdPgolRRZWAdtjedf_JAcSqJwcY2_7lLBNWQq87PNE%3fe=GRSrjz" TargetMode="External"/><Relationship Id="rId764" Type="http://schemas.openxmlformats.org/officeDocument/2006/relationships/hyperlink" Target="file:///C:\Users\Rmunozp\AppData\Local\:f:\s\DAF2022\IgBYyR0DwattRL_wVx4nMgcIATlOY275wsP6uKJtaBrc06Q%3fe=dOTugs" TargetMode="External"/><Relationship Id="rId196" Type="http://schemas.openxmlformats.org/officeDocument/2006/relationships/hyperlink" Target="file:///C:\Users\:f:\s\DAF2022\Er842vvR429Jk-mMeizzJDQBhgxq1LtbZVLVeP86Fy7agg%3fe=9Aq5Il" TargetMode="External"/><Relationship Id="rId417" Type="http://schemas.openxmlformats.org/officeDocument/2006/relationships/hyperlink" Target="file:///C:\Users\:f:\s\DAF2022\EnroCvOj-eRCsdxzwB44z-0B4CCBTf41nypu7IBZ_SqIPQ%3fe=rTsBlh" TargetMode="External"/><Relationship Id="rId624" Type="http://schemas.openxmlformats.org/officeDocument/2006/relationships/hyperlink" Target="file:///C:\Users\Rmunozp\AppData\Local\:f:\s\DAF2022\IgBBOEvsHquGTpgLcNdrjfiWAcWduyqjUwHFmA3PJspPV_o%3fe=smN6hk" TargetMode="External"/><Relationship Id="rId263" Type="http://schemas.openxmlformats.org/officeDocument/2006/relationships/hyperlink" Target="file:///C:\Users\:f:\s\DAF2022\ErFHAhqO_nNAhm2HqmJVqzYBcQ1BKa0ImW7n-dv-sQqguw%3fe=ORUfcA" TargetMode="External"/><Relationship Id="rId470" Type="http://schemas.openxmlformats.org/officeDocument/2006/relationships/hyperlink" Target="file:///C:\Users\:f:\s\DAF2022\EuB4Cwbg8odGtl8_Ixjc8UMBLghDmLsX2VikpAO1d57hQg%3fe=y9uOMb" TargetMode="External"/><Relationship Id="rId58" Type="http://schemas.openxmlformats.org/officeDocument/2006/relationships/hyperlink" Target="file:///C:\Users\Rmunozp\AppData\Local\:f:\s\DAF2022\EhrdDJrUQmlJgR44YbS5CLIBxRkI-BaPEJLxK0q-VgQKIg%3fe=J7QoT8" TargetMode="External"/><Relationship Id="rId123" Type="http://schemas.openxmlformats.org/officeDocument/2006/relationships/hyperlink" Target="file:///C:\Users\:f:\s\DAF2022\EnenpFb3j8xFiMTLRDQQ2YoB1j3_RB1RLdEx73VxVC797g%3fe=MqKKsA" TargetMode="External"/><Relationship Id="rId330" Type="http://schemas.openxmlformats.org/officeDocument/2006/relationships/hyperlink" Target="file:///C:\Users\:f:\s\DAF2022\Eo748Lusk_FKoUjvOA24wnEBqN8TGE_CUr-DndHoFcIXaA%3fe=9t527v" TargetMode="External"/><Relationship Id="rId568" Type="http://schemas.openxmlformats.org/officeDocument/2006/relationships/hyperlink" Target="file:///C:\Users\Rmunozp\AppData\Local\:f:\s\DAF2022\EvnDxVVvuvJOscFOp38lf8cBNJQAHSw3-pr8Vnket5OWcA%3fe=qAGtfk" TargetMode="External"/><Relationship Id="rId775" Type="http://schemas.openxmlformats.org/officeDocument/2006/relationships/hyperlink" Target="file:///C:\Users\Rmunozp\AppData\Local\:f:\s\DAF2022\Ek7r1ioSDslFjzRbpQvQEboBhKrR_MR8cg48ZW-pWTGVnA%3fe=IdIvOj" TargetMode="External"/><Relationship Id="rId428" Type="http://schemas.openxmlformats.org/officeDocument/2006/relationships/hyperlink" Target="file:///C:\Users\:f:\s\DAF2022\EjRVWYDGR6ZEj0M7u7FVDiABrXBRGvMh9s7E0hscmxaLDQ%3fe=BCMI38" TargetMode="External"/><Relationship Id="rId635" Type="http://schemas.openxmlformats.org/officeDocument/2006/relationships/hyperlink" Target="file:///C:\Users\Rmunozp\AppData\Local\:f:\s\DAF2022\IgBCT1rrBkIDQbJYVjqnUinCAU_EHAQEf8CK8Yi1WfQG0lM%3fe=QrwXzW" TargetMode="External"/><Relationship Id="rId274" Type="http://schemas.openxmlformats.org/officeDocument/2006/relationships/hyperlink" Target="file:///C:\Users\:f:\s\DAF2022\EoaQgkBSTc9LioL0nTID0SkB-fOmqhNjZSwcQwaVwwEh8A%3fe=DbSo4F" TargetMode="External"/><Relationship Id="rId481" Type="http://schemas.openxmlformats.org/officeDocument/2006/relationships/hyperlink" Target="file:///C:\Users\:f:\s\DAF2022\EgkA2W4OcyZMqsQlMfLfA78Biu1FnRbI91v_Jj7us2-vZA%3fe=lU7geY" TargetMode="External"/><Relationship Id="rId702" Type="http://schemas.openxmlformats.org/officeDocument/2006/relationships/hyperlink" Target="file:///C:\Users\Rmunozp\AppData\Local\:f:\s\DAF2022\IgAmNSGc-1RoR6Y1coPiJJkVARkAZ0BCvdWTAXGciRTLLsU%3fe=SwEzEb" TargetMode="External"/><Relationship Id="rId69" Type="http://schemas.openxmlformats.org/officeDocument/2006/relationships/hyperlink" Target="file:///C:\Users\Rmunozp\AppData\Local\:f:\s\DAF2022\EnhPMrG_6fdJtq2NL_s23jsBh31KEP7eatbdoU68jPb0iQ%3fe=bfy1nV" TargetMode="External"/><Relationship Id="rId134" Type="http://schemas.openxmlformats.org/officeDocument/2006/relationships/hyperlink" Target="file:///C:\Users\:f:\s\DAF2022\EkrHfclPO75OrICqbRIwU8kBAPi8QC3GoPo5IEBrQMHKyw%3fe=M5RYUb" TargetMode="External"/><Relationship Id="rId579" Type="http://schemas.openxmlformats.org/officeDocument/2006/relationships/hyperlink" Target="file:///C:\Users\Rmunozp\AppData\Local\:f:\s\DAF2022\ElJHXXj__6JMnwN_lDCIntMBRjzfmfa0uSetvYNnvUFOlw%3fe=1XHPfU" TargetMode="External"/><Relationship Id="rId786" Type="http://schemas.openxmlformats.org/officeDocument/2006/relationships/hyperlink" Target="file:///C:\Users\Rmunozp\AppData\Local\:f:\s\DAF2022\EggXJk-jWypEhtPyavpEUjYB1KCD-X8djFf-z7qNLITh5w%3fe=E7ZYCg" TargetMode="External"/><Relationship Id="rId341" Type="http://schemas.openxmlformats.org/officeDocument/2006/relationships/hyperlink" Target="file:///C:\Users\:f:\s\DAF2022\Ev1dGXyztBdBrnPEEBh32b4B-oejZZHvcmtnGbbpRedREQ%3fe=ccxDdq" TargetMode="External"/><Relationship Id="rId439" Type="http://schemas.openxmlformats.org/officeDocument/2006/relationships/hyperlink" Target="file:///C:\Users\:f:\s\DAF2022\EgPL85x1vHRCvKzL3IhS0HoBWh4yklYbaZrfMBlot9UDww%3fe=mbqxFG" TargetMode="External"/><Relationship Id="rId646" Type="http://schemas.openxmlformats.org/officeDocument/2006/relationships/hyperlink" Target="file:///C:\Users\Rmunozp\AppData\Local\:f:\s\DAF2022\IgATJFNYdmhxQYgEPdPYGFQDARmqwsyl9uhpcA-oUiuSxtE%3fe=SIK2Yt" TargetMode="External"/><Relationship Id="rId201" Type="http://schemas.openxmlformats.org/officeDocument/2006/relationships/hyperlink" Target="file:///C:\Users\:f:\s\DAF2022\EhYaVKWkBlNDi0AU_9xK6cIBDkJjNLIq6nlwbFaHCRUorg%3fe=ykWbKw" TargetMode="External"/><Relationship Id="rId285" Type="http://schemas.openxmlformats.org/officeDocument/2006/relationships/hyperlink" Target="file:///C:\Users\:f:\s\DAF2022\Er44S7rc901OoYB2Z0KDGqcBWiODbtUROquZaSeLEUviMQ%3fe=tp6HFo" TargetMode="External"/><Relationship Id="rId506" Type="http://schemas.openxmlformats.org/officeDocument/2006/relationships/hyperlink" Target="file:///C:\Users\Rmunozp\AppData\Local\:f:\s\DAF2022\EsMgv0GWe6BOn8Y3HLFTJp0B96wqPh5_E_d1EhWTjFkh_A%3fe=xjTZRh" TargetMode="External"/><Relationship Id="rId492" Type="http://schemas.openxmlformats.org/officeDocument/2006/relationships/hyperlink" Target="file:///C:\Users\Rmunozp\AppData\Local\:f:\s\DAF2022\Ek2ZNw-A8n1FpNnapB4GlgcBbp183ONjeD4dMLrV_npejA%3fe=FER7QT" TargetMode="External"/><Relationship Id="rId713" Type="http://schemas.openxmlformats.org/officeDocument/2006/relationships/hyperlink" Target="file:///C:\Users\Rmunozp\AppData\Local\:f:\s\DAF2022\IgB5yUmh714dR7eMBWZcHMlMAXM8tFIL75uncHPuDKILqWM%3fe=MBMgbJ" TargetMode="External"/><Relationship Id="rId797" Type="http://schemas.openxmlformats.org/officeDocument/2006/relationships/hyperlink" Target="file:///C:\Users\Rmunozp\AppData\Local\:f:\s\DAF2022\Em2soEt4AFRLhgpfJCOAXUwBrWHfLtvkObNmcPf9Zii3FQ%3fe=C2o2rR" TargetMode="External"/><Relationship Id="rId145" Type="http://schemas.openxmlformats.org/officeDocument/2006/relationships/hyperlink" Target="file:///C:\Users\:f:\s\DAF2022\EuJW4NvSTzJLtWMT-2mISqoBB-uXrP4bTV0WDPQ1NpPZuw%3fe=QMF4qc" TargetMode="External"/><Relationship Id="rId352" Type="http://schemas.openxmlformats.org/officeDocument/2006/relationships/hyperlink" Target="file:///C:\Users\:f:\s\DAF2022\EjqXr-vQkJhPtVE_e9OWeZcBhx6lcEDwH8OW_0rAgEWlEg%3fe=i88qeu" TargetMode="External"/><Relationship Id="rId212" Type="http://schemas.openxmlformats.org/officeDocument/2006/relationships/hyperlink" Target="file:///C:\Users\:f:\s\DAF2022\EkYkYUy0OmZKohK3EI-sPrQB7Y2-ckZtVc02L1U8kAh75w%3fe=BVRIVs" TargetMode="External"/><Relationship Id="rId657" Type="http://schemas.openxmlformats.org/officeDocument/2006/relationships/hyperlink" Target="file:///C:\Users\Rmunozp\AppData\Local\:f:\s\DAF2022\EtkZFXQPzddBnYQtw21c03IBMbDuUvWHpMM59i4hIkF71g%3fe=hROTRx" TargetMode="External"/><Relationship Id="rId296" Type="http://schemas.openxmlformats.org/officeDocument/2006/relationships/hyperlink" Target="file:///C:\Users\:f:\s\DAF2022\Ejp9spwNrP5AitwF3272bykBp46UyxPwUeNBqHceqGyfgA%3fe=W2VMFL" TargetMode="External"/><Relationship Id="rId517" Type="http://schemas.openxmlformats.org/officeDocument/2006/relationships/hyperlink" Target="file:///C:\Users\Rmunozp\AppData\Local\:f:\s\DAF2022\Emw1osfcW09Jmbm57g3V8RYBWCdDs9XxT-Xwt6N0yrJcdw%3fe=nHPqlq" TargetMode="External"/><Relationship Id="rId724" Type="http://schemas.openxmlformats.org/officeDocument/2006/relationships/hyperlink" Target="file:///C:\Users\Rmunozp\AppData\Local\:f:\s\DAF2022\IgCB1u022_WtQpwx6o3L8IglATGsAplckYgNkYUQDqFKsqo%3fe=NK8zgy" TargetMode="External"/><Relationship Id="rId60" Type="http://schemas.openxmlformats.org/officeDocument/2006/relationships/hyperlink" Target="file:///C:\Users\Rmunozp\AppData\Local\:f:\s\DAF2022\EtZN-7cjVGBHuwka3v8lJ8EBereq8t2wlfmc5mCCeTXgiQ%3fe=mheh3K" TargetMode="External"/><Relationship Id="rId156" Type="http://schemas.openxmlformats.org/officeDocument/2006/relationships/hyperlink" Target="file:///C:\Users\:f:\s\DAF2022\EtCw2oY7pnlDqQaZrGGiyygB1encRu_JhY7WlGhVOtSTWQ%3fe=2Wr0Vs" TargetMode="External"/><Relationship Id="rId363" Type="http://schemas.openxmlformats.org/officeDocument/2006/relationships/hyperlink" Target="file:///C:\Users\:f:\s\DAF2022\Er9XaZ6aB5VDq8EgrLitS_4BFNwVuQ1EYjjkYj63holPug%3fe=xaAE8E" TargetMode="External"/><Relationship Id="rId570" Type="http://schemas.openxmlformats.org/officeDocument/2006/relationships/hyperlink" Target="file:///C:\Users\Rmunozp\AppData\Local\:f:\s\DAF2022\Egup6N4aRVBHsOGSQiHyPgQB_EK73ugcJaxZQz9TOcPX2g%3fe=M6uglc" TargetMode="External"/><Relationship Id="rId223" Type="http://schemas.openxmlformats.org/officeDocument/2006/relationships/hyperlink" Target="file:///C:\Users\:f:\s\DAF2022\EnlyE3mA_OpKmPGUXXgOrAIBEzQyC8Fe850AtHEMfsQwaQ%3fe=H2ntqJ" TargetMode="External"/><Relationship Id="rId430" Type="http://schemas.openxmlformats.org/officeDocument/2006/relationships/hyperlink" Target="file:///C:\Users\:f:\s\DAF2022\EvjfIkfCZuZDpydzLUI_Y1QBEYGKSzP3WoslTygjSD4PDw%3fe=CXoj2d" TargetMode="External"/><Relationship Id="rId668" Type="http://schemas.openxmlformats.org/officeDocument/2006/relationships/hyperlink" Target="file:///C:\Users\Rmunozp\AppData\Local\:f:\s\DAF2022\En2lEp5STKxIls8_oNmalVAB6VDBufKu-_P7htGIbVp0wA%3fe=hO0hYT" TargetMode="External"/><Relationship Id="rId18" Type="http://schemas.openxmlformats.org/officeDocument/2006/relationships/hyperlink" Target="file:///C:\Users\Rmunozp\AppData\Local\:f:\s\DAF2022\EkIkd8DdVvhIvOlp_MSBd3QBUeSF7DtZePJFZj_cebqPnA%3fe=ckluy6" TargetMode="External"/><Relationship Id="rId528" Type="http://schemas.openxmlformats.org/officeDocument/2006/relationships/hyperlink" Target="file:///C:\Users\Rmunozp\AppData\Local\:f:\s\DAF2022\IgDsl7mSkVGdSKH_uvGyHVTfAfiqOKASfZ9CTxxexnGFx_0%3fe=JCXIHj" TargetMode="External"/><Relationship Id="rId735" Type="http://schemas.openxmlformats.org/officeDocument/2006/relationships/hyperlink" Target="file:///C:\Users\Rmunozp\AppData\Local\:f:\s\DAF2022\IgB2gQdagZNNRJ4hgkPDcDyaAalagyw20akilb7HiEQgjHc%3fe=6R9kSn" TargetMode="External"/><Relationship Id="rId167" Type="http://schemas.openxmlformats.org/officeDocument/2006/relationships/hyperlink" Target="file:///C:\Users\:f:\s\DAF2022\ElR-Ljhki7dCnTuE5LSr5SABAE8fwGKTNbNMNmsDOxzgQw%3fe=TjYVdf" TargetMode="External"/><Relationship Id="rId374" Type="http://schemas.openxmlformats.org/officeDocument/2006/relationships/hyperlink" Target="file:///C:\Users\:f:\s\DAF2022\ErY9fyRS3tBKtIJvsLNTO8MBjrzpfNWMKN5G88fLvaEcCg%3fe=IRBiAq" TargetMode="External"/><Relationship Id="rId581" Type="http://schemas.openxmlformats.org/officeDocument/2006/relationships/hyperlink" Target="file:///C:\Users\Rmunozp\AppData\Local\:f:\s\DAF2022\ElZaquyTnE5Nvr5N9vfKJdQBbokVihSPM_gK7XUfClhSXQ%3fe=5h5xeo" TargetMode="External"/><Relationship Id="rId71" Type="http://schemas.openxmlformats.org/officeDocument/2006/relationships/hyperlink" Target="file:///C:\Users\Rmunozp\AppData\Local\:f:\s\DAF2022\Epbvq_eDBkdCphDPGivrj9oBtlmXoodh2Jga8ms0iCrRcA%3fe=l2YSRL" TargetMode="External"/><Relationship Id="rId234" Type="http://schemas.openxmlformats.org/officeDocument/2006/relationships/hyperlink" Target="file:///C:\Users\:f:\s\DAF2022\Eu2aibnRN8NBr3dgf_5_-W4BSY3EzDHJWk9gspAXhVEbDw%3fe=VYcJoi" TargetMode="External"/><Relationship Id="rId679" Type="http://schemas.openxmlformats.org/officeDocument/2006/relationships/hyperlink" Target="file:///C:\Users\Rmunozp\AppData\Local\:f:\s\DAF2022\Ei7Y1oEzlv1MvTv7Z0OtVSEB1dc8-TJCxDcX3gsaJWneYA%3fe=4V7oh8" TargetMode="External"/><Relationship Id="rId802" Type="http://schemas.openxmlformats.org/officeDocument/2006/relationships/hyperlink" Target="file:///C:\Users\Rmunozp\AppData\Local\:f:\s\DAF2022\EjTtlycax1BGlmDkFRG1bP4BYOFOv-95jGK_uOi3dRNxhQ%3fe=L7yTP3" TargetMode="External"/><Relationship Id="rId2" Type="http://schemas.openxmlformats.org/officeDocument/2006/relationships/hyperlink" Target="file:///C:\Users\Rmunozp\AppData\Local\:f:\s\DAF2022\EihUoiONF9JAunYVXYpCfggBdsPBUNxLdlSx0C-f8dKO8A%3fe=VtLxUZ" TargetMode="External"/><Relationship Id="rId29" Type="http://schemas.openxmlformats.org/officeDocument/2006/relationships/hyperlink" Target="file:///C:\Users\Rmunozp\AppData\Local\:f:\s\DAF2022\Epd_r2LueF1Kn_8Ak1AZOswBZPfVVp4438YcBkAlBF2dQw%3fe=qybhNF" TargetMode="External"/><Relationship Id="rId441" Type="http://schemas.openxmlformats.org/officeDocument/2006/relationships/hyperlink" Target="file:///C:\Users\:f:\s\DAF2022\EhdIY4NIXWxEtRvFghZIUDsBCAgjRUZy59JOcn9GYQBYSQ%3fe=hkO1CZ" TargetMode="External"/><Relationship Id="rId539" Type="http://schemas.openxmlformats.org/officeDocument/2006/relationships/hyperlink" Target="file:///C:\Users\Rmunozp\AppData\Local\:f:\s\DAF2022\EuwBuo1Rdc9KnPTgYNhu2msBWLmtU2g211ROonln4oWD5w%3fe=4VjeE5" TargetMode="External"/><Relationship Id="rId746" Type="http://schemas.openxmlformats.org/officeDocument/2006/relationships/hyperlink" Target="file:///C:\Users\Rmunozp\AppData\Local\:f:\s\DAF2022\IgAoXRQ4to70SZ8a5B1ks9mKAdRM0vYjCcDPnU0Y6d0li3o%3fe=qH0Cn2" TargetMode="External"/><Relationship Id="rId178" Type="http://schemas.openxmlformats.org/officeDocument/2006/relationships/hyperlink" Target="file:///C:\Users\:f:\s\DAF2022\EjwW9f6C4X5ApKGFVnNhjXIBPtFoeFf4EXpsZa-WtHJI7Q%3fe=OeGtU6" TargetMode="External"/><Relationship Id="rId301" Type="http://schemas.openxmlformats.org/officeDocument/2006/relationships/hyperlink" Target="file:///C:\Users\:f:\s\DAF2022\Errm2aQsjg9Jgw924Y4c-B4BX7VOZpzr4W5hEvkzvzsz8w%3fe=ngNg2o" TargetMode="External"/><Relationship Id="rId82" Type="http://schemas.openxmlformats.org/officeDocument/2006/relationships/hyperlink" Target="file:///C:\Users\Rmunozp\AppData\Local\:f:\s\DAF2022\EvA9LfALzQBBjNt40o9OG8oB856IGqSzRGRMzqfu8GO8xg%3fe=b8T5gK" TargetMode="External"/><Relationship Id="rId385" Type="http://schemas.openxmlformats.org/officeDocument/2006/relationships/hyperlink" Target="file:///C:\Users\:f:\s\DAF2022\EvQjuZDxoDtPvAzr2ZL0ut8B5Z1e1RmvBxWXa1QOmYpXOA%3fe=etXHZH" TargetMode="External"/><Relationship Id="rId592" Type="http://schemas.openxmlformats.org/officeDocument/2006/relationships/hyperlink" Target="file:///C:\Users\Rmunozp\AppData\Local\:f:\s\DAF2022\IgDMYIEc5p7ORJ8xuZzQREVtAXNDxcIqNHEwaxxmPMdJSvU%3fe=cDhPXP" TargetMode="External"/><Relationship Id="rId606" Type="http://schemas.openxmlformats.org/officeDocument/2006/relationships/hyperlink" Target="file:///C:\Users\Rmunozp\AppData\Local\:f:\s\DAF2022\IgCpikyZWSv6T76KYq77Ua-oAbznzs4kJYanDNDgF-O3hDA%3fe=df2mvS" TargetMode="External"/><Relationship Id="rId813" Type="http://schemas.openxmlformats.org/officeDocument/2006/relationships/hyperlink" Target="file:///C:\Users\Rmunozp\AppData\Local\:f:\s\DAF2022\IgBpq-D4YMO8RKglHKzqlqoQAf3W_8BHLyY8H7XCi5aZgpA%3fe=vvbvPl" TargetMode="External"/><Relationship Id="rId245" Type="http://schemas.openxmlformats.org/officeDocument/2006/relationships/hyperlink" Target="file:///C:\Users\Rmunozp\AppData\Local\:f:\s\DAF2022\EipOYYW2kCpAlelCONofm7kBQYhxA39oCOfBzZgcsXjMuw%3fe=mziz8f" TargetMode="External"/><Relationship Id="rId452" Type="http://schemas.openxmlformats.org/officeDocument/2006/relationships/hyperlink" Target="file:///C:\Users\Rmunozp\AppData\Local\:f:\s\DAF2022\Eve2likbB0BKnm0A1zn0LqgBHQeeqzg37_TmmtbipwjEJw%3fe=Gt1UDd" TargetMode="External"/><Relationship Id="rId105" Type="http://schemas.openxmlformats.org/officeDocument/2006/relationships/hyperlink" Target="file:///C:\Users\:f:\s\DAF2022\EjGI9sCB1XdIuXY_CIMyMPMBZQeXiCbdPa_3ROrcGBGBQg%3fe=eMCIvF" TargetMode="External"/><Relationship Id="rId312" Type="http://schemas.openxmlformats.org/officeDocument/2006/relationships/hyperlink" Target="file:///C:\Users\:f:\s\DAF2022\Eje0__b12K5CrWNafrcLgFIBdYcAY6sb3uPFEQ_i1RAFpg%3fe=owu3Sq" TargetMode="External"/><Relationship Id="rId757" Type="http://schemas.openxmlformats.org/officeDocument/2006/relationships/hyperlink" Target="file:///C:\Users\Rmunozp\AppData\Local\:f:\s\DAF2022\IgBP6rfnJZScTqS8E_TOjMULAVaP3h5g9gGN4trfuRw5qn8%3fe=sFpS14" TargetMode="External"/><Relationship Id="rId93" Type="http://schemas.openxmlformats.org/officeDocument/2006/relationships/hyperlink" Target="file:///C:\Users\:f:\s\DAF2022\El89vAwypghFuzwADdfmrEIB3gDgz5ZNN0325XMwR6dNoQ%3fe=fumQ4r" TargetMode="External"/><Relationship Id="rId189" Type="http://schemas.openxmlformats.org/officeDocument/2006/relationships/hyperlink" Target="file:///C:\Users\:f:\s\DAF2022\Enand4pFEs9It5_-Un4J7sYBrP23VK6wt4P-GxiHvsJWBA%3fe=R2rvQ3" TargetMode="External"/><Relationship Id="rId396" Type="http://schemas.openxmlformats.org/officeDocument/2006/relationships/hyperlink" Target="file:///C:\Users\:f:\s\DAF2022\Eut4QFOtsvlFjNtIl2CStUcBEt3XMuIuJnVumamMXibbzg%3fe=LaJbnG" TargetMode="External"/><Relationship Id="rId617" Type="http://schemas.openxmlformats.org/officeDocument/2006/relationships/hyperlink" Target="file:///C:\Users\Rmunozp\AppData\Local\:f:\s\DAF2022\IgBfPsgu6SNiRqPGcP57eP84AS2AhAZUIvoHKkD6oJugIZA%3fe=70mawX" TargetMode="External"/><Relationship Id="rId824" Type="http://schemas.openxmlformats.org/officeDocument/2006/relationships/hyperlink" Target="file:///C:\Users\Rmunozp\AppData\Local\:f:\s\DAF2022\IgA7lIBA9PKsSLYPDWeVzSpGAeTBeY4UlMpkAcWgoP2SOU0%3fe=VkXxXf" TargetMode="External"/><Relationship Id="rId256" Type="http://schemas.openxmlformats.org/officeDocument/2006/relationships/hyperlink" Target="file:///C:\Users\:f:\s\DAF2022\Ep79bbLUSMFKmJOGPshhZysBmJvpkUGtNIpw7RMmaf7Bcg%3fe=zQ3EtW" TargetMode="External"/><Relationship Id="rId463" Type="http://schemas.openxmlformats.org/officeDocument/2006/relationships/hyperlink" Target="file:///C:\Users\:f:\s\DAF2022\Eklm8xvFHY9BiBMs-JMOL2ABFq-VciDG0q5t1UnobZ1S_w%3fe=ezWr1z" TargetMode="External"/><Relationship Id="rId670" Type="http://schemas.openxmlformats.org/officeDocument/2006/relationships/hyperlink" Target="file:///C:\Users\Rmunozp\AppData\Local\:f:\s\DAF2022\EiVuAnz_aKVHgAonEYagYBoBvNxqigLxn1HdDsWmVzzNfw%3fe=qIVVmd" TargetMode="External"/><Relationship Id="rId116" Type="http://schemas.openxmlformats.org/officeDocument/2006/relationships/hyperlink" Target="file:///C:\Users\Rmunozp\AppData\Local\:f:\s\DAF2022\Elx7LPGMSbBMlQ9-rBiPwIsB8-BiRo4WheOugAgufFNlog%3fe=bqdKnF" TargetMode="External"/><Relationship Id="rId323" Type="http://schemas.openxmlformats.org/officeDocument/2006/relationships/hyperlink" Target="file:///C:\Users\:f:\s\DAF2022\EpXo2aMbmu1CgByNnbLlijQBPBd-MGlFLmxhnTgeIN63mQ%3fe=gfrfrK" TargetMode="External"/><Relationship Id="rId530" Type="http://schemas.openxmlformats.org/officeDocument/2006/relationships/hyperlink" Target="file:///C:\Users\Rmunozp\AppData\Local\:f:\s\DAF2022\El03nMDfmyhFiknBxay7l6wB1eg9kRvopZjz1LbKcGduzQ%3fe=5jt8tE" TargetMode="External"/><Relationship Id="rId768" Type="http://schemas.openxmlformats.org/officeDocument/2006/relationships/hyperlink" Target="file:///C:\Users\Rmunozp\AppData\Local\:f:\s\DAF2022\EkDYMpBlKL5Gp9Hd9d40VesBwBZhbEuYOMJ3TrGvuSMteQ%3fe=S8LVKF" TargetMode="External"/><Relationship Id="rId20" Type="http://schemas.openxmlformats.org/officeDocument/2006/relationships/hyperlink" Target="file:///C:\Users\Rmunozp\AppData\Local\:f:\s\DAF2022\EhPR1_-k2ydOlGBYjCMQXBsBt_IC5neRdn1Co--Uvy0J-g%3fe=xwW51C" TargetMode="External"/><Relationship Id="rId628" Type="http://schemas.openxmlformats.org/officeDocument/2006/relationships/hyperlink" Target="file:///C:\Users\Rmunozp\AppData\Local\:f:\s\DAF2022\EnyMqqJCWx9NjLg7YAlWs-wBDPZ71APp0NP2guQCqN3i7w%3fe=XdaOqa" TargetMode="External"/><Relationship Id="rId267" Type="http://schemas.openxmlformats.org/officeDocument/2006/relationships/hyperlink" Target="file:///C:\Users\:f:\s\DAF2022\EqJ1DCuk99pCiacvCZ-hHfUBItkWWX4ZS52b7cHRcF24VA%3fe=AjZIJx" TargetMode="External"/><Relationship Id="rId474" Type="http://schemas.openxmlformats.org/officeDocument/2006/relationships/hyperlink" Target="file:///C:\Users\:f:\s\DAF2022\EmdsrwZ4VmNDpRbJOL1okDcBkiestpcr-_-fjq_r5loS6g%3fe=BS1aEs" TargetMode="External"/><Relationship Id="rId127" Type="http://schemas.openxmlformats.org/officeDocument/2006/relationships/hyperlink" Target="file:///C:\Users\:f:\s\DAF2022\EuSB3AdmTNZNjeCSa14nLMEB69TUJ9qG6QDm3N8JYqq4gg%3fe=R8Fxga" TargetMode="External"/><Relationship Id="rId681" Type="http://schemas.openxmlformats.org/officeDocument/2006/relationships/hyperlink" Target="file:///C:\Users\Rmunozp\AppData\Local\:f:\s\DAF2022\EjtNHfQjDhpBkJN-LQW7MR0BtR2yL5QVfCxFjTr09owFdw%3fe=62a2SZ" TargetMode="External"/><Relationship Id="rId779" Type="http://schemas.openxmlformats.org/officeDocument/2006/relationships/hyperlink" Target="file:///C:\Users\Rmunozp\AppData\Local\:f:\s\DAF2022\EsP8gVuYgARKgGzxjksXoI4B1u_b-bHiEChxqcK1eNsVvw%3fe=ToEo04" TargetMode="External"/><Relationship Id="rId31" Type="http://schemas.openxmlformats.org/officeDocument/2006/relationships/hyperlink" Target="file:///C:\Users\Rmunozp\AppData\Local\:f:\s\DAF2022\Em81hQfiOMFPvlxEtIHzzasBfw5yXlk8CP9LBk5-v12o5w%3fe=ZVfFOV" TargetMode="External"/><Relationship Id="rId334" Type="http://schemas.openxmlformats.org/officeDocument/2006/relationships/hyperlink" Target="file:///C:\Users\:f:\s\DAF2022\EhsLqPavxDtIgjwVRab9lhoB_7VMhLrBtzcJzu3mnyPLhA%3fe=KiZ4PS" TargetMode="External"/><Relationship Id="rId541" Type="http://schemas.openxmlformats.org/officeDocument/2006/relationships/hyperlink" Target="file:///C:\Users\Rmunozp\AppData\Local\:f:\s\DAF2022\Ej6CZKa4PnFPqWcWRmcVNE0B9VWo5THFODf4o1FlDUBh7g%3fe=mOoma9" TargetMode="External"/><Relationship Id="rId639" Type="http://schemas.openxmlformats.org/officeDocument/2006/relationships/hyperlink" Target="file:///C:\Users\Rmunozp\AppData\Local\:f:\s\DAF2022\IgBR_T_C5qM8Ra-MsPfr5wPJATd2fLBxg03nIqtkoL07mQU%3fe=wrug34" TargetMode="External"/><Relationship Id="rId180" Type="http://schemas.openxmlformats.org/officeDocument/2006/relationships/hyperlink" Target="file:///C:\Users\:f:\s\DAF2022\EmIAU-bBtJNKtGBj2boN2xwB7_ABSmKKm4hmYp_M7_SlhA%3fe=xKOUIq" TargetMode="External"/><Relationship Id="rId278" Type="http://schemas.openxmlformats.org/officeDocument/2006/relationships/hyperlink" Target="file:///C:\Users\Rmunozp\AppData\Local\:f:\s\DAF2022\EsmR9oBG8VpLmnDeOo6lfQ4BswGp-4oSEmHlJnBUbcq6GQ%3fe=DVQbJ8" TargetMode="External"/><Relationship Id="rId401" Type="http://schemas.openxmlformats.org/officeDocument/2006/relationships/hyperlink" Target="file:///C:\Users\:f:\s\DAF2022\EnEtd7mbZelApzuQFN0CJdUBE63S7tSn22Di4aZaPMaFfQ%3fe=fzcTDf" TargetMode="External"/><Relationship Id="rId485" Type="http://schemas.openxmlformats.org/officeDocument/2006/relationships/hyperlink" Target="file:///C:\Users\:f:\s\DAF2022\EucM1qEnCu1FktnYj6V2vZQBlbNX10yPWXosiu1MazrklA%3fe=dcerBc" TargetMode="External"/><Relationship Id="rId692" Type="http://schemas.openxmlformats.org/officeDocument/2006/relationships/hyperlink" Target="file:///C:\Users\Rmunozp\AppData\Local\:f:\s\DAF2022\EkHhH5Zc0MNBvoLTAJuIzAABf9uqCSwRXBWOeL3wthin6A%3fe=8dZRNh" TargetMode="External"/><Relationship Id="rId706" Type="http://schemas.openxmlformats.org/officeDocument/2006/relationships/hyperlink" Target="file:///C:\Users\Rmunozp\AppData\Local\:f:\s\DAF2022\EsU9TTq6-RVHjIAGhgNG-BcBIeI9_6RCt_PHI9DQNI9ngw%3fe=BQEEIh" TargetMode="External"/><Relationship Id="rId42" Type="http://schemas.openxmlformats.org/officeDocument/2006/relationships/hyperlink" Target="file:///C:\Users\Rmunozp\AppData\Local\:f:\s\DAF2022\EvqR1PCSlidHpsPKdy_GapQBVn7lnOXfsAGwS7w2JIFbSg%3fe=wEe1km" TargetMode="External"/><Relationship Id="rId138" Type="http://schemas.openxmlformats.org/officeDocument/2006/relationships/hyperlink" Target="file:///C:\Users\:f:\s\DAF2022\EqvkFkAJ_3RCtEBrSkd2YJUBxPt-v1qNBVCOVeCIWI9wSA%3fe=yAttwM" TargetMode="External"/><Relationship Id="rId345" Type="http://schemas.openxmlformats.org/officeDocument/2006/relationships/hyperlink" Target="file:///C:\Users\:f:\s\DAF2022\EiWdsIx7gl9FmOWNWgfTBOIB3kH8Yvut9h1-DxnYYAyXig%3fe=dliPjt" TargetMode="External"/><Relationship Id="rId552" Type="http://schemas.openxmlformats.org/officeDocument/2006/relationships/hyperlink" Target="file:///C:\Users\Rmunozp\AppData\Local\:f:\s\DAF2022\Eof0fU6oU-ZJtPUVj09kDzQB4OmZLzD4HfJY2dfKw_DatA%3fe=9B1us9" TargetMode="External"/><Relationship Id="rId191" Type="http://schemas.openxmlformats.org/officeDocument/2006/relationships/hyperlink" Target="file:///C:\Users\:f:\s\DAF2022\Empu1B1J2TdGuIc8M-emfQQB_dIZnfK9e3Du4FUKRoFvwQ%3fe=dphv2i" TargetMode="External"/><Relationship Id="rId205" Type="http://schemas.openxmlformats.org/officeDocument/2006/relationships/hyperlink" Target="file:///C:\Users\:f:\s\DAF2022\EvCUO4aSIPxGuJCdUZK4zkIBG5IIBaKifzcwM1ziypJzPg%3fe=cXMnx7" TargetMode="External"/><Relationship Id="rId412" Type="http://schemas.openxmlformats.org/officeDocument/2006/relationships/hyperlink" Target="file:///C:\Users\:f:\s\DAF2022\EmJVcPeFvKFFlF_iKZM4R7QB7Iulj37amcfnHZ_R29Y7aA%3fe=gJPdxh" TargetMode="External"/><Relationship Id="rId289" Type="http://schemas.openxmlformats.org/officeDocument/2006/relationships/hyperlink" Target="file:///C:\Users\:f:\s\DAF2022\EuImH7OuQnhMuwqk5IpKw8IBwi4X3WjAKOJA3u23qrug3Q%3fe=OkNn2K" TargetMode="External"/><Relationship Id="rId496" Type="http://schemas.openxmlformats.org/officeDocument/2006/relationships/hyperlink" Target="file:///C:\Users\Rmunozp\AppData\Local\:f:\s\DAF2022\Epx9-97ttWBDl8oysleUukABMdj6qw83xG__Y4M0Wgoehw%3fe=OFIQ9U" TargetMode="External"/><Relationship Id="rId717" Type="http://schemas.openxmlformats.org/officeDocument/2006/relationships/hyperlink" Target="file:///C:\Users\Rmunozp\AppData\Local\:f:\s\DAF2022\IgAfx4S9DpRqRL1BZeArFOAvASfq9eykVJ4JrB-KwCtAsik%3fe=u7yCah" TargetMode="External"/><Relationship Id="rId53" Type="http://schemas.openxmlformats.org/officeDocument/2006/relationships/hyperlink" Target="file:///C:\Users\Rmunozp\AppData\Local\:f:\s\DAF2022\EsIgHL_cpIdOjDhzPv13fzIBLbnt7WR_EZ3V8hYQAL4vzg%3fe=gDUFcc" TargetMode="External"/><Relationship Id="rId149" Type="http://schemas.openxmlformats.org/officeDocument/2006/relationships/hyperlink" Target="file:///C:\Users\:f:\s\DAF2022\EsqC3LB3u7RKofnt1XP5850Bp5WEqQ-uNCocmsqMwWZ0uw%3fe=VAjGjL" TargetMode="External"/><Relationship Id="rId356" Type="http://schemas.openxmlformats.org/officeDocument/2006/relationships/hyperlink" Target="file:///C:\Users\:f:\s\DAF2022\EnW0LbHewsJDhp2G7Ip19pgB5fk6_3ZMzV8FbUcKhCK55g%3fe=Lgfks1" TargetMode="External"/><Relationship Id="rId563" Type="http://schemas.openxmlformats.org/officeDocument/2006/relationships/hyperlink" Target="file:///C:\Users\Rmunozp\AppData\Local\:f:\s\DAF2022\EifxTrJvCfFBlQg2E3hY9IoBddSTM5h0J_DkMIcoAs0iBQ%3fe=2dgxck" TargetMode="External"/><Relationship Id="rId770" Type="http://schemas.openxmlformats.org/officeDocument/2006/relationships/hyperlink" Target="file:///C:\Users\Rmunozp\AppData\Local\:f:\s\DAF2022\Ep6PPIVlrh5Hpo4VPJ3QtpMBZ5xk0ewjZ2-YhLs1jriNlA%3fe=TNX1Sg" TargetMode="External"/><Relationship Id="rId216" Type="http://schemas.openxmlformats.org/officeDocument/2006/relationships/hyperlink" Target="file:///C:\Users\:f:\s\DAF2022\Eu85dIkJtLdEmYgQuOtBY98BzMMZIkOVGHT47jsvUqMIfw%3fe=TTMu5A" TargetMode="External"/><Relationship Id="rId423" Type="http://schemas.openxmlformats.org/officeDocument/2006/relationships/hyperlink" Target="file:///C:\Users\:f:\s\DAF2022\EhTSZhS5d_pFuj1EOcKij_sBC_Wl6QcRpNm3JKaiaVzyEw%3fe=mIjg33" TargetMode="External"/><Relationship Id="rId630" Type="http://schemas.openxmlformats.org/officeDocument/2006/relationships/hyperlink" Target="file:///C:\Users\Rmunozp\AppData\Local\:f:\s\DAF2022\EowalylmOzFCnopqM2B2GWoBXXCKihzH4SRqtC3Q_hBJhQ%3fe=9U9qBb" TargetMode="External"/><Relationship Id="rId728" Type="http://schemas.openxmlformats.org/officeDocument/2006/relationships/hyperlink" Target="file:///C:\Users\Rmunozp\AppData\Local\:f:\s\DAF2022\IgDk05-kAdnESY1eMiQx_J5OAWLU40puOhNtyoAl-vmyiZg%3fe=p9eUcR" TargetMode="External"/><Relationship Id="rId64" Type="http://schemas.openxmlformats.org/officeDocument/2006/relationships/hyperlink" Target="file:///C:\Users\Rmunozp\AppData\Local\:f:\s\DAF2022\EsnbCB1YMfJIhYRwxjunU5ABJlcaNxKBBOQayYl9Lg9LLA%3fe=IkPHg6" TargetMode="External"/><Relationship Id="rId367" Type="http://schemas.openxmlformats.org/officeDocument/2006/relationships/hyperlink" Target="file:///C:\Users\:f:\s\DAF2022\EhSVOuyMENdDnR_-9OJHUnwBhNGOQ0Fz3epq-RMKcSHi8A%3fe=pklTg7" TargetMode="External"/><Relationship Id="rId574" Type="http://schemas.openxmlformats.org/officeDocument/2006/relationships/hyperlink" Target="file:///C:\Users\Rmunozp\AppData\Local\:f:\s\DAF2022\EhT4_fGZMWFLnk6ty8uf8nYBNs18uYfbHiSYu4zJS_oVog%3fe=i0P6SI" TargetMode="External"/><Relationship Id="rId227" Type="http://schemas.openxmlformats.org/officeDocument/2006/relationships/hyperlink" Target="file:///C:\Users\:f:\s\DAF2022\Er_RJTReUS1EpNIailrOE_sBpT45JFn6cNa36yOzUESnXA%3fe=xK2c3f" TargetMode="External"/><Relationship Id="rId781" Type="http://schemas.openxmlformats.org/officeDocument/2006/relationships/hyperlink" Target="file:///C:\Users\Rmunozp\AppData\Local\:f:\s\DAF2022\EltuNaVZ9bdJlxcudFpfRkEBaZ2gahqFR3s53al3QPiXxw%3fe=jE6ePy" TargetMode="External"/><Relationship Id="rId434" Type="http://schemas.openxmlformats.org/officeDocument/2006/relationships/hyperlink" Target="file:///C:\Users\:f:\s\DAF2022\Et9MX4CmKzhAh5QONCbg9nwBjhsb8Iy-mK4HkkdJnlDfIg%3fe=NTGzZY" TargetMode="External"/><Relationship Id="rId641" Type="http://schemas.openxmlformats.org/officeDocument/2006/relationships/hyperlink" Target="file:///C:\Users\Rmunozp\AppData\Local\:f:\s\DAF2022\EqRCdK7OLj5Lp9srMRAHGB0BikbX9weAbb5kRy43wYY4Xw%3fe=2JOjR5" TargetMode="External"/><Relationship Id="rId739" Type="http://schemas.openxmlformats.org/officeDocument/2006/relationships/hyperlink" Target="file:///C:\Users\Rmunozp\AppData\Local\:f:\s\DAF2022\IgD3sWHQCLkQTokRT_ABkTBkASh4oTTOOYBkOaTUfIVtKtg%3fe=NNbJcf" TargetMode="External"/><Relationship Id="rId280" Type="http://schemas.openxmlformats.org/officeDocument/2006/relationships/hyperlink" Target="file:///C:\Users\Rmunozp\AppData\Local\:f:\s\DAF2022\EuM_JCk3WPNEsJmDBt-AwQkB0mMEkMvENmfWduOX3Js6yw%3fe=rMeuxG" TargetMode="External"/><Relationship Id="rId501" Type="http://schemas.openxmlformats.org/officeDocument/2006/relationships/hyperlink" Target="file:///C:\Users\Rmunozp\AppData\Local\:f:\s\DAF2022\EiWtv2NvHRVEpeZGjOjpA5gBxsYYCJ2mZji-RTCKYy27vQ%3fe=i3UWA9" TargetMode="External"/><Relationship Id="rId75" Type="http://schemas.openxmlformats.org/officeDocument/2006/relationships/hyperlink" Target="file:///C:\Users\Rmunozp\AppData\Local\:f:\s\DAF2022\EmyedfeBMBNJn4Swu9lHHaYB87dvOtmg_oKBu18eRm-n2w%3fe=JhfRfO" TargetMode="External"/><Relationship Id="rId140" Type="http://schemas.openxmlformats.org/officeDocument/2006/relationships/hyperlink" Target="file:///C:\Users\Rmunozp\AppData\Local\:f:\s\DAF2022\EiGJvB_uwlRDmAZlLzVIu-0BfAetdcduGswsJFl86_Q2_w%3fe=nvNYBf" TargetMode="External"/><Relationship Id="rId378" Type="http://schemas.openxmlformats.org/officeDocument/2006/relationships/hyperlink" Target="file:///C:\Users\:f:\s\DAF2022\EkNN4raKS-hBjnmNO_hvDjQBmiEQNbLPyz3t2OnEhbEP0w%3fe=evgyTb" TargetMode="External"/><Relationship Id="rId585" Type="http://schemas.openxmlformats.org/officeDocument/2006/relationships/hyperlink" Target="file:///C:\Users\Rmunozp\AppData\Local\:f:\s\DAF2022\EpS9GBHepopJn9S2BD5ISu8BMFcfIa0oIZRVuFjdwteBEw%3fe=Ng0K3N" TargetMode="External"/><Relationship Id="rId792" Type="http://schemas.openxmlformats.org/officeDocument/2006/relationships/hyperlink" Target="file:///C:\Users\Rmunozp\AppData\Local\:f:\s\DAF2022\Eulf-OzrCJJKp1USr1Iff3QBdj-WgpurKH_BVMgHnMG2og%3fe=NTF0Jw" TargetMode="External"/><Relationship Id="rId806" Type="http://schemas.openxmlformats.org/officeDocument/2006/relationships/hyperlink" Target="file:///C:\Users\Rmunozp\AppData\Local\:f:\s\DAF2022\EoJC60_I-8FFj7DquGO_SusBkmD1BL2hXEVfXHCjS-S_XQ%3fe=XufSJr" TargetMode="External"/><Relationship Id="rId6" Type="http://schemas.openxmlformats.org/officeDocument/2006/relationships/hyperlink" Target="file:///C:\Users\:f:\s\DAF2022\EiZDYpkNUglAu8B-JzHSEOUBwKIkPyak-e5ulMPXyjNgXg%3fe=rYpbgp" TargetMode="External"/><Relationship Id="rId238" Type="http://schemas.openxmlformats.org/officeDocument/2006/relationships/hyperlink" Target="file:///C:\Users\:f:\s\DAF2022\Ej-3p1MQ1INBkhtx5FprPsoB-Xg-7Wiwam775yKM86ttCg%3fe=Wd1yQ1" TargetMode="External"/><Relationship Id="rId445" Type="http://schemas.openxmlformats.org/officeDocument/2006/relationships/hyperlink" Target="file:///C:\Users\:f:\s\DAF2022\EhxWXnU4nvNBtFXTZRs-4bABKsrHsPNEAj2naallkXXBSw%3fe=qdkytG" TargetMode="External"/><Relationship Id="rId652" Type="http://schemas.openxmlformats.org/officeDocument/2006/relationships/hyperlink" Target="file:///C:\Users\Rmunozp\AppData\Local\:f:\s\DAF2022\Esp9xKrLge1BnSWU5GQFxjsBSSwEXbIldwHTWbDHfRzR9g%3fe=Afm8PI" TargetMode="External"/><Relationship Id="rId291" Type="http://schemas.openxmlformats.org/officeDocument/2006/relationships/hyperlink" Target="file:///C:\Users\:f:\s\DAF2022\Ehx3so0YW8dDho-JbjAr3ocBWdouV24yJOzte7cZC4upbw%3fe=IqWKRk" TargetMode="External"/><Relationship Id="rId305" Type="http://schemas.openxmlformats.org/officeDocument/2006/relationships/hyperlink" Target="file:///C:\Users\:f:\s\DAF2022\ErE0n-eg4ixPm8VEck0Tp_0B5v8PViu9X6ygovrn8MQI6A%3fe=PA8kSi" TargetMode="External"/><Relationship Id="rId512" Type="http://schemas.openxmlformats.org/officeDocument/2006/relationships/hyperlink" Target="file:///C:\Users\Rmunozp\AppData\Local\:f:\s\DAF2022\EvqFvtF5pfBDsS3GATmJBtMBE3f_hxrmsvwbwaML1UE8sw%3fe=G2tsdh" TargetMode="External"/><Relationship Id="rId86" Type="http://schemas.openxmlformats.org/officeDocument/2006/relationships/hyperlink" Target="file:///C:\Users\:f:\s\DAF2022\Ej4c_7a3FB9LlYg6NeJaACkBmhEvk7jTLrSApiohqddHUQ%3fe=ogCcnd" TargetMode="External"/><Relationship Id="rId151" Type="http://schemas.openxmlformats.org/officeDocument/2006/relationships/hyperlink" Target="file:///C:\Users\Rmunozp\AppData\Local\:f:\s\DAF2022\EpCrZ77sszpPq6DA78N39YcBAkj_H-cSXxOEUWcPSFM74A%3fe=KW3MSt" TargetMode="External"/><Relationship Id="rId389" Type="http://schemas.openxmlformats.org/officeDocument/2006/relationships/hyperlink" Target="file:///C:\Users\:f:\s\DAF2022\EpNj7t1Dj39NqkRI6N51X8QBjDaUGI6BOOjuxMsysdlnKQ%3fe=K2qCce" TargetMode="External"/><Relationship Id="rId596" Type="http://schemas.openxmlformats.org/officeDocument/2006/relationships/hyperlink" Target="file:///C:\Users\Rmunozp\AppData\Local\:f:\s\DAF2022\EpULZcstub5In2jIqCOh1_4B7YMnhaMdhpDd7k-mUoWTew%3fe=W7uRGt" TargetMode="External"/><Relationship Id="rId817" Type="http://schemas.openxmlformats.org/officeDocument/2006/relationships/hyperlink" Target="file:///C:\Users\Rmunozp\AppData\Local\:f:\s\DAF2022\IgCilLzM44HiRagToP-PvUNgAemjPPk2_OcqbkufK_prKzI%3fe=UXwcsZ" TargetMode="External"/><Relationship Id="rId193" Type="http://schemas.openxmlformats.org/officeDocument/2006/relationships/hyperlink" Target="file:///C:\Users\:f:\s\DAF2022\EsfjmLsMZcZFiwD3f7zRbzEBW-_ZLZPAX5xQ6r50jKemsA%3fe=q7V2QL" TargetMode="External"/><Relationship Id="rId207" Type="http://schemas.openxmlformats.org/officeDocument/2006/relationships/hyperlink" Target="file:///C:\Users\:f:\s\DAF2022\En4EFEhoeLJCkcMLvmD2igABuXL3HRKaOqAhjt0yDQWBCA%3fe=SFC4K6" TargetMode="External"/><Relationship Id="rId249" Type="http://schemas.openxmlformats.org/officeDocument/2006/relationships/hyperlink" Target="file:///C:\Users\Rmunozp\AppData\Local\:f:\s\DAF2022\EvkGdWinSmxDgIiuutHiWCsBAH9IHnRynqh5fgXOEyIAzA%3fe=gYg91K" TargetMode="External"/><Relationship Id="rId414" Type="http://schemas.openxmlformats.org/officeDocument/2006/relationships/hyperlink" Target="file:///C:\Users\:f:\s\DAF2022\EqSWxxS7IpNPk6HwPj4m7cEBk28ABlCoOS109rOFOWTbcQ%3fe=fsX5H2" TargetMode="External"/><Relationship Id="rId456" Type="http://schemas.openxmlformats.org/officeDocument/2006/relationships/hyperlink" Target="file:///C:\Users\Rmunozp\AppData\Local\:f:\s\DAF2022\Et2kfAISwD9CmTDzQyd6M4gBwRE1FReR_BT0iwf7eRRljw%3fe=c0q3DV" TargetMode="External"/><Relationship Id="rId498" Type="http://schemas.openxmlformats.org/officeDocument/2006/relationships/hyperlink" Target="file:///C:\Users\Rmunozp\AppData\Local\:f:\s\DAF2022\ErSMh73uw7FFi5VY26uYNKIBoS-MSKeg-0fz3s1NVPoGfA%3fe=w61P0U" TargetMode="External"/><Relationship Id="rId621" Type="http://schemas.openxmlformats.org/officeDocument/2006/relationships/hyperlink" Target="file:///C:\Users\Rmunozp\AppData\Local\:f:\s\DAF2022\IgDsZ1ADTI97Rbph4zPJFWQnAXkwbStz7IncbKK9RNDLioA%3fe=mBWWxr" TargetMode="External"/><Relationship Id="rId663" Type="http://schemas.openxmlformats.org/officeDocument/2006/relationships/hyperlink" Target="file:///C:\Users\Rmunozp\AppData\Local\:f:\s\DAF2022\IgD31W_OhgXkS7cysfpsWbrOAe1q67H2ZBc4CgNxcUTbcFM%3fe=pxkJqi" TargetMode="External"/><Relationship Id="rId13" Type="http://schemas.openxmlformats.org/officeDocument/2006/relationships/hyperlink" Target="file:///C:\Users\:f:\s\DAF2022\Eh-95rA6ugpBit8GToYY5SsBv8wfxpa9ndBizcHe9HN2vA%3fe=LfeeXY" TargetMode="External"/><Relationship Id="rId109" Type="http://schemas.openxmlformats.org/officeDocument/2006/relationships/hyperlink" Target="file:///C:\Users\:f:\s\DAF2022\EpMl3ejblFlGm1acU0ly8IcBljMuQxvhFTZMQHPLqJQlzw%3fe=SVGAM3" TargetMode="External"/><Relationship Id="rId260" Type="http://schemas.openxmlformats.org/officeDocument/2006/relationships/hyperlink" Target="file:///C:\Users\Rmunozp\AppData\Local\:f:\s\DAF2022\Eiv9Ma3AijhKkZVkcSwgf6UBGMk0LgduGU6sNFvQDXm3PQ%3fe=gIucoc" TargetMode="External"/><Relationship Id="rId316" Type="http://schemas.openxmlformats.org/officeDocument/2006/relationships/hyperlink" Target="file:///C:\Users\:f:\s\DAF2022\EnJ4L4yp5D1IuEezv8xwcKgB0p3GkdWKBdhL99YdfuGIPQ%3fe=oceZRs" TargetMode="External"/><Relationship Id="rId523" Type="http://schemas.openxmlformats.org/officeDocument/2006/relationships/hyperlink" Target="file:///C:\Users\Rmunozp\AppData\Local\:f:\s\DAF2022\Errc6LYBec9ElDak5J5Gk3cB7rg6KXWeddjqkwm3NenDjA%3fe=OErTo5" TargetMode="External"/><Relationship Id="rId719" Type="http://schemas.openxmlformats.org/officeDocument/2006/relationships/hyperlink" Target="file:///C:\Users\Rmunozp\AppData\Local\:f:\s\DAF2022\IgCAiVCKl_OVRpFB_90OhBtkAQng_gmxy8YQ7COthrztggg%3fe=P1VsAY" TargetMode="External"/><Relationship Id="rId55" Type="http://schemas.openxmlformats.org/officeDocument/2006/relationships/hyperlink" Target="file:///C:\Users\Rmunozp\AppData\Local\:f:\s\DAF2022\ErUOyLcbThFLtgv3BZlQepMB4udcmwILUSieq0V3Sbwm7w%3fe=ajLfxP" TargetMode="External"/><Relationship Id="rId97" Type="http://schemas.openxmlformats.org/officeDocument/2006/relationships/hyperlink" Target="file:///C:\Users\Rmunozp\AppData\Local\:f:\s\DAF2022\EmnpcSZVBjhNm5z6VugykcMBcwzp3uEw6w_7Mbjee_3igg%3fe=Ecx9hB" TargetMode="External"/><Relationship Id="rId120" Type="http://schemas.openxmlformats.org/officeDocument/2006/relationships/hyperlink" Target="file:///C:\Users\Rmunozp\AppData\Local\:f:\s\DAF2022\EkRA9rM7CJ5OlHHqYaSKbikBcinz2vQdMQHR3zjdJVzevg%3fe=EHczNo" TargetMode="External"/><Relationship Id="rId358" Type="http://schemas.openxmlformats.org/officeDocument/2006/relationships/hyperlink" Target="file:///C:\Users\:f:\s\DAF2022\El5a-CilAeROus81ORkaOcMBLvoTqG7ISZfMUnfd9-C_Zw%3fe=rpgjzU" TargetMode="External"/><Relationship Id="rId565" Type="http://schemas.openxmlformats.org/officeDocument/2006/relationships/hyperlink" Target="file:///C:\Users\Rmunozp\AppData\Local\:f:\s\DAF2022\Esf2Pg1zQptIqm1U41QIw1UBsneL0IBl7h3caLKk93hziw%3fe=pnUlqf" TargetMode="External"/><Relationship Id="rId730" Type="http://schemas.openxmlformats.org/officeDocument/2006/relationships/hyperlink" Target="file:///C:\Users\Rmunozp\AppData\Local\:f:\s\DAF2022\IgBJ8tp7Wb-MSpZmyaS4HjwfAS5QkWwvd4EFVEuCurAu5co%3fe=zWrHRP" TargetMode="External"/><Relationship Id="rId772" Type="http://schemas.openxmlformats.org/officeDocument/2006/relationships/hyperlink" Target="file:///C:\Users\Rmunozp\AppData\Local\:f:\s\DAF2022\EuMkxAtpo1lKtPwG1A2L90wBqdZTImSLIrYoRWGk8F5fjA%3fe=x4Q8WT" TargetMode="External"/><Relationship Id="rId828" Type="http://schemas.openxmlformats.org/officeDocument/2006/relationships/printerSettings" Target="../printerSettings/printerSettings13.bin"/><Relationship Id="rId162" Type="http://schemas.openxmlformats.org/officeDocument/2006/relationships/hyperlink" Target="file:///C:\Users\:f:\s\DAF2022\Epy3H9p6mAtLvD80_uAxQXIBzvNOayrUZ9WyNv8uH4ufHA%3fe=MvZwJT" TargetMode="External"/><Relationship Id="rId218" Type="http://schemas.openxmlformats.org/officeDocument/2006/relationships/hyperlink" Target="file:///C:\Users\:f:\s\DAF2022\Eni887TIltRAnR8czGQOZ2IBuseD18vZZM80WU7xrJAELQ%3fe=2yYdcs" TargetMode="External"/><Relationship Id="rId425" Type="http://schemas.openxmlformats.org/officeDocument/2006/relationships/hyperlink" Target="file:///C:\Users\:f:\s\DAF2022\EokDb-4uInlDpQEmw-oWR3EBHDShs5jDPbQVJIwu5x56Yg%3fe=YfTCJ8" TargetMode="External"/><Relationship Id="rId467" Type="http://schemas.openxmlformats.org/officeDocument/2006/relationships/hyperlink" Target="file:///C:\Users\:f:\s\DAF2022\ElQtBXRlmuxElESSAwyYwgcBn0VaHPL0TKU5Lo62eTdiZg%3fe=1u4BoZ" TargetMode="External"/><Relationship Id="rId632" Type="http://schemas.openxmlformats.org/officeDocument/2006/relationships/hyperlink" Target="file:///C:\Users\Rmunozp\AppData\Local\:f:\s\DAF2022\EurpE97RFA1PibI1v6nbXlcBxh98jzV6d__Z9Kmdotx_5g%3fe=RBUayR" TargetMode="External"/><Relationship Id="rId271" Type="http://schemas.openxmlformats.org/officeDocument/2006/relationships/hyperlink" Target="file:///C:\Users\:f:\s\DAF2022\EvIkibGQYT9Ls7Lf1i-5OjwBVq1rpPJUhh_x27_-ybZLhA%3fe=MyGFqC" TargetMode="External"/><Relationship Id="rId674" Type="http://schemas.openxmlformats.org/officeDocument/2006/relationships/hyperlink" Target="file:///C:\Users\Rmunozp\AppData\Local\:f:\s\DAF2022\EuujfmD3tXBDpQ4pMc3RZ5YBuNfeXSBa_9cOrIThgn8eaw%3fe=L4mYk0" TargetMode="External"/><Relationship Id="rId24" Type="http://schemas.openxmlformats.org/officeDocument/2006/relationships/hyperlink" Target="file:///C:\Users\Rmunozp\AppData\Local\:f:\s\DAF2022\Ev_0CG8P5xVEmifdgNRFvTMBwm2XKcGMxznMA_XTVb370w%3fe=fqvCVU" TargetMode="External"/><Relationship Id="rId66" Type="http://schemas.openxmlformats.org/officeDocument/2006/relationships/hyperlink" Target="file:///C:\Users\Rmunozp\AppData\Local\:f:\s\DAF2022\Et3tOTlQkbxGsG_p1zLp8KYBymuEikyHorO1ICiNft45YA%3fe=rd6sOH" TargetMode="External"/><Relationship Id="rId131" Type="http://schemas.openxmlformats.org/officeDocument/2006/relationships/hyperlink" Target="file:///C:\Users\:f:\s\DAF2022\EqstjlESonBNmdecZzAkrb0BeF-TMXFxn4WSaVzkj5Kjag%3fe=djrtAz" TargetMode="External"/><Relationship Id="rId327" Type="http://schemas.openxmlformats.org/officeDocument/2006/relationships/hyperlink" Target="file:///C:\Users\:f:\s\DAF2022\EvPdyAdUh1tHoG1cJjkJdb0BWfzvjDjsSKeAj9FuuZUIZQ%3fe=nUUXLJ" TargetMode="External"/><Relationship Id="rId369" Type="http://schemas.openxmlformats.org/officeDocument/2006/relationships/hyperlink" Target="file:///C:\Users\:f:\s\DAF2022\EiYtQ3D2BqZEoqa6PdEkEgYBIq7r7ZBID-QoRlz2fVbjSQ%3fe=9RSQlY" TargetMode="External"/><Relationship Id="rId534" Type="http://schemas.openxmlformats.org/officeDocument/2006/relationships/hyperlink" Target="file:///C:\Users\Rmunozp\AppData\Local\:f:\s\DAF2022\IgBq_mcYK_R1Rrgvqi3hUgFYAWsTRAK8p2QioyEA7waR4Hc%3fe=Kl91Dg" TargetMode="External"/><Relationship Id="rId576" Type="http://schemas.openxmlformats.org/officeDocument/2006/relationships/hyperlink" Target="file:///C:\Users\Rmunozp\AppData\Local\:f:\s\DAF2022\EiAK01EF69ZOte8_g3J8UCcB8mL-lQlJjTX6zWYclBLKKA%3fe=sQtfAF" TargetMode="External"/><Relationship Id="rId741" Type="http://schemas.openxmlformats.org/officeDocument/2006/relationships/hyperlink" Target="file:///C:\Users\Rmunozp\AppData\Local\:f:\s\DAF2022\IgARbZxMogngRLrt1R6QRvIOAR1VPnHppK2r0aRCwblYFpA%3fe=rUY0ng" TargetMode="External"/><Relationship Id="rId783" Type="http://schemas.openxmlformats.org/officeDocument/2006/relationships/hyperlink" Target="file:///C:\Users\Rmunozp\AppData\Local\:f:\s\DAF2022\EpfZgAPJ0NdPnGeihKfpfYoBjMFyZnKbOSaaM9T6JESB9A%3fe=NooXnL" TargetMode="External"/><Relationship Id="rId173" Type="http://schemas.openxmlformats.org/officeDocument/2006/relationships/hyperlink" Target="file:///C:\Users\Rmunozp\AppData\Local\:f:\s\DAF2022\EvSKgVpG9kFEiPy55EpfwbcBgBgxsTbyyh95Ya3tMUTsxA%3fe=LDFik2" TargetMode="External"/><Relationship Id="rId229" Type="http://schemas.openxmlformats.org/officeDocument/2006/relationships/hyperlink" Target="file:///C:\Users\:f:\s\DAF2022\EonNa6VkzJpOvmVYg_mPjvEB-4DrUZbeahhsC7TU4aSXVg%3fe=Ylt4gx" TargetMode="External"/><Relationship Id="rId380" Type="http://schemas.openxmlformats.org/officeDocument/2006/relationships/hyperlink" Target="file:///C:\Users\:f:\s\DAF2022\EvSKZ1ir0yZBnh5qzo_oGmgBeu264lRJkl-1KxXQhAoRVg%3fe=IWa47Z" TargetMode="External"/><Relationship Id="rId436" Type="http://schemas.openxmlformats.org/officeDocument/2006/relationships/hyperlink" Target="file:///C:\Users\:f:\s\DAF2022\EvQ_MwbVOYdLht5f5KOgGF0BWlVjrpp_BHOe9rindbZbxQ%3fe=6e40l7" TargetMode="External"/><Relationship Id="rId601" Type="http://schemas.openxmlformats.org/officeDocument/2006/relationships/hyperlink" Target="file:///C:\Users\Rmunozp\AppData\Local\:f:\s\DAF2022\IgAuVKDWu9RBQJUUwecdhy1pAWICvicjFK3dvlLduc-UIPs%3fe=hugu9e" TargetMode="External"/><Relationship Id="rId643" Type="http://schemas.openxmlformats.org/officeDocument/2006/relationships/hyperlink" Target="file:///C:\Users\Rmunozp\AppData\Local\:f:\s\DAF2022\IgCFHEEKSMp2TZN5W7qjqrrdAaUZVM5WA0uz_gKe4eb5O-w%3fe=lWQsLF" TargetMode="External"/><Relationship Id="rId240" Type="http://schemas.openxmlformats.org/officeDocument/2006/relationships/hyperlink" Target="file:///C:\Users\:f:\s\DAF2022\EqjfvtmCtHRNhO54wzNoNDgBQwpdzYfRH436v6JSpKeXbQ%3fe=bemj79" TargetMode="External"/><Relationship Id="rId478" Type="http://schemas.openxmlformats.org/officeDocument/2006/relationships/hyperlink" Target="file:///C:\Users\:f:\s\DAF2022\EkPJQvVBcJdLrWy7enHkhL8Bm-HoHxUkGWY1N9Fbiy73yQ%3fe=5TVEjz" TargetMode="External"/><Relationship Id="rId685" Type="http://schemas.openxmlformats.org/officeDocument/2006/relationships/hyperlink" Target="file:///C:\Users\Rmunozp\AppData\Local\:f:\s\DAF2022\ElVAgPEuCn9JvAfVl1lvmgUB4uueh1dc9laXju7CWeGbPA%3fe=g0mKLm" TargetMode="External"/><Relationship Id="rId35" Type="http://schemas.openxmlformats.org/officeDocument/2006/relationships/hyperlink" Target="file:///C:\Users\Rmunozp\AppData\Local\:f:\s\DAF2022\EpnUUOg3YC1PlSTtQZGPBcUBd7tFmBnDeWQZIxeIS8NFxA%3fe=CuQU1F" TargetMode="External"/><Relationship Id="rId77" Type="http://schemas.openxmlformats.org/officeDocument/2006/relationships/hyperlink" Target="file:///C:\Users\Rmunozp\AppData\Local\:f:\s\DAF2022\EvE-mznKMJxEq7FTp9fWhi0BRjwf4NWXWmNndc3e7693zQ%3fe=IsRt7O" TargetMode="External"/><Relationship Id="rId100" Type="http://schemas.openxmlformats.org/officeDocument/2006/relationships/hyperlink" Target="file:///C:\Users\:f:\s\DAF2022\El6MUL5fvzpPmZ_9mvX-myMBkmNSC8IEh4MrgbnCAnQsOw%3fe=ed6wR7" TargetMode="External"/><Relationship Id="rId282" Type="http://schemas.openxmlformats.org/officeDocument/2006/relationships/hyperlink" Target="file:///C:\Users\:f:\s\DAF2022\EpN04cJGyrhCrOMaUg1eRYoBV8UzFuvFtNtWItBTaUF_SQ%3fe=HLV2RA" TargetMode="External"/><Relationship Id="rId338" Type="http://schemas.openxmlformats.org/officeDocument/2006/relationships/hyperlink" Target="file:///C:\Users\:f:\s\DAF2022\EoRXxSLKp41GmPcBiryKXlsBJv4tSFCb-Ms1O_SnDO_zfg%3fe=1zXGxn" TargetMode="External"/><Relationship Id="rId503" Type="http://schemas.openxmlformats.org/officeDocument/2006/relationships/hyperlink" Target="file:///C:\Users\Rmunozp\AppData\Local\:f:\s\DAF2022\Ej62IdPiKzNJkz-_908n9t0BkuQ8oe1YJMcESHg2UMfZBA%3fe=dJDFbr" TargetMode="External"/><Relationship Id="rId545" Type="http://schemas.openxmlformats.org/officeDocument/2006/relationships/hyperlink" Target="file:///C:\Users\Rmunozp\AppData\Local\:f:\s\DAF2022\EiT4sB32fnhAgtxKeE00C7cBklIGwcwSWbGqw66Q0PQ57A%3fe=lNkeKl" TargetMode="External"/><Relationship Id="rId587" Type="http://schemas.openxmlformats.org/officeDocument/2006/relationships/hyperlink" Target="file:///C:\Users\Rmunozp\AppData\Local\:f:\s\DAF2022\IgCFBFWd7TNNSL54C8_H8VBGAZarUrj8RJgQNTeBPL3IAaQ%3fe=f9HdiH" TargetMode="External"/><Relationship Id="rId710" Type="http://schemas.openxmlformats.org/officeDocument/2006/relationships/hyperlink" Target="file:///C:\Users\Rmunozp\AppData\Local\:f:\s\DAF2022\IgAr_WjQTKlvRrCZuTOuxP2LATmzcfUWuhDMaaIEBROrGmA%3fe=OobJAM" TargetMode="External"/><Relationship Id="rId752" Type="http://schemas.openxmlformats.org/officeDocument/2006/relationships/hyperlink" Target="file:///C:\Users\Rmunozp\AppData\Local\:f:\s\DAF2022\IgDw91V0HYUPQLOCSjoMlqsOAWpAFLPyTmkXfU-4Y7bDHTw%3fe=0UV9qE" TargetMode="External"/><Relationship Id="rId808" Type="http://schemas.openxmlformats.org/officeDocument/2006/relationships/hyperlink" Target="file:///C:\Users\Rmunozp\AppData\Local\:f:\s\DAF2022\ElvpGCpCcKpKiqr-fkLtZ5kBzeVdOHWg7mIcCCJINWWT3g%3fe=fk4p86" TargetMode="External"/><Relationship Id="rId8" Type="http://schemas.openxmlformats.org/officeDocument/2006/relationships/hyperlink" Target="file:///C:\Users\Rmunozp\AppData\Local\:f:\s\DAF2022\EiYJkcIYDFdDotxZFDdlDwoBTs6JG7r3uNW7aZx0yEZl7A%3fe=pWJP6T" TargetMode="External"/><Relationship Id="rId142" Type="http://schemas.openxmlformats.org/officeDocument/2006/relationships/hyperlink" Target="file:///C:\Users\:f:\s\DAF2022\EvgwAS_j7eFIv27hcA2Kza4B4MfviEN7tBYf8F6wrUdUAA%3fe=olHKiq" TargetMode="External"/><Relationship Id="rId184" Type="http://schemas.openxmlformats.org/officeDocument/2006/relationships/hyperlink" Target="file:///C:\Users\:f:\s\DAF2022\Eq6BsyEqKNpNpJ-VHPEa-xgBDqWKBKIZd-23TAD2v9D8LA%3fe=gT3VbZ" TargetMode="External"/><Relationship Id="rId391" Type="http://schemas.openxmlformats.org/officeDocument/2006/relationships/hyperlink" Target="file:///C:\Users\:f:\s\DAF2022\Eq5KY-JL3TFGqehObGWjG9wBlFZ891PJ41ct3cFew5r6OQ%3fe=pFSYlg" TargetMode="External"/><Relationship Id="rId405" Type="http://schemas.openxmlformats.org/officeDocument/2006/relationships/hyperlink" Target="file:///C:\Users\:f:\s\DAF2022\Ehwr_Dza-XVPs_HRWXQKZi4BonAIOpDX8BF0FOLBzdl6Wg%3fe=L92n5l" TargetMode="External"/><Relationship Id="rId447" Type="http://schemas.openxmlformats.org/officeDocument/2006/relationships/hyperlink" Target="file:///C:\Users\:f:\s\DAF2022\EskJ4qKEOUJPjXHGXGfIYlwBlbUkFZ6jTxl_OLmwkz6u7A%3fe=qCBF6Q" TargetMode="External"/><Relationship Id="rId612" Type="http://schemas.openxmlformats.org/officeDocument/2006/relationships/hyperlink" Target="file:///C:\Users\Rmunozp\AppData\Local\:f:\s\DAF2022\IgBdpBZNAgyiSJR3Li-TN_GdATUH1hlhEp-tr3dYo1Ft4Q4%3fe=LIOV17" TargetMode="External"/><Relationship Id="rId794" Type="http://schemas.openxmlformats.org/officeDocument/2006/relationships/hyperlink" Target="file:///C:\Users\Rmunozp\AppData\Local\:f:\s\DAF2022\EpYpIVVYl-pHiThuBFRtYP0B1SHDKOlZ99YNtMu8KMhp1g%3fe=mWkqei" TargetMode="External"/><Relationship Id="rId251" Type="http://schemas.openxmlformats.org/officeDocument/2006/relationships/hyperlink" Target="file:///C:\Users\Rmunozp\AppData\Local\:f:\s\DAF2022\Et8LhIsghc5GquX3MOPOzpoB-IYUYu1WpVBIoXixhcUunw%3fe=ffKdFt" TargetMode="External"/><Relationship Id="rId489" Type="http://schemas.openxmlformats.org/officeDocument/2006/relationships/hyperlink" Target="file:///C:\Users\Rmunozp\AppData\Local\:f:\s\DAF2022\IgBMHp8NCUplSpaznn5AJWukAU9-MPbA2jph_ZK8qqybFuE%3fe=TAzyQs" TargetMode="External"/><Relationship Id="rId654" Type="http://schemas.openxmlformats.org/officeDocument/2006/relationships/hyperlink" Target="file:///C:\Users\Rmunozp\AppData\Local\:f:\s\DAF2022\EuB4Cwbg8odGtl8_Ixjc8UMBLghDmLsX2VikpAO1d57hQg%3fe=y9uOMb" TargetMode="External"/><Relationship Id="rId696" Type="http://schemas.openxmlformats.org/officeDocument/2006/relationships/hyperlink" Target="file:///C:\Users\Rmunozp\AppData\Local\:f:\s\DAF2022\EnO5k9UhcxdFpbKmCnpy4dABvb6vUXMw7JRYBdufGRd-Cw%3fe=Ls7s3i" TargetMode="External"/><Relationship Id="rId46" Type="http://schemas.openxmlformats.org/officeDocument/2006/relationships/hyperlink" Target="file:///C:\Users\Rmunozp\AppData\Local\:f:\s\DAF2022\EkaKkrJ1SolBkACrQTFaAiUBbj85usZgJCiP2S7y25fT1A%3fe=AYUhsW" TargetMode="External"/><Relationship Id="rId293" Type="http://schemas.openxmlformats.org/officeDocument/2006/relationships/hyperlink" Target="file:///C:\Users\:f:\s\DAF2022\EkeDvBLwQN1Polmm5M-3B0gB5ALXaGOh-pYx9hze6MNlKg%3fe=YhI0Kg" TargetMode="External"/><Relationship Id="rId307" Type="http://schemas.openxmlformats.org/officeDocument/2006/relationships/hyperlink" Target="file:///C:\Users\:f:\s\DAF2022\EjzKi1Vh1hxEvFhnq_zBEY8Bsox7O8XLaNiqMhl_oNQbjA%3fe=Wq3Prr" TargetMode="External"/><Relationship Id="rId349" Type="http://schemas.openxmlformats.org/officeDocument/2006/relationships/hyperlink" Target="file:///C:\Users\:f:\s\DAF2022\Enc9DQ2NH_BNkq6YBcnVyAwBsuN_8-mZ5OPezx4oTtb3VQ%3fe=3u4kOQ" TargetMode="External"/><Relationship Id="rId514" Type="http://schemas.openxmlformats.org/officeDocument/2006/relationships/hyperlink" Target="file:///C:\Users\Rmunozp\AppData\Local\:f:\s\DAF2022\EvVTpDvsztZKtwxCZY28ilkB39QfbhvymvT4PR2IkPW6Xw%3fe=RFB6FN" TargetMode="External"/><Relationship Id="rId556" Type="http://schemas.openxmlformats.org/officeDocument/2006/relationships/hyperlink" Target="file:///C:\Users\Rmunozp\AppData\Local\:f:\s\DAF2022\IgBP99urRhP9SpRP4xwZtmTGAd4q4ivcWdFPIY_dl1-6d0E%3fe=eeb0ri" TargetMode="External"/><Relationship Id="rId721" Type="http://schemas.openxmlformats.org/officeDocument/2006/relationships/hyperlink" Target="file:///C:\Users\Rmunozp\AppData\Local\:f:\s\DAF2022\IgBjezFO4hY3QKc6zU-qQa9tAQPJ3_sF9Lhr2gGqOn_ixsY%3fe=z9XTSb" TargetMode="External"/><Relationship Id="rId763" Type="http://schemas.openxmlformats.org/officeDocument/2006/relationships/hyperlink" Target="file:///C:\Users\Rmunozp\AppData\Local\:f:\s\DAF2022\IgCu44Wb0RHoTrkgd4yrzV_QAb9uoVSPROKT1FOX3z55Rlk%3fe=Fpaof8" TargetMode="External"/><Relationship Id="rId88" Type="http://schemas.openxmlformats.org/officeDocument/2006/relationships/hyperlink" Target="file:///C:\Users\Rmunozp\AppData\Local\:f:\s\DAF2022\EvnDqziG64dFs7Rt63KkDUgBrm1Pezb2tKOkN4tVzvlnsg%3fe=jSkfDk" TargetMode="External"/><Relationship Id="rId111" Type="http://schemas.openxmlformats.org/officeDocument/2006/relationships/hyperlink" Target="file:///C:\Users\:f:\s\DAF2022\ErHoOCfmT9tDm12cQePnGNABzywSNz1dlJ8xP3aHb_9NLw%3fe=1KVJTg" TargetMode="External"/><Relationship Id="rId153" Type="http://schemas.openxmlformats.org/officeDocument/2006/relationships/hyperlink" Target="file:///C:\Users\:f:\s\DAF2022\EsukcR_BQT5Nq6kfSr2SIBwBst6Rby2fc2FD5PWXaKsrSw%3fe=COPKtz" TargetMode="External"/><Relationship Id="rId195" Type="http://schemas.openxmlformats.org/officeDocument/2006/relationships/hyperlink" Target="file:///C:\Users\:f:\s\DAF2022\Eosxvz0JqgtJk-RyURhEsc8BhmtnHRh4FL2JJJCqv1MRaw%3fe=JFpELu" TargetMode="External"/><Relationship Id="rId209" Type="http://schemas.openxmlformats.org/officeDocument/2006/relationships/hyperlink" Target="file:///C:\Users\:f:\s\DAF2022\EkytAdvDT_NEoe_5o7yRdVIBXG2UJP8fQItofzjMp2yC2A%3fe=CsJgKa" TargetMode="External"/><Relationship Id="rId360" Type="http://schemas.openxmlformats.org/officeDocument/2006/relationships/hyperlink" Target="file:///C:\Users\:f:\s\DAF2022\Eu3DaM3qLYBNtqamUCUV2ksBw8XYZF2A8PeDW0umIDcs2A%3fe=5PUs7D" TargetMode="External"/><Relationship Id="rId416" Type="http://schemas.openxmlformats.org/officeDocument/2006/relationships/hyperlink" Target="file:///C:\Users\:f:\s\DAF2022\EuPriDYq_gRJuhq3RoYIC5ABLJEKfcQfQ4e_y6Aq_e7CsQ%3fe=vKl8aV" TargetMode="External"/><Relationship Id="rId598" Type="http://schemas.openxmlformats.org/officeDocument/2006/relationships/hyperlink" Target="file:///C:\Users\Rmunozp\AppData\Local\:f:\s\DAF2022\ElSLBlvpyCRKqncfs_CHzskB4b67Q1jxFtNMqUj6O6mKbQ%3fe=yes2En" TargetMode="External"/><Relationship Id="rId819" Type="http://schemas.openxmlformats.org/officeDocument/2006/relationships/hyperlink" Target="file:///C:\Users\Rmunozp\AppData\Local\:f:\s\DAF2022\IgD9HWuoGPiHTp_3eF_hqOqOAYCSw6Q2HIHiTjljXNpebfU%3fe=tle1gB" TargetMode="External"/><Relationship Id="rId220" Type="http://schemas.openxmlformats.org/officeDocument/2006/relationships/hyperlink" Target="file:///C:\Users\:f:\s\DAF2022\ElaA1lAxWyVIt_hJKWn8Pa4B0Eo-eVpCSxgbHbKjcCntSw%3fe=A3qkvp" TargetMode="External"/><Relationship Id="rId458" Type="http://schemas.openxmlformats.org/officeDocument/2006/relationships/hyperlink" Target="file:///C:\Users\:f:\s\DAF2022\Epgy7Y8svDVDlr14p3NEPugBynGusP3dFem6j64iIB64lQ%3fe=oX5JIA" TargetMode="External"/><Relationship Id="rId623" Type="http://schemas.openxmlformats.org/officeDocument/2006/relationships/hyperlink" Target="file:///C:\Users\Rmunozp\AppData\Local\:f:\s\DAF2022\IgCQ96ff4YbDToKSAmmr5lTXAZD2OsHEdA4usGHl7rJDJR0%3fe=5GFU75" TargetMode="External"/><Relationship Id="rId665" Type="http://schemas.openxmlformats.org/officeDocument/2006/relationships/hyperlink" Target="file:///C:\Users\Rmunozp\AppData\Local\:f:\s\DAF2022\EjgzQRS_NJdMo1vXC71dFuoBHuncycGiNNln9J1nnouQTQ%3fe=EUtiWh" TargetMode="External"/><Relationship Id="rId15" Type="http://schemas.openxmlformats.org/officeDocument/2006/relationships/hyperlink" Target="file:///C:\Users\Rmunozp\AppData\Local\:f:\s\DAF2022\ElR6UOBgfL9Mk472q7uI5X8B8pqrUEpsF8VYg8R6iPPqHg%3fe=tAdog7" TargetMode="External"/><Relationship Id="rId57" Type="http://schemas.openxmlformats.org/officeDocument/2006/relationships/hyperlink" Target="file:///C:\Users\Rmunozp\AppData\Local\:f:\s\DAF2022\EppxUbVLYbBAresnAwOQRVUBiYKoY3RJStAQD6scvJPcvg%3fe=wxGEHp" TargetMode="External"/><Relationship Id="rId262" Type="http://schemas.openxmlformats.org/officeDocument/2006/relationships/hyperlink" Target="file:///C:\Users\:f:\s\DAF2022\EkJcHardK21Kribi_eyQOroBIZICmEbtRjfMkFf8by8QIw%3fe=7c9arA" TargetMode="External"/><Relationship Id="rId318" Type="http://schemas.openxmlformats.org/officeDocument/2006/relationships/hyperlink" Target="file:///C:\Users\:f:\s\DAF2022\Eqgs6c7ybpFLrlklgZrS0NUBw-tO3CuiUSchcMCLeyh66A%3fe=W0OkPv" TargetMode="External"/><Relationship Id="rId525" Type="http://schemas.openxmlformats.org/officeDocument/2006/relationships/hyperlink" Target="file:///C:\Users\Rmunozp\AppData\Local\:f:\s\DAF2022\IgC-EkF1WPTtSZqy2jepqDP6ASzB_ETWPOttFxn91lO9eYo%3fe=8FMrNw" TargetMode="External"/><Relationship Id="rId567" Type="http://schemas.openxmlformats.org/officeDocument/2006/relationships/hyperlink" Target="file:///C:\Users\Rmunozp\AppData\Local\:f:\s\DAF2022\EjxHSLmaCCNIvns6p_5fdnoBCM-pK5q6So4FLK9VSTzL2A%3fe=uFWOl9" TargetMode="External"/><Relationship Id="rId732" Type="http://schemas.openxmlformats.org/officeDocument/2006/relationships/hyperlink" Target="file:///C:\Users\Rmunozp\AppData\Local\:f:\s\DAF2022\IgB5UKpVl7ByQ64RmtFuiBhbAZj8URD5EXxqo5sz405hZzw%3fe=XBGrTT" TargetMode="External"/><Relationship Id="rId99" Type="http://schemas.openxmlformats.org/officeDocument/2006/relationships/hyperlink" Target="file:///C:\Users\:f:\s\DAF2022\EjlXMPeO4sFGqPvh2UQg3ZYBpy938mNUBv55DTMA6W04cg%3fe=eaIEBE" TargetMode="External"/><Relationship Id="rId122" Type="http://schemas.openxmlformats.org/officeDocument/2006/relationships/hyperlink" Target="file:///C:\Users\:f:\s\DAF2022\EhAPXZLC-VxJvSY1wfnqsq0BKiHAp4lu3q8aYvl9-R5ReQ%3fe=rFHhLe" TargetMode="External"/><Relationship Id="rId164" Type="http://schemas.openxmlformats.org/officeDocument/2006/relationships/hyperlink" Target="file:///C:\Users\Rmunozp\AppData\Local\:f:\s\DAF2022\Eup0LqVMeR5EpDuyoJoXtL8BEnUgS3OxJYictfnOS-pBtA%3fe=UtwHho" TargetMode="External"/><Relationship Id="rId371" Type="http://schemas.openxmlformats.org/officeDocument/2006/relationships/hyperlink" Target="file:///C:\Users\:f:\s\DAF2022\EjqRNmHxef5FuQBvNxVWi-ABI9jav67zHkZZq5ZRmAU1GQ%3fe=Fqqgkk" TargetMode="External"/><Relationship Id="rId774" Type="http://schemas.openxmlformats.org/officeDocument/2006/relationships/hyperlink" Target="file:///C:\Users\Rmunozp\AppData\Local\:f:\s\DAF2022\Ek1CV08dtBZOhKZGVN-Fp_YBTUIsovAmu6JmRefAT5itqg%3fe=nkR67x" TargetMode="External"/><Relationship Id="rId427" Type="http://schemas.openxmlformats.org/officeDocument/2006/relationships/hyperlink" Target="file:///C:\Users\:f:\s\DAF2022\Ekg_uHXrNdRMiBtPGN-fANwBdDq8d1fa69a-uYOiA3Cemg%3fe=FS5Zyr" TargetMode="External"/><Relationship Id="rId469" Type="http://schemas.openxmlformats.org/officeDocument/2006/relationships/hyperlink" Target="file:///C:\Users\:f:\s\DAF2022\EkAUC7adbhJIvd7_GyTyHwQBrc_kBO60T0fmZepM5PBO8g%3fe=ZbPlMc" TargetMode="External"/><Relationship Id="rId634" Type="http://schemas.openxmlformats.org/officeDocument/2006/relationships/hyperlink" Target="file:///C:\Users\Rmunozp\AppData\Local\:f:\s\DAF2022\IgAEcZxByUtxQoB9BWy0Tr-eARa9zax4i5bkuqflG6YoCr8%3fe=uE4s5B" TargetMode="External"/><Relationship Id="rId676" Type="http://schemas.openxmlformats.org/officeDocument/2006/relationships/hyperlink" Target="file:///C:\Users\Rmunozp\AppData\Local\:f:\s\DAF2022\EgDugsgBbg5JmYg1GmhNwd8B98ubmdxrRXvvhs17RhamnQ%3fe=ipdMVl" TargetMode="External"/><Relationship Id="rId26" Type="http://schemas.openxmlformats.org/officeDocument/2006/relationships/hyperlink" Target="file:///C:\Users\Rmunozp\AppData\Local\:f:\s\DAF2022\Eio7nDDZE-lLg-iz38FAi4sB0slg7QdltAGTRRYoafavsw%3fe=O5Tq2O" TargetMode="External"/><Relationship Id="rId231" Type="http://schemas.openxmlformats.org/officeDocument/2006/relationships/hyperlink" Target="file:///C:\Users\:f:\s\DAF2022\EvCXE6YQn1NNhREsk5Aq8psBFk8Rg68Egi1H7DR8MeQk2w%3fe=NLSLYK" TargetMode="External"/><Relationship Id="rId273" Type="http://schemas.openxmlformats.org/officeDocument/2006/relationships/hyperlink" Target="file:///C:\Users\:f:\s\DAF2022\Et8I09U1Dq9OiK2XJ3aKEtsBwvRM7ixmNFIyxzaRL7py9w%3fe=1tEsVc" TargetMode="External"/><Relationship Id="rId329" Type="http://schemas.openxmlformats.org/officeDocument/2006/relationships/hyperlink" Target="file:///C:\Users\:f:\s\DAF2022\ElSQwfzbJoxPuCtomRIRYhUBTRvwot7Lc8MgADOOU29gQQ%3fe=QtVq7b" TargetMode="External"/><Relationship Id="rId480" Type="http://schemas.openxmlformats.org/officeDocument/2006/relationships/hyperlink" Target="file:///C:\Users\:f:\s\DAF2022\EqadGdUWQ_JBjBTgL4T4VLABf40tkz3nzosdDiE0PAvnOA%3fe=NM0Nmc" TargetMode="External"/><Relationship Id="rId536" Type="http://schemas.openxmlformats.org/officeDocument/2006/relationships/hyperlink" Target="file:///C:\Users\Rmunozp\AppData\Local\:f:\s\DAF2022\EjUGUFKFXf1LhLpQrCGcWGsBh6Ml6xZEED5fWF-4MEuqAA%3fe=z4WIwC" TargetMode="External"/><Relationship Id="rId701" Type="http://schemas.openxmlformats.org/officeDocument/2006/relationships/hyperlink" Target="file:///C:\Users\Rmunozp\AppData\Local\:f:\s\DAF2022\IgAi9GechknRQ7zLd32QExzLAaopBvzdwxhbAiQVRDF0APE%3fe=aPrRmT" TargetMode="External"/><Relationship Id="rId68" Type="http://schemas.openxmlformats.org/officeDocument/2006/relationships/hyperlink" Target="file:///C:\Users\Rmunozp\AppData\Local\:f:\s\DAF2022\EjoO8Y_V_qtFt8wSmYfeXOIBBJ9B7fDIe3Hd3OLpoEnzDg%3fe=rWYPjg" TargetMode="External"/><Relationship Id="rId133" Type="http://schemas.openxmlformats.org/officeDocument/2006/relationships/hyperlink" Target="file:///C:\Users\:f:\s\DAF2022\Ep1qajsiicdGsxPFTTnkEWkBXuWZe7rwEh2T2jWbAUYvfA%3fe=CTMCsH" TargetMode="External"/><Relationship Id="rId175" Type="http://schemas.openxmlformats.org/officeDocument/2006/relationships/hyperlink" Target="file:///C:\Users\:f:\s\DAF2022\EgwE397pte5NqNmha6TMAr0BTL7GBG7lLlr-bzRQ4prIyg%3fe=sZkL8s" TargetMode="External"/><Relationship Id="rId340" Type="http://schemas.openxmlformats.org/officeDocument/2006/relationships/hyperlink" Target="file:///C:\Users\:f:\s\DAF2022\EnY56QP9SWlHl6QIkJ21KgoB20JEPPshv2_MPvxsfwUpLA%3fe=jxj9MF" TargetMode="External"/><Relationship Id="rId578" Type="http://schemas.openxmlformats.org/officeDocument/2006/relationships/hyperlink" Target="file:///C:\Users\Rmunozp\AppData\Local\:f:\s\DAF2022\Em9lRE8c8dlJgZe27V2amRQBqhRThBWx2Xmk51txlUUvLA%3fe=gn4DoK" TargetMode="External"/><Relationship Id="rId743" Type="http://schemas.openxmlformats.org/officeDocument/2006/relationships/hyperlink" Target="file:///C:\Users\Rmunozp\AppData\Local\:f:\s\DAF2022\IgA9FkYrBwb3Rq0eg3Tvv6L2AQHwoC2uX9ljFF3FzLmpOsk%3fe=xMDPOc" TargetMode="External"/><Relationship Id="rId785" Type="http://schemas.openxmlformats.org/officeDocument/2006/relationships/hyperlink" Target="file:///C:\Users\Rmunozp\AppData\Local\:f:\s\DAF2022\EsOaCzMmAaxFpVCNmPvkfVIBMGpHG-wB7rIvtQp5I-KKDw%3fe=kxJdeA" TargetMode="External"/><Relationship Id="rId200" Type="http://schemas.openxmlformats.org/officeDocument/2006/relationships/hyperlink" Target="file:///C:\Users\:f:\s\DAF2022\EjSLDN-q5bJOuQCkDruWdrEB5YqjZNk863T05eR0O5U1nA%3fe=GoSyUu" TargetMode="External"/><Relationship Id="rId382" Type="http://schemas.openxmlformats.org/officeDocument/2006/relationships/hyperlink" Target="file:///C:\Users\:f:\s\DAF2022\EqrBPO_-hFhIqiGVJvQWejcBzO6LBgjOYkKIP8x4e_SqzA%3fe=BptWx3" TargetMode="External"/><Relationship Id="rId438" Type="http://schemas.openxmlformats.org/officeDocument/2006/relationships/hyperlink" Target="file:///C:\Users\:f:\s\DAF2022\Em6QN3PEU_tDuxvvNj042AcBxStPZwqbz6h_Z3ZAmAZR4A%3fe=MHuYwo" TargetMode="External"/><Relationship Id="rId603" Type="http://schemas.openxmlformats.org/officeDocument/2006/relationships/hyperlink" Target="file:///C:\Users\Rmunozp\AppData\Local\:f:\s\DAF2022\IgCSMp2x4TBvRpCwNauW0W4SAcOl5-jIkfywHtSZCsydz_E%3fe=JwE2by" TargetMode="External"/><Relationship Id="rId645" Type="http://schemas.openxmlformats.org/officeDocument/2006/relationships/hyperlink" Target="file:///C:\Users\Rmunozp\AppData\Local\:f:\s\DAF2022\IgDjGIXnhVMdSLTuAnFrcY4hAQYgAnaVt7CZ2kWUnyVGdGs%3fe=rWLPRV" TargetMode="External"/><Relationship Id="rId687" Type="http://schemas.openxmlformats.org/officeDocument/2006/relationships/hyperlink" Target="file:///C:\Users\Rmunozp\AppData\Local\:f:\s\DAF2022\EmpoEnqQZSdHoD1FasmHQyIBFNYP9G6Kwki88VvNXAxf9A%3fe=B0SsvX" TargetMode="External"/><Relationship Id="rId810" Type="http://schemas.openxmlformats.org/officeDocument/2006/relationships/hyperlink" Target="file:///C:\Users\Rmunozp\AppData\Local\:f:\s\DAF2022\IgDSdh6DyUaFSZEPlMBj8naeAR0vZQev9biS_SDjOh5b9CA%3fe=RR4k9e" TargetMode="External"/><Relationship Id="rId242" Type="http://schemas.openxmlformats.org/officeDocument/2006/relationships/hyperlink" Target="file:///C:\Users\:f:\s\DAF2022\EqG7mSrtY9ZBhNJp24gZSNsBswDlMxkIXFnCKfUumF4OSQ%3fe=CvKCR9" TargetMode="External"/><Relationship Id="rId284" Type="http://schemas.openxmlformats.org/officeDocument/2006/relationships/hyperlink" Target="file:///C:\Users\:f:\s\DAF2022\En64-YA07oRGtLoA7vkEvdkBC9SDURkiL_vD8mFEkU1qXg%3fe=8S3GCl" TargetMode="External"/><Relationship Id="rId491" Type="http://schemas.openxmlformats.org/officeDocument/2006/relationships/hyperlink" Target="file:///C:\Users\Rmunozp\AppData\Local\:f:\s\DAF2022\Ev3p0KRRiYhBlQJtKKEQ3qoB_3EqQeWDQan_QGNPy7I6kg%3fe=YetjbQ" TargetMode="External"/><Relationship Id="rId505" Type="http://schemas.openxmlformats.org/officeDocument/2006/relationships/hyperlink" Target="file:///C:\Users\Rmunozp\AppData\Local\:f:\s\DAF2022\IgCLA-xUXQ3yQJf6tk_nwlWRAQRX01AjqN33qbBFQHfBGWw%3fe=T8cvK7" TargetMode="External"/><Relationship Id="rId712" Type="http://schemas.openxmlformats.org/officeDocument/2006/relationships/hyperlink" Target="file:///C:\Users\Rmunozp\AppData\Local\:f:\s\DAF2022\IgDS8fB2wnb8TaGEApfGBqlVAeHCtmW6aaaz19bq-2JHmoc%3fe=9MAAID" TargetMode="External"/><Relationship Id="rId37" Type="http://schemas.openxmlformats.org/officeDocument/2006/relationships/hyperlink" Target="file:///C:\Users\Rmunozp\AppData\Local\:f:\s\DAF2022\EpzEPC4cycRGmDE2yXUeKdYBbEmYWZv1IryT9uyIzquXlg%3fe=aNnN0W" TargetMode="External"/><Relationship Id="rId79" Type="http://schemas.openxmlformats.org/officeDocument/2006/relationships/hyperlink" Target="file:///C:\Users\Rmunozp\AppData\Local\:f:\s\DAF2022\EsFgaMHGCz5BsUzRYjY00FwBDcGHvr3xZL4LLvWKLUHOgg%3fe=Eco2c1" TargetMode="External"/><Relationship Id="rId102" Type="http://schemas.openxmlformats.org/officeDocument/2006/relationships/hyperlink" Target="file:///C:\Users\Rmunozp\AppData\Local\:f:\s\DAF2022\EmGPhzZ8SmdBgqy_p-3rGcsBsgZBlwzJHxS2R_LnJ7mgKQ%3fe=IlnvCP" TargetMode="External"/><Relationship Id="rId144" Type="http://schemas.openxmlformats.org/officeDocument/2006/relationships/hyperlink" Target="file:///C:\Users\:f:\s\DAF2022\EkE3vtiuGOlPh17lEwLuBaIBQNFPzK7IlK3rp0X0csCy9A%3fe=2xfmz9" TargetMode="External"/><Relationship Id="rId547" Type="http://schemas.openxmlformats.org/officeDocument/2006/relationships/hyperlink" Target="file:///C:\Users\Rmunozp\AppData\Local\:f:\s\DAF2022\EkN3EiNEyahGo3mz8LZitVYBPzEwdpv1rnzp9F4hh3aghw%3fe=TVXI8r" TargetMode="External"/><Relationship Id="rId589" Type="http://schemas.openxmlformats.org/officeDocument/2006/relationships/hyperlink" Target="file:///C:\Users\Rmunozp\AppData\Local\:f:\s\DAF2022\ErGL6Ur_-fZCl06AwhpYyZwBmcK0bmdmuQbOmzlYWWn8sQ%3fe=z9Ers7" TargetMode="External"/><Relationship Id="rId754" Type="http://schemas.openxmlformats.org/officeDocument/2006/relationships/hyperlink" Target="file:///C:\Users\Rmunozp\AppData\Local\:f:\s\DAF2022\IgAC7_aLeu9aTYJxkxyJSUMdAa74rFFUnh0henCC1Mic8zA%3fe=qg0K7Z" TargetMode="External"/><Relationship Id="rId796" Type="http://schemas.openxmlformats.org/officeDocument/2006/relationships/hyperlink" Target="file:///C:\Users\Rmunozp\AppData\Local\:f:\s\DAF2022\EqBErA2a5FFCjqZJxuIKVaAB8PpswP-l_32b77J0j-tI4Q%3fe=xfSNfi" TargetMode="External"/><Relationship Id="rId90" Type="http://schemas.openxmlformats.org/officeDocument/2006/relationships/hyperlink" Target="file:///C:\Users\:f:\s\DAF2022\Ek9-A1iymi1IhvayG37pZ-4BqNDiZU5WiflEDDmLLReWQA%3fe=DAASs1" TargetMode="External"/><Relationship Id="rId186" Type="http://schemas.openxmlformats.org/officeDocument/2006/relationships/hyperlink" Target="file:///C:\Users\:f:\s\DAF2022\Ehxd0aWkxsRCr1uM3EVPBAoBpJTKlp5fY7hg_cYWO58XbA%3fe=oCpe7e" TargetMode="External"/><Relationship Id="rId351" Type="http://schemas.openxmlformats.org/officeDocument/2006/relationships/hyperlink" Target="file:///C:\Users\:f:\s\DAF2022\ElIsrsD-et5Hs0w_h4SFSjQBUdFwIIdb_kBnOBV8qlkSZA%3fe=ihTzJy" TargetMode="External"/><Relationship Id="rId393" Type="http://schemas.openxmlformats.org/officeDocument/2006/relationships/hyperlink" Target="file:///C:\Users\:f:\s\DAF2022\EtlSwUqy2jZIvcQM7VytzUMBddBbOhFgEW9e8M4YmcxXzA%3fe=00G4Pr" TargetMode="External"/><Relationship Id="rId407" Type="http://schemas.openxmlformats.org/officeDocument/2006/relationships/hyperlink" Target="file:///C:\Users\:f:\s\DAF2022\EukbhRC8tipGgVN8VXebP9MB75BWcGNoGx0Q9_20RyJ71A%3fe=BlMYCq" TargetMode="External"/><Relationship Id="rId449" Type="http://schemas.openxmlformats.org/officeDocument/2006/relationships/hyperlink" Target="file:///C:\Users\:f:\s\DAF2022\EiuKz3pntWNHiBhTGqsTlj0B9C8hF4450rX9d2NHV7NkKA%3fe=sekJuo" TargetMode="External"/><Relationship Id="rId614" Type="http://schemas.openxmlformats.org/officeDocument/2006/relationships/hyperlink" Target="file:///C:\Users\Rmunozp\AppData\Local\:f:\s\DAF2022\IgBmws8Iyr1fSYGQblcrJ3z-AeBydI55JHeaLBlr0HHm-3s%3fe=ECNvXm" TargetMode="External"/><Relationship Id="rId656" Type="http://schemas.openxmlformats.org/officeDocument/2006/relationships/hyperlink" Target="file:///C:\Users\Rmunozp\AppData\Local\:f:\s\DAF2022\Ep7F7wac2bRBmr_ydDHL2ZcBz5eKH_vKm5QfCfJCp37zag%3fe=ajPQvQ" TargetMode="External"/><Relationship Id="rId821" Type="http://schemas.openxmlformats.org/officeDocument/2006/relationships/hyperlink" Target="file:///C:\Users\Rmunozp\AppData\Local\:f:\s\DAF2022\IgChsdedhV7aQLLozZ1Im7K_AbOgTWi2K9TTK6NigSATV2o%3fe=J4ffXn" TargetMode="External"/><Relationship Id="rId211" Type="http://schemas.openxmlformats.org/officeDocument/2006/relationships/hyperlink" Target="file:///C:\Users\Rmunozp\AppData\Local\:f:\s\DAF2022\EoLMr2ye6C5Khcqf9k5WZt0BgfWiH8wEPv4mbuOJAHU8Tg%3fe=kuxtie" TargetMode="External"/><Relationship Id="rId253" Type="http://schemas.openxmlformats.org/officeDocument/2006/relationships/hyperlink" Target="file:///C:\Users\Rmunozp\AppData\Local\:f:\s\DAF2022\EgfNdJflR1xLtPhFH1H1OxkBzko8okwHsPXCr3ZZrRzTbA%3fe=yWv6Oc" TargetMode="External"/><Relationship Id="rId295" Type="http://schemas.openxmlformats.org/officeDocument/2006/relationships/hyperlink" Target="file:///C:\Users\:f:\s\DAF2022\EvwZ8V2FvoxKjniATNdg_OYBjtjawcoQdeBF09SoXJ3Nvw%3fe=1r8zb9" TargetMode="External"/><Relationship Id="rId309" Type="http://schemas.openxmlformats.org/officeDocument/2006/relationships/hyperlink" Target="file:///C:\Users\:f:\s\DAF2022\Epsj6di7yElKr3TPNPU-VMIB3yhxLFdIgXs5W6HWnZKmEg%3fe=ztkxmb" TargetMode="External"/><Relationship Id="rId460" Type="http://schemas.openxmlformats.org/officeDocument/2006/relationships/hyperlink" Target="file:///C:\Users\:f:\s\DAF2022\EgfiRTd9dGZCkcVIYLeNrEkB8z38Ijw2ZxT0uTCNEPG9Ug%3fe=2oofrW" TargetMode="External"/><Relationship Id="rId516" Type="http://schemas.openxmlformats.org/officeDocument/2006/relationships/hyperlink" Target="file:///C:\Users\Rmunozp\AppData\Local\:f:\s\DAF2022\Epl02hRxqDZPk2kWqrt5NosBiokSpqGdKGSg1xtvP-s6Xg%3fe=aJhHaw" TargetMode="External"/><Relationship Id="rId698" Type="http://schemas.openxmlformats.org/officeDocument/2006/relationships/hyperlink" Target="file:///C:\Users\Rmunozp\AppData\Local\:f:\s\DAF2022\EqqJ_XqccSVOgRLYZoP__vsBzTSiKTjvo0DDJ73kkc7UmQ%3fe=JerPbI" TargetMode="External"/><Relationship Id="rId48" Type="http://schemas.openxmlformats.org/officeDocument/2006/relationships/hyperlink" Target="file:///C:\Users\:f:\s\DAF2022\EgYaQEzktA1DizQr7dlGSq8BsdvIUFc1IoiVEXsasgtCBw%3fe=wuZyao" TargetMode="External"/><Relationship Id="rId113" Type="http://schemas.openxmlformats.org/officeDocument/2006/relationships/hyperlink" Target="file:///C:\Users\:f:\s\DAF2022\EjuoyM5J0vlDtSUBjUvr-kEB6rwaKUGlzFS5VUfxOPliKA%3fe=wnTGI9" TargetMode="External"/><Relationship Id="rId320" Type="http://schemas.openxmlformats.org/officeDocument/2006/relationships/hyperlink" Target="file:///C:\Users\:f:\s\DAF2022\EgQ-voT0hMNMnsBueqb7wnYBPcTr8oxWhai98TRyn_fwgw%3fe=A9J3aU" TargetMode="External"/><Relationship Id="rId558" Type="http://schemas.openxmlformats.org/officeDocument/2006/relationships/hyperlink" Target="file:///C:\Users\Rmunozp\AppData\Local\:f:\s\DAF2022\EmVVKcK4OVRNh9U2Dmle7IkBzTEQin1VaXkjdj-PoALbgw%3fe=ADia4L" TargetMode="External"/><Relationship Id="rId723" Type="http://schemas.openxmlformats.org/officeDocument/2006/relationships/hyperlink" Target="file:///C:\Users\Rmunozp\AppData\Local\:f:\s\DAF2022\IgA6EV3_ysZIRquJfY39s_FkAbJSV7TBOY6HTsdQLYKltoQ%3fe=u4dXK6" TargetMode="External"/><Relationship Id="rId765" Type="http://schemas.openxmlformats.org/officeDocument/2006/relationships/hyperlink" Target="file:///C:\Users\Rmunozp\AppData\Local\:f:\s\DAF2022\IgAATG8FDHFqRpu_AHAXdcGtAaPMMsL0F7g_0y54USuXYCE%3fe=VxA0FG" TargetMode="External"/><Relationship Id="rId155" Type="http://schemas.openxmlformats.org/officeDocument/2006/relationships/hyperlink" Target="file:///C:\Users\:f:\s\DAF2022\EphdFGuCEx9Dsf6i4oTbvyYBqtA3Je-4AU-jwYkM3ag1vw%3fe=7wau3U" TargetMode="External"/><Relationship Id="rId197" Type="http://schemas.openxmlformats.org/officeDocument/2006/relationships/hyperlink" Target="file:///C:\Users\:f:\s\DAF2022\Ehd9DFM56SJLppYLU_1bXqcBGYTmfPlYIIFoq3OnY6eC2Q%3fe=rwkvfV" TargetMode="External"/><Relationship Id="rId362" Type="http://schemas.openxmlformats.org/officeDocument/2006/relationships/hyperlink" Target="file:///C:\Users\:f:\s\DAF2022\EkozzwYDwsZJiskk2i-T9ToB1hNQjXaPcPeFLI9E3fIg_g%3fe=xgLw8J" TargetMode="External"/><Relationship Id="rId418" Type="http://schemas.openxmlformats.org/officeDocument/2006/relationships/hyperlink" Target="file:///C:\Users\:f:\s\DAF2022\Elk_aqEWX1FGsA8tGZX3tjsBAWuS5WMVQahI4xeg5sYTgA%3fe=SOrusZ" TargetMode="External"/><Relationship Id="rId625" Type="http://schemas.openxmlformats.org/officeDocument/2006/relationships/hyperlink" Target="file:///C:\Users\Rmunozp\AppData\Local\:f:\s\DAF2022\IgDKqJOb1QbTRIbZ3PCDAI6eARfzLaapZ0oUdZJ4BJ2bP40%3fe=ccZ6fQ" TargetMode="External"/><Relationship Id="rId222" Type="http://schemas.openxmlformats.org/officeDocument/2006/relationships/hyperlink" Target="file:///C:\Users\:f:\s\DAF2022\EjHOyhnL9GhHnHDeq9drc1QBI_HVfOKH9AJEFqRENlws7A%3fe=L6D43q" TargetMode="External"/><Relationship Id="rId264" Type="http://schemas.openxmlformats.org/officeDocument/2006/relationships/hyperlink" Target="file:///C:\Users\:f:\s\DAF2022\Eu8NCm1DNExFtMPPz0Lzw2IBtoitlQC61cxiYH3ciZkT7g%3fe=0DXmBL" TargetMode="External"/><Relationship Id="rId471" Type="http://schemas.openxmlformats.org/officeDocument/2006/relationships/hyperlink" Target="file:///C:\Users\:f:\s\DAF2022\Ep7F7wac2bRBmr_ydDHL2ZcBz5eKH_vKm5QfCfJCp37zag%3fe=ajPQvQ" TargetMode="External"/><Relationship Id="rId667" Type="http://schemas.openxmlformats.org/officeDocument/2006/relationships/hyperlink" Target="file:///C:\Users\Rmunozp\AppData\Local\:f:\s\DAF2022\Esd1zv2jxMtLmj7JPRvyiBEBz5J-jvrdwhYRuz9BLCrtnA%3fe=zghGed" TargetMode="External"/><Relationship Id="rId17" Type="http://schemas.openxmlformats.org/officeDocument/2006/relationships/hyperlink" Target="file:///C:\Users\Rmunozp\AppData\Local\:f:\s\DAF2022\EuzmblfN17BCt1E1RLeIzewBZLktrimQN1zC5ytIhshxDA%3fe=FOOUks" TargetMode="External"/><Relationship Id="rId59" Type="http://schemas.openxmlformats.org/officeDocument/2006/relationships/hyperlink" Target="file:///C:\Users\Rmunozp\AppData\Local\:f:\s\DAF2022\ElhKopYzbPhFo48xgvevhP4B4kp6SYiAPMbC98Za3dAjsA%3fe=IH6umJ" TargetMode="External"/><Relationship Id="rId124" Type="http://schemas.openxmlformats.org/officeDocument/2006/relationships/hyperlink" Target="file:///C:\Users\:f:\s\DAF2022\EtaBQalSKchFg2G85Z4kBVMBkamBdZMr0ys3u0DIBJrTiA%3fe=Qdekkz" TargetMode="External"/><Relationship Id="rId527" Type="http://schemas.openxmlformats.org/officeDocument/2006/relationships/hyperlink" Target="file:///C:\Users\Rmunozp\AppData\Local\:f:\s\DAF2022\Eq2XXGuRyohJtTOHyL2no0gBO3EO3mPwl0u5rj0Fnl2T0g%3fe=OcyLoo" TargetMode="External"/><Relationship Id="rId569" Type="http://schemas.openxmlformats.org/officeDocument/2006/relationships/hyperlink" Target="file:///C:\Users\Rmunozp\AppData\Local\:f:\s\DAF2022\EqAj5zPaYhRKhZEvUFyMUEUBP8DdafQAek3B4BEzv3sCvg%3fe=47NwuO" TargetMode="External"/><Relationship Id="rId734" Type="http://schemas.openxmlformats.org/officeDocument/2006/relationships/hyperlink" Target="file:///C:\Users\Rmunozp\AppData\Local\:f:\s\DAF2022\IgBklIwjJK1_SZcjBAX0R4dBAcre2VJSOreXVgE-52o9PuI%3fe=78sE4g" TargetMode="External"/><Relationship Id="rId776" Type="http://schemas.openxmlformats.org/officeDocument/2006/relationships/hyperlink" Target="file:///C:\Users\Rmunozp\AppData\Local\:f:\s\DAF2022\EnXgzXR01HxOhdAoTKWrNwUBZQLgYkXrstllwEyLvGj5dA%3fe=w4d5BJ" TargetMode="External"/><Relationship Id="rId70" Type="http://schemas.openxmlformats.org/officeDocument/2006/relationships/hyperlink" Target="file:///C:\Users\Rmunozp\AppData\Local\:f:\s\DAF2022\EprFzufzHZ9AkEfCWQdBZrABjMuNcD92g1RQ0Vfm8rFLlQ%3fe=zLbq0h" TargetMode="External"/><Relationship Id="rId166" Type="http://schemas.openxmlformats.org/officeDocument/2006/relationships/hyperlink" Target="file:///C:\Users\:f:\s\DAF2022\EpeTr-SiZh1CqqOWg8rNF_sBbfrDpMf_IGLHZfqaVH0Oyw%3fe=gh3QN7" TargetMode="External"/><Relationship Id="rId331" Type="http://schemas.openxmlformats.org/officeDocument/2006/relationships/hyperlink" Target="file:///C:\Users\:f:\s\DAF2022\EgobUB0Fl45Oii1FRjxhFiwBiVK9dK0p5EL1kxFppiQ7XA%3fe=yOaPON" TargetMode="External"/><Relationship Id="rId373" Type="http://schemas.openxmlformats.org/officeDocument/2006/relationships/hyperlink" Target="file:///C:\Users\:f:\s\DAF2022\EowHeWbj3mJAteIyMoY_1VkBO05eQnVBiEeHhNUpJdGcfg%3fe=gCr5ah" TargetMode="External"/><Relationship Id="rId429" Type="http://schemas.openxmlformats.org/officeDocument/2006/relationships/hyperlink" Target="file:///C:\Users\:f:\s\DAF2022\EkgQmQycyGZOu7-_nQatQG4BMv22fwBwrCiJf-LJwPQ2uQ%3fe=JZVvan" TargetMode="External"/><Relationship Id="rId580" Type="http://schemas.openxmlformats.org/officeDocument/2006/relationships/hyperlink" Target="file:///C:\Users\Rmunozp\AppData\Local\:f:\s\DAF2022\EiFWBKKcnrdAtGnY1mCZ1ckBoqZLiUcltsUHmvOUioN_hQ%3fe=wR1mOF" TargetMode="External"/><Relationship Id="rId636" Type="http://schemas.openxmlformats.org/officeDocument/2006/relationships/hyperlink" Target="file:///C:\Users\Rmunozp\AppData\Local\:f:\s\DAF2022\ErPfWxvfXWtLsHxAGHKJ_BoBUo6AypSd6YvrcP598UvYKw%3fe=eaEfRv" TargetMode="External"/><Relationship Id="rId801" Type="http://schemas.openxmlformats.org/officeDocument/2006/relationships/hyperlink" Target="file:///C:\Users\Rmunozp\AppData\Local\:f:\s\DAF2022\En0uYYGQmqBNsVdDmxGuw84BuWYqzx4zHQjmwPs9TBcUrA%3fe=VXvXgU" TargetMode="External"/><Relationship Id="rId1" Type="http://schemas.openxmlformats.org/officeDocument/2006/relationships/hyperlink" Target="file:///C:\Users\Rmunozp\AppData\Local\:f:\s\DAF2022\EjtulNim5eZIow-qG2KrL7ABA8s-bP4lBfgtRdLaEeuf8A%3fe=TLvAFv" TargetMode="External"/><Relationship Id="rId233" Type="http://schemas.openxmlformats.org/officeDocument/2006/relationships/hyperlink" Target="file:///C:\Users\:f:\s\DAF2022\EqLGoOTYcQRClang2RPolCMBsnV9Vg5Yhfs1aivCI-wmEg%3fe=5swZdU" TargetMode="External"/><Relationship Id="rId440" Type="http://schemas.openxmlformats.org/officeDocument/2006/relationships/hyperlink" Target="file:///C:\Users\:f:\s\DAF2022\EpeLuez-5fVGn6wERFzJgskB2GYe32BCnU7Xi_j4z5B8JQ%3fe=rlbVKi" TargetMode="External"/><Relationship Id="rId678" Type="http://schemas.openxmlformats.org/officeDocument/2006/relationships/hyperlink" Target="file:///C:\Users\Rmunozp\AppData\Local\:f:\s\DAF2022\EkC6ySQE2gpDmJk2vSJnqz0BfAXQmb1piuxFYKUV0Iw_Xg%3fe=cWwFqs" TargetMode="External"/><Relationship Id="rId28" Type="http://schemas.openxmlformats.org/officeDocument/2006/relationships/hyperlink" Target="file:///C:\Users\Rmunozp\AppData\Local\:f:\s\DAF2022\EshAPOY2p39Pj_lbGpnpFFkBT5ZWIaY77wipp5NOyVRFhw%3fe=JNleWo" TargetMode="External"/><Relationship Id="rId275" Type="http://schemas.openxmlformats.org/officeDocument/2006/relationships/hyperlink" Target="file:///C:\Users\:f:\s\DAF2022\ErJzZflwuUxFglKeWo0ZPDwB6h2pvXSKjyozgLyE_4FWGg%3fe=h4TAcI" TargetMode="External"/><Relationship Id="rId300" Type="http://schemas.openxmlformats.org/officeDocument/2006/relationships/hyperlink" Target="file:///C:\Users\:f:\s\DAF2022\Er33YhctxIxBu_GtftRSzB0BWZBhFwtgE4-JlHs3zsryUA%3fe=f3aefd" TargetMode="External"/><Relationship Id="rId482" Type="http://schemas.openxmlformats.org/officeDocument/2006/relationships/hyperlink" Target="file:///C:\Users\:f:\s\DAF2022\EuL-JWXHIthMuENKmtutkbIBv1_P1PYHqw7Wql304KKm9w%3fe=CisTEf" TargetMode="External"/><Relationship Id="rId538" Type="http://schemas.openxmlformats.org/officeDocument/2006/relationships/hyperlink" Target="file:///C:\Users\Rmunozp\AppData\Local\:f:\s\DAF2022\EtcsV3J9_lFJhpub9U03YwcBaO0RN8nLOO1rmG8zFEmMZg%3fe=OzfyqG" TargetMode="External"/><Relationship Id="rId703" Type="http://schemas.openxmlformats.org/officeDocument/2006/relationships/hyperlink" Target="file:///C:\Users\Rmunozp\AppData\Local\:f:\s\DAF2022\IgAihWCrfwWZQ6jVuuTZhmJaAUl947vavZf-72EpdyOkf5g%3fe=KphFuO" TargetMode="External"/><Relationship Id="rId745" Type="http://schemas.openxmlformats.org/officeDocument/2006/relationships/hyperlink" Target="file:///C:\Users\Rmunozp\AppData\Local\:f:\s\DAF2022\IgB5r8uKFZIlSYRXYfZsumjLATphCeKFP7ThBnHY_TKpJfw%3fe=3Pooe0" TargetMode="External"/><Relationship Id="rId81" Type="http://schemas.openxmlformats.org/officeDocument/2006/relationships/hyperlink" Target="file:///C:\Users\Rmunozp\AppData\Local\:f:\s\DAF2022\Eplj3NS0UttLmtbEcOC6U0EBJXbSmb9gBYcyI7NMUofmEg%3fe=nrmbkC" TargetMode="External"/><Relationship Id="rId135" Type="http://schemas.openxmlformats.org/officeDocument/2006/relationships/hyperlink" Target="file:///C:\Users\:f:\s\DAF2022\EsDWJaZMkgVLizdjRzPNf7gBA_b3eAdkc7UT2DHpEKdEsw%3fe=pqHRaO" TargetMode="External"/><Relationship Id="rId177" Type="http://schemas.openxmlformats.org/officeDocument/2006/relationships/hyperlink" Target="file:///C:\Users\:f:\s\DAF2022\EjfVQtnIKoBLrvZd9hOPohMBOw3wkuvnnckJx8PTdsClYQ%3fe=r8nMgD" TargetMode="External"/><Relationship Id="rId342" Type="http://schemas.openxmlformats.org/officeDocument/2006/relationships/hyperlink" Target="file:///C:\Users\:f:\s\DAF2022\EhclYpeSTM9GnLfG_8fY8rcBCs7H7jBoRe7GCYnIRG5F_Q%3fe=4t9UFk" TargetMode="External"/><Relationship Id="rId384" Type="http://schemas.openxmlformats.org/officeDocument/2006/relationships/hyperlink" Target="file:///C:\Users\:f:\s\DAF2022\EhpnBA_5AytPnTmaVIT6ahkB90Wl-vVgT12AEkbqrVzQ-g%3fe=MpYD3s" TargetMode="External"/><Relationship Id="rId591" Type="http://schemas.openxmlformats.org/officeDocument/2006/relationships/hyperlink" Target="file:///C:\Users\Rmunozp\AppData\Local\:f:\s\DAF2022\El8XNl9H89xHp82NiIMeh6UBDuJmFYrR9nvOCVp3FHRmrA%3fe=4DdZ6a" TargetMode="External"/><Relationship Id="rId605" Type="http://schemas.openxmlformats.org/officeDocument/2006/relationships/hyperlink" Target="file:///C:\Users\Rmunozp\AppData\Local\:f:\s\DAF2022\IgBYGD12ckOqSqD7nx9acHjKAVkfzPa7l3N0BNpK1lmBLcE%3fe=Ov11oL" TargetMode="External"/><Relationship Id="rId787" Type="http://schemas.openxmlformats.org/officeDocument/2006/relationships/hyperlink" Target="file:///C:\Users\Rmunozp\AppData\Local\:f:\s\DAF2022\EsxUx3pDrNNAnej7MydqQ2cBeI5jT28mtEhxehsjehLdxg%3fe=6VUgIo" TargetMode="External"/><Relationship Id="rId812" Type="http://schemas.openxmlformats.org/officeDocument/2006/relationships/hyperlink" Target="file:///C:\Users\Rmunozp\AppData\Local\:f:\s\DAF2022\IgAyPjZSrTdhSZHpY0RFK5CdAcR0OGbdl4eGxEfQvN4wdgM%3fe=vXilFY" TargetMode="External"/><Relationship Id="rId202" Type="http://schemas.openxmlformats.org/officeDocument/2006/relationships/hyperlink" Target="file:///C:\Users\:f:\s\DAF2022\El-lMhN_xF5FvFH_I82TMrYBZWx4RYS1fjmLdXJWTbm2Rg%3fe=6u9ivm" TargetMode="External"/><Relationship Id="rId244" Type="http://schemas.openxmlformats.org/officeDocument/2006/relationships/hyperlink" Target="file:///C:\Users\:f:\s\DAF2022\EuhsbdUUT-5LjKko9Qh_dbwBRPgoaUf0OLDwwbjMVPgiFQ%3fe=Hur6N2" TargetMode="External"/><Relationship Id="rId647" Type="http://schemas.openxmlformats.org/officeDocument/2006/relationships/hyperlink" Target="file:///C:\Users\Rmunozp\AppData\Local\:f:\s\DAF2022\EtjAE5auOmFEkeMgn6HeigIBhHXfI_aXzib6JOJIDDkB8g%3fe=uFfoBy" TargetMode="External"/><Relationship Id="rId689" Type="http://schemas.openxmlformats.org/officeDocument/2006/relationships/hyperlink" Target="file:///C:\Users\Rmunozp\AppData\Local\:f:\s\DAF2022\EvaojmxC9RZOnwMhL1PBRPoB54LVTaYIaj5gBIFmsNXmuA%3fe=Q4K1fO" TargetMode="External"/><Relationship Id="rId39" Type="http://schemas.openxmlformats.org/officeDocument/2006/relationships/hyperlink" Target="file:///C:\Users\Rmunozp\AppData\Local\:f:\s\DAF2022\EqB9mY0VIhBBs0jYEzEzSkcBzxxjgDbXxCcuRFy2FSGhaA%3fe=NFJwUH" TargetMode="External"/><Relationship Id="rId286" Type="http://schemas.openxmlformats.org/officeDocument/2006/relationships/hyperlink" Target="file:///C:\Users\:f:\s\DAF2022\EhloIfiybFhOi1APF2qV_qoBboPmrcMRgcOajDBmrs1K8g%3fe=omWFKH" TargetMode="External"/><Relationship Id="rId451" Type="http://schemas.openxmlformats.org/officeDocument/2006/relationships/hyperlink" Target="file:///C:\Users\:f:\s\DAF2022\EodI5AED9epFtNmkM0OMYfIBAD9IghmDpMKDYtdNkRBnkg%3fe=0BHg1q" TargetMode="External"/><Relationship Id="rId493" Type="http://schemas.openxmlformats.org/officeDocument/2006/relationships/hyperlink" Target="file:///C:\Users\Rmunozp\AppData\Local\:f:\s\DAF2022\EmtLVVnqCuBKrtiZnU6EWLIBcS1yeZdfFTRBP_TG-90odw%3fe=tPPsYj" TargetMode="External"/><Relationship Id="rId507" Type="http://schemas.openxmlformats.org/officeDocument/2006/relationships/hyperlink" Target="file:///C:\Users\Rmunozp\AppData\Local\:f:\s\DAF2022\Enpxwl0c1cBPqdKE9CffEj8Bat_mCSI0LJPAzmGcOXa-9Q%3fe=KozwbS" TargetMode="External"/><Relationship Id="rId549" Type="http://schemas.openxmlformats.org/officeDocument/2006/relationships/hyperlink" Target="file:///C:\Users\Rmunozp\AppData\Local\:f:\s\DAF2022\EuXIU29kfzhPm-zhLAG8ajEBkSaqAhuzowQ6UDuIJnIySg%3fe=lFgt8F" TargetMode="External"/><Relationship Id="rId714" Type="http://schemas.openxmlformats.org/officeDocument/2006/relationships/hyperlink" Target="file:///C:\Users\Rmunozp\AppData\Local\:f:\s\DAF2022\IgCheRlCuV1eSrHuMFWMXx3EAWF68o5MGeo4-AEl6Ulnpew%3fe=Zt0kMc" TargetMode="External"/><Relationship Id="rId756" Type="http://schemas.openxmlformats.org/officeDocument/2006/relationships/hyperlink" Target="file:///C:\Users\Rmunozp\AppData\Local\:f:\s\DAF2022\IgAePUIR-cUERbo6FcBLYdBoAfErqAd6OTHOPxnN_dWn50I%3fe=IrYm8q" TargetMode="External"/><Relationship Id="rId50" Type="http://schemas.openxmlformats.org/officeDocument/2006/relationships/hyperlink" Target="file:///C:\Users\Rmunozp\AppData\Local\:f:\s\DAF2022\Engq5dYclilNkmqIV5eL7ncBrhRBpY0UkGLAMqrlZwbxwQ%3fe=msDgpb" TargetMode="External"/><Relationship Id="rId104" Type="http://schemas.openxmlformats.org/officeDocument/2006/relationships/hyperlink" Target="file:///C:\Users\Rmunozp\AppData\Local\:f:\s\DAF2022\EjG484T3n1lKr6_ynBIIVh4BZkyA3D2FYMsg7QuwXpI6SA%3fe=Vukzbk" TargetMode="External"/><Relationship Id="rId146" Type="http://schemas.openxmlformats.org/officeDocument/2006/relationships/hyperlink" Target="file:///C:\Users\:f:\s\DAF2022\Ema-AZoP-PFNg-w_x_upWGEBX9dRC1t8zMf4ai5pmjtjTg%3fe=rB8WEm" TargetMode="External"/><Relationship Id="rId188" Type="http://schemas.openxmlformats.org/officeDocument/2006/relationships/hyperlink" Target="file:///C:\Users\:f:\s\DAF2022\EqhYH9n1K-9Csk0iONvo5wwBdNwfYaO86iR5UnSUTx_xCw%3fe=hlTaoe" TargetMode="External"/><Relationship Id="rId311" Type="http://schemas.openxmlformats.org/officeDocument/2006/relationships/hyperlink" Target="file:///C:\Users\:f:\s\DAF2022\EpJ9J-DgJyxNjn50S84aa6ABeRczlwW-EuGWLeduxna0sA%3fe=ppEobu" TargetMode="External"/><Relationship Id="rId353" Type="http://schemas.openxmlformats.org/officeDocument/2006/relationships/hyperlink" Target="file:///C:\Users\:f:\s\DAF2022\EhjvO5uncBRBhaq1Jq8GrRcBgs9-lzbwtvwKqWE7YMU-HA%3fe=FDjmjY" TargetMode="External"/><Relationship Id="rId395" Type="http://schemas.openxmlformats.org/officeDocument/2006/relationships/hyperlink" Target="file:///C:\Users\:f:\s\DAF2022\El2YykuB5IhDmJyc5aIZjawBolp5cGyFvr3km7zlRsubnA%3fe=YGOEBL" TargetMode="External"/><Relationship Id="rId409" Type="http://schemas.openxmlformats.org/officeDocument/2006/relationships/hyperlink" Target="file:///C:\Users\:f:\s\DAF2022\Ejn0rynaIxJHgCMVkOODMEABj-j7iQVKAupJxWkyCTaj0w%3fe=zgKpnK" TargetMode="External"/><Relationship Id="rId560" Type="http://schemas.openxmlformats.org/officeDocument/2006/relationships/hyperlink" Target="file:///C:\Users\Rmunozp\AppData\Local\:f:\s\DAF2022\Eg1hsS6qix9Cs-FzR7xj87cBv1zv9pPJqsqakLx45zFy0g%3fe=gc1wMQ" TargetMode="External"/><Relationship Id="rId798" Type="http://schemas.openxmlformats.org/officeDocument/2006/relationships/hyperlink" Target="file:///C:\Users\Rmunozp\AppData\Local\:f:\s\DAF2022\EjMrCEViomhIsLUJ75I1nq0BprMNcxcSNgSMErYCdNO16w%3fe=lzMDTg" TargetMode="External"/><Relationship Id="rId92" Type="http://schemas.openxmlformats.org/officeDocument/2006/relationships/hyperlink" Target="file:///C:\Users\:f:\s\DAF2022\EoZ_uWbfsOJNvzClBvoRLSsBUbUYhPYbNw_CcXQy7hkJ9g%3fe=hMcuxk" TargetMode="External"/><Relationship Id="rId213" Type="http://schemas.openxmlformats.org/officeDocument/2006/relationships/hyperlink" Target="file:///C:\Users\:f:\s\DAF2022\EkP5dh_O0RFCk4RCvDmNQ24B_56YA_QUu3wWrGH7j6gpiA%3fe=jnnBRH" TargetMode="External"/><Relationship Id="rId420" Type="http://schemas.openxmlformats.org/officeDocument/2006/relationships/hyperlink" Target="file:///C:\Users\:f:\s\DAF2022\Es8yRSHYW5JAnolX-hyYIRkBzgdDntyjKjnOwuZWEfwfcg%3fe=qXXBIp" TargetMode="External"/><Relationship Id="rId616" Type="http://schemas.openxmlformats.org/officeDocument/2006/relationships/hyperlink" Target="file:///C:\Users\Rmunozp\AppData\Local\:f:\s\DAF2022\IgCZojBKne9LRpiuYJywXECPAdiE0nLBMJnbw09kP5AMfgs%3fe=vOlhFa" TargetMode="External"/><Relationship Id="rId658" Type="http://schemas.openxmlformats.org/officeDocument/2006/relationships/hyperlink" Target="file:///C:\Users\Rmunozp\AppData\Local\:f:\s\DAF2022\Eqd5Tm6rBypJrZcxLO1A76kBpgKHMYHtOPZWASOBTkK8YQ%3fe=9LYoDr" TargetMode="External"/><Relationship Id="rId823" Type="http://schemas.openxmlformats.org/officeDocument/2006/relationships/hyperlink" Target="file:///C:\Users\Rmunozp\AppData\Local\:f:\s\DAF2022\IgC5Sm-E41caTrbNoAwSWID3AdJ1pzXAVtK0I4PRUKehl4E%3fe=eLEmB1" TargetMode="External"/><Relationship Id="rId255" Type="http://schemas.openxmlformats.org/officeDocument/2006/relationships/hyperlink" Target="file:///C:\Users\Rmunozp\AppData\Local\:f:\s\DAF2022\EpASG3n-WoJLnHjHMS-xvDUBmng1xh_CmdmbvzPCqh3NSg%3fe=8FQufZ" TargetMode="External"/><Relationship Id="rId297" Type="http://schemas.openxmlformats.org/officeDocument/2006/relationships/hyperlink" Target="file:///C:\Users\:f:\s\DAF2022\EtoieXhohtFKtZXGC09LuaUBSRTQqnSKaVmBH8GC_YRHLg%3fe=rxsU5v" TargetMode="External"/><Relationship Id="rId462" Type="http://schemas.openxmlformats.org/officeDocument/2006/relationships/hyperlink" Target="file:///C:\Users\:f:\s\DAF2022\Ejh2l1if5T1IocUBXDBUKJkBtb9k6VH3L_3H4HuAkatpuQ%3fe=IGwNVJ" TargetMode="External"/><Relationship Id="rId518" Type="http://schemas.openxmlformats.org/officeDocument/2006/relationships/hyperlink" Target="file:///C:\Users\Rmunozp\AppData\Local\:f:\s\DAF2022\IgDz6poad5J5Q5m0Rq3OBaAcAUgMQWCyVRm4jArIQaLqR1s%3fe=3dryfA" TargetMode="External"/><Relationship Id="rId725" Type="http://schemas.openxmlformats.org/officeDocument/2006/relationships/hyperlink" Target="file:///C:\Users\Rmunozp\AppData\Local\:f:\s\DAF2022\IgDgIJZdT-4CQJV6X1ZY859KAd-fZ4wV_VqU53ui1YyZ6ys%3fe=tlca0T" TargetMode="External"/><Relationship Id="rId115" Type="http://schemas.openxmlformats.org/officeDocument/2006/relationships/hyperlink" Target="file:///C:\Users\Rmunozp\AppData\Local\:f:\s\DAF2022\EjosWlzTFtZGhmszSYUs2cMBL7BT5QJiWOfah11zX5IDOg%3fe=5hsHlb" TargetMode="External"/><Relationship Id="rId157" Type="http://schemas.openxmlformats.org/officeDocument/2006/relationships/hyperlink" Target="file:///C:\Users\:f:\s\DAF2022\ErldlxLExbJDprtffpbo018BXuapo5XmFBcL-siyVBDQ0w%3fe=jYhvzh" TargetMode="External"/><Relationship Id="rId322" Type="http://schemas.openxmlformats.org/officeDocument/2006/relationships/hyperlink" Target="file:///C:\Users\:f:\s\DAF2022\Ep1PfCGxXiRDvS_2EhgoIoMBbhmLztXJeiXH74EmDEJ2JQ%3fe=Vj3MCO" TargetMode="External"/><Relationship Id="rId364" Type="http://schemas.openxmlformats.org/officeDocument/2006/relationships/hyperlink" Target="file:///C:\Users\:f:\s\DAF2022\EiazvSEszRdBhYBibqpgu_YByBUfhfIFLMVOJsQRXLshkA%3fe=mYRQ5j" TargetMode="External"/><Relationship Id="rId767" Type="http://schemas.openxmlformats.org/officeDocument/2006/relationships/hyperlink" Target="file:///C:\Users\Rmunozp\AppData\Local\:f:\s\DAF2022\EsRr-KM3OdlOkuie-lbL08oBRnTTeOO7Vkpy6krjCISRUg%3fe=FD5eTf" TargetMode="External"/><Relationship Id="rId61" Type="http://schemas.openxmlformats.org/officeDocument/2006/relationships/hyperlink" Target="file:///C:\Users\Rmunozp\AppData\Local\:f:\s\DAF2022\Es1Dbvx2He9OknZXplypmGkBABdENOU4ajoIySP3wDJZJA%3fe=kZADhl" TargetMode="External"/><Relationship Id="rId199" Type="http://schemas.openxmlformats.org/officeDocument/2006/relationships/hyperlink" Target="file:///C:\Users\:f:\s\DAF2022\EhEtFHm5oIhHtgCjlBFNh3gB0DveNlAcidovXNIB7-lVng%3fe=JgVuPq" TargetMode="External"/><Relationship Id="rId571" Type="http://schemas.openxmlformats.org/officeDocument/2006/relationships/hyperlink" Target="file:///C:\Users\Rmunozp\AppData\Local\:f:\s\DAF2022\EqqsX_NvrylEp0qCYF_FAIsBciuKEY1uJuuLvXmBjmxiCg%3fe=cxSU51" TargetMode="External"/><Relationship Id="rId627" Type="http://schemas.openxmlformats.org/officeDocument/2006/relationships/hyperlink" Target="file:///C:\Users\Rmunozp\AppData\Local\:f:\s\DAF2022\Ei4TE-2pQsRKojtzqqtRsccBZoTxiijXnwMz3d7EegNC1g%3fe=4iFNdi" TargetMode="External"/><Relationship Id="rId669" Type="http://schemas.openxmlformats.org/officeDocument/2006/relationships/hyperlink" Target="file:///C:\Users\Rmunozp\AppData\Local\:f:\s\DAF2022\ErN0TFFX_yhFmulmYo0aMjMBhAO5YWbLGOqfLWMUMrhAVQ%3fe=WDCrKC" TargetMode="External"/><Relationship Id="rId19" Type="http://schemas.openxmlformats.org/officeDocument/2006/relationships/hyperlink" Target="file:///C:\Users\Rmunozp\AppData\Local\:f:\s\DAF2022\Eq2BS6PecaNGgzoytjL4D8gB6at8rATpEHijIyFk5jKwSw%3fe=K1Sa65" TargetMode="External"/><Relationship Id="rId224" Type="http://schemas.openxmlformats.org/officeDocument/2006/relationships/hyperlink" Target="file:///C:\Users\:f:\s\DAF2022\EpOPuFII1-FJlFE_zPgWcsQBLtZVXhlDpvGItqmKc3f58A%3fe=ifr341" TargetMode="External"/><Relationship Id="rId266" Type="http://schemas.openxmlformats.org/officeDocument/2006/relationships/hyperlink" Target="file:///C:\Users\:f:\s\DAF2022\EpC0rFCupN1Ipy5QsLsweZkB1GT0VPZ15y9WuLSG6yrQCQ%3fe=rrPavt" TargetMode="External"/><Relationship Id="rId431" Type="http://schemas.openxmlformats.org/officeDocument/2006/relationships/hyperlink" Target="file:///C:\Users\:f:\s\DAF2022\ErlvuIyKkblMmhgJL_7Y2RMBtBo1Iu4lDbr8W512HNO5jQ%3fe=C97oen" TargetMode="External"/><Relationship Id="rId473" Type="http://schemas.openxmlformats.org/officeDocument/2006/relationships/hyperlink" Target="file:///C:\Users\:f:\s\DAF2022\ErB2KsXq1YlLuL_YbvUu4cwBk7s6Wx6iVkikBZ64m7prVQ%3fe=jATq8V" TargetMode="External"/><Relationship Id="rId529" Type="http://schemas.openxmlformats.org/officeDocument/2006/relationships/hyperlink" Target="file:///C:\Users\Rmunozp\AppData\Local\:f:\s\DAF2022\EgZ4LXR0Fg9GoJs08NhmRHYBr1koArkGoPLwzfUpqxO8XQ%3fe=nbgB17" TargetMode="External"/><Relationship Id="rId680" Type="http://schemas.openxmlformats.org/officeDocument/2006/relationships/hyperlink" Target="file:///C:\Users\Rmunozp\AppData\Local\:f:\s\DAF2022\EnKe_zgw3L1Mi5z3W89xzIYBgwtDTU2yN09JUpNjWITfKw%3fe=HMQtmn" TargetMode="External"/><Relationship Id="rId736" Type="http://schemas.openxmlformats.org/officeDocument/2006/relationships/hyperlink" Target="file:///C:\Users\Rmunozp\AppData\Local\:f:\s\DAF2022\IgCLcM0LvGuMQo3uWCJ984gXATdL0kHqZ4WyJ62k2r8Xp_I%3fe=l4Rj6q" TargetMode="External"/><Relationship Id="rId30" Type="http://schemas.openxmlformats.org/officeDocument/2006/relationships/hyperlink" Target="file:///C:\Users\Rmunozp\AppData\Local\:f:\s\DAF2022\Eul85h__FnFLq1cNVgHLo1ABG7jzXeZ_lKk2qrEqPjWAMg%3fe=oUJumI" TargetMode="External"/><Relationship Id="rId126" Type="http://schemas.openxmlformats.org/officeDocument/2006/relationships/hyperlink" Target="file:///C:\Users\:f:\s\DAF2022\Elj6LTPfcQVCv0iUatCPogcBZupzo80BfGcGCIGt_5k9qw%3fe=VCz91R" TargetMode="External"/><Relationship Id="rId168" Type="http://schemas.openxmlformats.org/officeDocument/2006/relationships/hyperlink" Target="file:///C:\Users\:f:\s\DAF2022\EjmnVui15v5Fg9LwXPt1wFYBXBZ7pPYGcyzUXNBuYIc11g%3fe=xc22TF" TargetMode="External"/><Relationship Id="rId333" Type="http://schemas.openxmlformats.org/officeDocument/2006/relationships/hyperlink" Target="file:///C:\Users\:f:\s\DAF2022\EoN0sxph_Z1Hjbe1rKj-Lf0BFmQNEVsYfxQIANvZsVL9BA%3fe=w2ZBgs" TargetMode="External"/><Relationship Id="rId540" Type="http://schemas.openxmlformats.org/officeDocument/2006/relationships/hyperlink" Target="file:///C:\Users\Rmunozp\AppData\Local\:f:\s\DAF2022\Eh-fdDBTbj9BlrUuiJ6dx8cBtUU8FZpOEcrSHZTCATgUAg%3fe=tuwJhP" TargetMode="External"/><Relationship Id="rId778" Type="http://schemas.openxmlformats.org/officeDocument/2006/relationships/hyperlink" Target="file:///C:\Users\Rmunozp\AppData\Local\:f:\s\DAF2022\EgWzJ7SpjtFOi1QwNOPLCCMBpXaOjvt0i_P-Z8z-0DAdCw%3fe=cUM5Wi" TargetMode="External"/><Relationship Id="rId72" Type="http://schemas.openxmlformats.org/officeDocument/2006/relationships/hyperlink" Target="file:///C:\Users\Rmunozp\AppData\Local\:f:\s\DAF2022\EunqwrCs9nVNnlfdgEInVYkBYB5PwAfgy1TlixSD_YR78w%3fe=Cv8arK" TargetMode="External"/><Relationship Id="rId375" Type="http://schemas.openxmlformats.org/officeDocument/2006/relationships/hyperlink" Target="file:///C:\Users\:f:\s\DAF2022\EsI4p_5K3YZDlb3Zld7tD3UB43SVoCZuyQfhkp1-Apr-Qw%3fe=mRtxog" TargetMode="External"/><Relationship Id="rId582" Type="http://schemas.openxmlformats.org/officeDocument/2006/relationships/hyperlink" Target="file:///C:\Users\Rmunozp\AppData\Local\:f:\s\DAF2022\EmFS8G-PYH9LqD0yiMoTpK0BAFXxw-c9cByYPYoaqhiMwQ%3fe=0VEhoG" TargetMode="External"/><Relationship Id="rId638" Type="http://schemas.openxmlformats.org/officeDocument/2006/relationships/hyperlink" Target="file:///C:\Users\Rmunozp\AppData\Local\:f:\s\DAF2022\IgAEQm9CRXhuR4f5tZMadXOTAXq3ITZrs-LOv_I5itB3Sus%3fe=1hrXiP" TargetMode="External"/><Relationship Id="rId803" Type="http://schemas.openxmlformats.org/officeDocument/2006/relationships/hyperlink" Target="file:///C:\Users\Rmunozp\AppData\Local\:f:\s\DAF2022\Euk8dozcPNtJr3TpFPjXhvUBLi0KM6LXVbABEZa30NpCdg%3fe=JyLT4U" TargetMode="External"/><Relationship Id="rId3" Type="http://schemas.openxmlformats.org/officeDocument/2006/relationships/hyperlink" Target="file:///C:\Users\Rmunozp\AppData\Local\:f:\s\DAF2022\Ejh2K724rlJMgx_gaaFZ0D4BP5svwSmwzvkjfAb1zvykXA%3fe=fvkjuF" TargetMode="External"/><Relationship Id="rId235" Type="http://schemas.openxmlformats.org/officeDocument/2006/relationships/hyperlink" Target="file:///C:\Users\:f:\s\DAF2022\En_oSOqjtptHq5hYrzgF-64Bw5z86r5GSClD3-JMYgv06g%3fe=ATAaS7" TargetMode="External"/><Relationship Id="rId277" Type="http://schemas.openxmlformats.org/officeDocument/2006/relationships/hyperlink" Target="file:///C:\Users\Rmunozp\AppData\Local\:f:\s\DAF2022\EnpiBMG5oTJKnjf9uBUpDtMB4c-cup2XzPq--rOX6tqIvw%3fe=69gE1h" TargetMode="External"/><Relationship Id="rId400" Type="http://schemas.openxmlformats.org/officeDocument/2006/relationships/hyperlink" Target="file:///C:\Users\:f:\s\DAF2022\ErTB_4zpjM9KqBHInq_T35EB6vaoTp1YLK8vfHCjR4cJwQ%3fe=aCfRvK" TargetMode="External"/><Relationship Id="rId442" Type="http://schemas.openxmlformats.org/officeDocument/2006/relationships/hyperlink" Target="file:///C:\Users\:f:\s\DAF2022\EvxlbEV-DyxCgvtrbEpvuzEBbFwn8rYQru4AckvEMBzf5Q%3fe=tvJG6L" TargetMode="External"/><Relationship Id="rId484" Type="http://schemas.openxmlformats.org/officeDocument/2006/relationships/hyperlink" Target="file:///C:\Users\:b:\s\DAF2022\EdwaBLbmeKtClDThR64HaI8BNjodmqDQOhlaxbGMOfkm0w%3fe=T96BAi" TargetMode="External"/><Relationship Id="rId705" Type="http://schemas.openxmlformats.org/officeDocument/2006/relationships/hyperlink" Target="file:///C:\Users\Rmunozp\AppData\Local\:f:\s\DAF2022\EhE-F2rNpplIlhZYu3W8sxEBrcOHRR_XtbMaVx54Qj0QjQ%3fe=vjIDOW" TargetMode="External"/><Relationship Id="rId137" Type="http://schemas.openxmlformats.org/officeDocument/2006/relationships/hyperlink" Target="file:///C:\Users\:f:\s\DAF2022\Er2z2ToSpSBKqBE6O4UBxo4BDXn6lsXGAl-AJ9bM90jd8A%3fe=bZnISl" TargetMode="External"/><Relationship Id="rId302" Type="http://schemas.openxmlformats.org/officeDocument/2006/relationships/hyperlink" Target="file:///C:\Users\:f:\s\DAF2022\Epl-qfTUooVGnH74tmk_w7sBcs76bEh7pXF5A32QKwcEqw%3fe=SqKh0O" TargetMode="External"/><Relationship Id="rId344" Type="http://schemas.openxmlformats.org/officeDocument/2006/relationships/hyperlink" Target="file:///C:\Users\:f:\s\DAF2022\EsZtbM_3VE1MnF0fj4FZZWUBMmI-UoCx53ohdoOoWmWnTg%3fe=K7MUTW" TargetMode="External"/><Relationship Id="rId691" Type="http://schemas.openxmlformats.org/officeDocument/2006/relationships/hyperlink" Target="file:///C:\Users\Rmunozp\AppData\Local\:f:\s\DAF2022\Ek5S0wYMy19NvfhN3UNUzXMB7C7wX8vVF3ZEdTN5syQi1Q%3fe=W1oHh9" TargetMode="External"/><Relationship Id="rId747" Type="http://schemas.openxmlformats.org/officeDocument/2006/relationships/hyperlink" Target="file:///C:\Users\Rmunozp\AppData\Local\:f:\s\DAF2022\IgCJhuwkPtG-TYetLW6FzEKjAY-dPGxOosQLU732Q1R8jWQ%3fe=7TModx" TargetMode="External"/><Relationship Id="rId789" Type="http://schemas.openxmlformats.org/officeDocument/2006/relationships/hyperlink" Target="file:///C:\Users\Rmunozp\AppData\Local\:f:\s\DAF2022\Evs9erwtkU9Ki8eGJVfqhpIBNZOGaoDqpl8NkIBKRtaEXQ%3fe=fHuMTe" TargetMode="External"/><Relationship Id="rId41" Type="http://schemas.openxmlformats.org/officeDocument/2006/relationships/hyperlink" Target="file:///C:\Users\Rmunozp\AppData\Local\:f:\s\DAF2022\EiHsL_wFTwlAvDnvtThPVPQB77ckKCOw8whrB15pkoEjjg%3fe=JPRxHN" TargetMode="External"/><Relationship Id="rId83" Type="http://schemas.openxmlformats.org/officeDocument/2006/relationships/hyperlink" Target="file:///C:\Users\:f:\s\DAF2022\EhtAX7_PWiRJru-4tXWh0sEB0BSOQHH_cLuDNa18JVJiCg%3fe=zMSH0o" TargetMode="External"/><Relationship Id="rId179" Type="http://schemas.openxmlformats.org/officeDocument/2006/relationships/hyperlink" Target="file:///C:\Users\Rmunozp\AppData\Local\:f:\s\DAF2022\Eo00wDE3gnxDtKhBhU8abzoB7APCeJPDT3HbonwV3gmyag%3fe=T5q8e8" TargetMode="External"/><Relationship Id="rId386" Type="http://schemas.openxmlformats.org/officeDocument/2006/relationships/hyperlink" Target="file:///C:\Users\:f:\s\DAF2022\EpuXHtWTbN5Ch28DE--1N6QBM-9X2TtQ3K8nQvj75oYXyw%3fe=rKaRSr" TargetMode="External"/><Relationship Id="rId551" Type="http://schemas.openxmlformats.org/officeDocument/2006/relationships/hyperlink" Target="file:///C:\Users\Rmunozp\AppData\Local\:f:\s\DAF2022\EqVz6lcARptOjxbMzizokAEBb6Eqzl7lQ6MJmO94U6oKeA%3fe=4pvfmQ" TargetMode="External"/><Relationship Id="rId593" Type="http://schemas.openxmlformats.org/officeDocument/2006/relationships/hyperlink" Target="file:///C:\Users\Rmunozp\AppData\Local\:f:\s\DAF2022\Epvy7EtkZulAjL--NPviPPoB1E7uRNn9jYIeqFm2moKn6w%3fe=0kyuah" TargetMode="External"/><Relationship Id="rId607" Type="http://schemas.openxmlformats.org/officeDocument/2006/relationships/hyperlink" Target="file:///C:\Users\Rmunozp\AppData\Local\:f:\s\DAF2022\IgCc3yIpwcMFSqMRXTPDn9lNAZBDVZiHdr8baETgWa0xvx4%3fe=2KBPuV" TargetMode="External"/><Relationship Id="rId649" Type="http://schemas.openxmlformats.org/officeDocument/2006/relationships/hyperlink" Target="file:///C:\Users\Rmunozp\AppData\Local\:f:\s\DAF2022\Eu5sx0ljkhlKsa7LudtVXoEB_wi-1i1abJv2YCeCGFKJwg%3fe=SXQRVM" TargetMode="External"/><Relationship Id="rId814" Type="http://schemas.openxmlformats.org/officeDocument/2006/relationships/hyperlink" Target="file:///C:\Users\Rmunozp\AppData\Local\:f:\s\DAF2022\IgBBZlWBDwCjSraV_NdxWjK0AVSsERUCqIf8lWQrRIutJFI%3fe=QBIst3" TargetMode="External"/><Relationship Id="rId190" Type="http://schemas.openxmlformats.org/officeDocument/2006/relationships/hyperlink" Target="file:///C:\Users\:f:\s\DAF2022\Et7ha_qk5c5DlkEP4lxf8hoBWxlfvXoks0SHAIT_lUZKng%3fe=EKLXeE" TargetMode="External"/><Relationship Id="rId204" Type="http://schemas.openxmlformats.org/officeDocument/2006/relationships/hyperlink" Target="file:///C:\Users\Rmunozp\AppData\Local\:f:\s\DAF2022\EunjTe6_O11EpIbBtsW7yHUBhno3iQs80iN8kCs6CVH9lQ%3fe=tVgymm" TargetMode="External"/><Relationship Id="rId246" Type="http://schemas.openxmlformats.org/officeDocument/2006/relationships/hyperlink" Target="file:///C:\Users\:f:\s\DAF2022\EgHnvlap8hFEp9gzbSu3plcBUHECuF2lQoeeKdhJQTw5MA%3fe=yam8QT" TargetMode="External"/><Relationship Id="rId288" Type="http://schemas.openxmlformats.org/officeDocument/2006/relationships/hyperlink" Target="file:///C:\Users\:f:\s\DAF2022\Eohm9aK-W9VKrTWmlACTCN0BVtLZZn30ZXqf9InBUe2mzQ%3fe=JkUgWv" TargetMode="External"/><Relationship Id="rId411" Type="http://schemas.openxmlformats.org/officeDocument/2006/relationships/hyperlink" Target="file:///C:\Users\:f:\s\DAF2022\EteLntC2zfVJhged5EX1kFkBmhm2usmp602-tG77rE5Nvg%3fe=QF9ECv" TargetMode="External"/><Relationship Id="rId453" Type="http://schemas.openxmlformats.org/officeDocument/2006/relationships/hyperlink" Target="file:///C:\Users\Rmunozp\AppData\Local\:f:\s\DAF2022\EhZ16XXIlwxBmV5ICh2qFXgB9yF-8VvqFUXMGnZZDbds3A%3fe=yKmDP4" TargetMode="External"/><Relationship Id="rId509" Type="http://schemas.openxmlformats.org/officeDocument/2006/relationships/hyperlink" Target="file:///C:\Users\Rmunozp\AppData\Local\:f:\s\DAF2022\EhjyY9ZHLcZEoFSd9ac-GDwBsKjda2fcw_DrJRPEOrvlOg%3fe=53PCpn" TargetMode="External"/><Relationship Id="rId660" Type="http://schemas.openxmlformats.org/officeDocument/2006/relationships/hyperlink" Target="file:///C:\Users\Rmunozp\AppData\Local\:f:\s\DAF2022\EgefszGIJrFPq17Y01UZeggBZOyS3vsbS2vMD1NJI_J5hQ%3fe=PHMfj7" TargetMode="External"/><Relationship Id="rId106" Type="http://schemas.openxmlformats.org/officeDocument/2006/relationships/hyperlink" Target="file:///C:\Users\:f:\s\DAF2022\Eh3xkiS3j7BDnLZwMktDijABbgUpXq7dVp87fd_fgmmB2A%3fe=fRT1lj" TargetMode="External"/><Relationship Id="rId313" Type="http://schemas.openxmlformats.org/officeDocument/2006/relationships/hyperlink" Target="file:///C:\Users\:f:\s\DAF2022\EnLALN_ThBhFh3dIh0qD2gUB3kptZbcWakqWXt53HCjSYA%3fe=yyWxFR" TargetMode="External"/><Relationship Id="rId495" Type="http://schemas.openxmlformats.org/officeDocument/2006/relationships/hyperlink" Target="file:///C:\Users\Rmunozp\AppData\Local\:f:\s\DAF2022\EuSjj97eW5lDo7n-o4rctMwBxHk_GCOeVacHtp7XaLpCDQ%3fe=TU7imd" TargetMode="External"/><Relationship Id="rId716" Type="http://schemas.openxmlformats.org/officeDocument/2006/relationships/hyperlink" Target="file:///C:\Users\Rmunozp\AppData\Local\:f:\s\DAF2022\IgDLYC6ZfPANTKWZ3Bd73foNAaSXkHcL3u0bL01rRp3kTS8%3fe=UtVx2U" TargetMode="External"/><Relationship Id="rId758" Type="http://schemas.openxmlformats.org/officeDocument/2006/relationships/hyperlink" Target="file:///C:\Users\Rmunozp\AppData\Local\:f:\s\DAF2022\IgCFM3gOFlyWTahMJM0uG5odAWya59UAEhqKfRPwMkN0y24%3fe=2UXABN" TargetMode="External"/><Relationship Id="rId10" Type="http://schemas.openxmlformats.org/officeDocument/2006/relationships/hyperlink" Target="file:///C:\Users\Rmunozp\AppData\Local\:f:\s\DAF2022\EkoIUOHcjcNOibzNVZ_1tQYBavZK6dTKvlBy0yvKk8Qy0A%3fe=FXHYOl" TargetMode="External"/><Relationship Id="rId52" Type="http://schemas.openxmlformats.org/officeDocument/2006/relationships/hyperlink" Target="file:///C:\Users\Rmunozp\AppData\Local\:f:\s\DAF2022\Es44c9ExN5tPoIw_nLUzrpIBZdNnxA4N3iYYzyPjbvFUNQ%3fe=SJSMXe" TargetMode="External"/><Relationship Id="rId94" Type="http://schemas.openxmlformats.org/officeDocument/2006/relationships/hyperlink" Target="file:///C:\Users\:f:\s\DAF2022\EhT_IRY5ZfRClN3_B8QERJ4BrFfQ5VYGQmNQ-KiyKfUCpA%3fe=EW423x" TargetMode="External"/><Relationship Id="rId148" Type="http://schemas.openxmlformats.org/officeDocument/2006/relationships/hyperlink" Target="file:///C:\Users\:f:\s\DAF2022\Eoe44MZM3vBNgI8EByQrHZYBP_Gj_1xnsU1iYi9kB2gHiQ%3fe=LIFAlj" TargetMode="External"/><Relationship Id="rId355" Type="http://schemas.openxmlformats.org/officeDocument/2006/relationships/hyperlink" Target="file:///C:\Users\:f:\s\DAF2022\Eqw7HVNZoK1NpMATNVL0V0YBOMKyMk_K_o5RGQv8Nfs1wg%3fe=9Y2fg3" TargetMode="External"/><Relationship Id="rId397" Type="http://schemas.openxmlformats.org/officeDocument/2006/relationships/hyperlink" Target="file:///C:\Users\:f:\s\DAF2022\EucNEDzdZWVCj0Ts0evlslMB5Yc6oiwkKrya4KblXYk1Hg%3fe=nvovzY" TargetMode="External"/><Relationship Id="rId520" Type="http://schemas.openxmlformats.org/officeDocument/2006/relationships/hyperlink" Target="file:///C:\Users\Rmunozp\AppData\Local\:f:\s\DAF2022\EimQs4tyDzJEh8yggEtss1EBKm3PGufbjCI-xBoUR9QgQA%3fe=hhyGKC" TargetMode="External"/><Relationship Id="rId562" Type="http://schemas.openxmlformats.org/officeDocument/2006/relationships/hyperlink" Target="file:///C:\Users\Rmunozp\AppData\Local\:f:\s\DAF2022\EhP8_gqIoEZFtY7U7LYtPocBcBE6930rp4FnFSq0qEANiQ%3fe=6mr60M" TargetMode="External"/><Relationship Id="rId618" Type="http://schemas.openxmlformats.org/officeDocument/2006/relationships/hyperlink" Target="file:///C:\Users\Rmunozp\AppData\Local\:f:\s\DAF2022\IgCxk5OEuCi6Q75P2QC6njXhASIwvjzvi8g0fi3SaNtCAOU%3fe=rIrJJP" TargetMode="External"/><Relationship Id="rId825" Type="http://schemas.openxmlformats.org/officeDocument/2006/relationships/hyperlink" Target="file:///C:\Users\Rmunozp\AppData\Local\:f:\s\DAF2022\IgAaBKrzzPm_SZMQ5mCQLhasAcgba0TWaku4vJ_w_NB_na8%3fe=iE7gTG" TargetMode="External"/><Relationship Id="rId215" Type="http://schemas.openxmlformats.org/officeDocument/2006/relationships/hyperlink" Target="file:///C:\Users\:f:\s\DAF2022\EpCMsJvBLhlKs-Vel5C-WbEBlsIR4NHoYXoFSNah8D_E4Q%3fe=g0ZOx4" TargetMode="External"/><Relationship Id="rId257" Type="http://schemas.openxmlformats.org/officeDocument/2006/relationships/hyperlink" Target="file:///C:\Users\Rmunozp\AppData\Local\:f:\s\DAF2022\EgVnBgc3VktOh9aR7ncnZoYB7lusDyA7jGAeloTeWTB0rA%3fe=kby7fm" TargetMode="External"/><Relationship Id="rId422" Type="http://schemas.openxmlformats.org/officeDocument/2006/relationships/hyperlink" Target="file:///C:\Users\:f:\s\DAF2022\Eo1k5pN6mHdMgcZ8Gzo4FZ0B0Z2TF71IWxeayzOvgK2T2g%3fe=GH5mEk" TargetMode="External"/><Relationship Id="rId464" Type="http://schemas.openxmlformats.org/officeDocument/2006/relationships/hyperlink" Target="file:///C:\Users\:f:\s\DAF2022\En3dobnVpoxJs5CedNNDDKUBoDHoZMDUuc23hSRLcuSn3g%3fe=AQDTre" TargetMode="External"/><Relationship Id="rId299" Type="http://schemas.openxmlformats.org/officeDocument/2006/relationships/hyperlink" Target="file:///C:\Users\:f:\s\DAF2022\EmUcYSGXb19Cvzd_isqeYc8BPnIuITyHNk7XxC1Wfunblg%3fe=mVeZ67" TargetMode="External"/><Relationship Id="rId727" Type="http://schemas.openxmlformats.org/officeDocument/2006/relationships/hyperlink" Target="file:///C:\Users\Rmunozp\AppData\Local\:f:\s\DAF2022\IgA_U2SAQRRuTIGZyDjKs3vaAbegcVFquxtX3_SdYFQX29c%3fe=6fisO5" TargetMode="External"/><Relationship Id="rId63" Type="http://schemas.openxmlformats.org/officeDocument/2006/relationships/hyperlink" Target="file:///C:\Users\Rmunozp\AppData\Local\:f:\s\DAF2022\EsgSW7wNlHFKml4l-P4nva4BaEnvC-lCCBoWPbR6ie34HA%3fe=RpaVC4" TargetMode="External"/><Relationship Id="rId159" Type="http://schemas.openxmlformats.org/officeDocument/2006/relationships/hyperlink" Target="file:///C:\Users\:f:\s\DAF2022\EvnKaHiXSV9FlKL5VwIu7FgBT-Ni0CxuGHrmDr0hocNhTg%3fe=XF19MO" TargetMode="External"/><Relationship Id="rId366" Type="http://schemas.openxmlformats.org/officeDocument/2006/relationships/hyperlink" Target="file:///C:\Users\:f:\s\DAF2022\EuzdOIMbGQ5Fm6HNeIoIaMYBtY08MTCk5YW9qprcLb1Spw%3fe=m90tVx" TargetMode="External"/><Relationship Id="rId573" Type="http://schemas.openxmlformats.org/officeDocument/2006/relationships/hyperlink" Target="file:///C:\Users\Rmunozp\AppData\Local\:f:\s\DAF2022\EtfEGLba6IhLopABieBUmlYB0MkNgpZ_x-7Kl-6UZDpuYg%3fe=3yQL6M" TargetMode="External"/><Relationship Id="rId780" Type="http://schemas.openxmlformats.org/officeDocument/2006/relationships/hyperlink" Target="file:///C:\Users\Rmunozp\AppData\Local\:f:\s\DAF2022\Emd4ajk4P1JNtPUPAJhItQYBkHhw5NaSsuCpJfe1XdiBig%3fe=fNNnIH" TargetMode="External"/><Relationship Id="rId226" Type="http://schemas.openxmlformats.org/officeDocument/2006/relationships/hyperlink" Target="file:///C:\Users\:f:\s\DAF2022\Ehnh-lZHYJ1JmchN0-lELrgB1WcQwoWzcVDK2BbUTBShFA%3fe=073t8w" TargetMode="External"/><Relationship Id="rId433" Type="http://schemas.openxmlformats.org/officeDocument/2006/relationships/hyperlink" Target="file:///C:\Users\:f:\s\DAF2022\EhLSXMA8iG1MgdeDkGqr8V0Bfbi67NCt_s0c5E_guCjUAw%3fe=D9G520" TargetMode="External"/><Relationship Id="rId640" Type="http://schemas.openxmlformats.org/officeDocument/2006/relationships/hyperlink" Target="file:///C:\Users\Rmunozp\AppData\Local\:f:\s\DAF2022\IgCOtigGME4jSa9Fj_RsQsNJAcWA1RQWNWWbPCrHHGAqgIo%3fe=bWEYoB" TargetMode="External"/><Relationship Id="rId738" Type="http://schemas.openxmlformats.org/officeDocument/2006/relationships/hyperlink" Target="file:///C:\Users\Rmunozp\AppData\Local\:f:\s\DAF2022\IgDzLu4g6HCkSamdDo5t46_CAbjX1582BKCnc4uJJzrT270%3fe=DdM8vA" TargetMode="External"/><Relationship Id="rId74" Type="http://schemas.openxmlformats.org/officeDocument/2006/relationships/hyperlink" Target="file:///C:\Users\Rmunozp\AppData\Local\:f:\s\DAF2022\EseVqzzvCRdGrCiibU99qswBxF3uJigzgt6DIMFn9rpbtw%3fe=yPBzSZ" TargetMode="External"/><Relationship Id="rId377" Type="http://schemas.openxmlformats.org/officeDocument/2006/relationships/hyperlink" Target="file:///C:\Users\:f:\s\DAF2022\ErdsgVB9pMNLv2YvQN2ssFkBAzrmeQpA6uvVwWtTzrQanQ%3fe=vWwLgm" TargetMode="External"/><Relationship Id="rId500" Type="http://schemas.openxmlformats.org/officeDocument/2006/relationships/hyperlink" Target="file:///C:\Users\Rmunozp\AppData\Local\:f:\s\DAF2022\EoIqCjZTGHBFooUvKEHiclYBun_pUlScapnp5XRCwsBWWg%3fe=3LjYpq" TargetMode="External"/><Relationship Id="rId584" Type="http://schemas.openxmlformats.org/officeDocument/2006/relationships/hyperlink" Target="file:///C:\Users\Rmunozp\AppData\Local\:f:\s\DAF2022\EneQvcSdTlJMgp1eY6WTFjEBeWGLvCdHXmsDEUFYj5UElQ%3fe=PJOvTV" TargetMode="External"/><Relationship Id="rId805" Type="http://schemas.openxmlformats.org/officeDocument/2006/relationships/hyperlink" Target="file:///C:\Users\Rmunozp\AppData\Local\:f:\s\DAF2022\Eq-GtWQhWzlJsA-GQMrZMBEBPIR0RhOgQ1yPcmzI1gfSzg%3fe=cylabn" TargetMode="External"/><Relationship Id="rId5" Type="http://schemas.openxmlformats.org/officeDocument/2006/relationships/hyperlink" Target="file:///C:\Users\Rmunozp\AppData\Local\:f:\s\DAF2022\Eh8Q4-v26hZGl_UGp9fQXa4BD8U4P3BoNdmiFIUmxZ2AgA%3fe=AgteYa" TargetMode="External"/><Relationship Id="rId237" Type="http://schemas.openxmlformats.org/officeDocument/2006/relationships/hyperlink" Target="file:///C:\Users\:f:\s\DAF2022\Ek6o-gXeP_FEntzrg6EwU_gB0ENHqn4uR7z0iRY0qb_xtw%3fe=qQ9PDr" TargetMode="External"/><Relationship Id="rId791" Type="http://schemas.openxmlformats.org/officeDocument/2006/relationships/hyperlink" Target="file:///C:\Users\Rmunozp\AppData\Local\:f:\s\DAF2022\Eue2r5bDQldBlFHLylcjGH0B-za3iPXbKkM2WyjCNlVJJg%3fe=LyPO46" TargetMode="External"/><Relationship Id="rId444" Type="http://schemas.openxmlformats.org/officeDocument/2006/relationships/hyperlink" Target="file:///C:\Users\:f:\s\DAF2022\EssEQW2kwI9PiMerjGcTOxkBSWdRodZPnKg8zbAPP0UEHw%3fe=MM9Fjk" TargetMode="External"/><Relationship Id="rId651" Type="http://schemas.openxmlformats.org/officeDocument/2006/relationships/hyperlink" Target="file:///C:\Users\Rmunozp\AppData\Local\:f:\s\DAF2022\EjGI9sCB1XdIuXY_CIMyMPMBZQeXiCbdPa_3ROrcGBGBQg%3fe=eMCIvF" TargetMode="External"/><Relationship Id="rId749" Type="http://schemas.openxmlformats.org/officeDocument/2006/relationships/hyperlink" Target="file:///C:\Users\Rmunozp\AppData\Local\:f:\s\DAF2022\IgCSi2XfhWdqQ7txZvWVsScvAXpcidDOIGu0B_--bZKtF5E%3fe=IFr9Dq" TargetMode="External"/><Relationship Id="rId290" Type="http://schemas.openxmlformats.org/officeDocument/2006/relationships/hyperlink" Target="file:///C:\Users\:f:\s\DAF2022\EpB1JMyXyCxKjmiyRrgvAwUBcbPxthbPj_L8BYu50IOEFA%3fe=CcfJpV" TargetMode="External"/><Relationship Id="rId304" Type="http://schemas.openxmlformats.org/officeDocument/2006/relationships/hyperlink" Target="file:///C:\Users\:f:\s\DAF2022\EvGRWe2VWBtPnCQqujH7PegBf0ROt2odyICiuMPXYcgvBg%3fe=OTdBCM" TargetMode="External"/><Relationship Id="rId388" Type="http://schemas.openxmlformats.org/officeDocument/2006/relationships/hyperlink" Target="file:///C:\Users\:f:\s\DAF2022\El_04C-lZUdMjh8MEjayhW8BJ7aThDnjegHxlI9Ix2ukIg%3fe=W6jCyP" TargetMode="External"/><Relationship Id="rId511" Type="http://schemas.openxmlformats.org/officeDocument/2006/relationships/hyperlink" Target="file:///C:\Users\Rmunozp\AppData\Local\:f:\s\DAF2022\IgC1ixacsEzDQ546UPyev1MzAee5mTt_SxP9MtshLWrRg-Q%3fe=vsSvXZ" TargetMode="External"/><Relationship Id="rId609" Type="http://schemas.openxmlformats.org/officeDocument/2006/relationships/hyperlink" Target="file:///C:\Users\Rmunozp\AppData\Local\:f:\s\DAF2022\IgDNG-5opBwtRLFbHjFYLPpAATraQ0orK18DwygLlQ9aaAU%3fe=df9FAm" TargetMode="External"/><Relationship Id="rId85" Type="http://schemas.openxmlformats.org/officeDocument/2006/relationships/hyperlink" Target="file:///C:\Users\Rmunozp\AppData\Local\:f:\s\DAF2022\EmzgxN6VagVNgo08ag4V9ooBAIB0bkhys0qgceQeNeak6g%3fe=FsPy0e" TargetMode="External"/><Relationship Id="rId150" Type="http://schemas.openxmlformats.org/officeDocument/2006/relationships/hyperlink" Target="file:///C:\Users\:f:\s\DAF2022\Ehz9mgTnjT9EjB3XwrgOz9gBdC4uZWUw3r7aHaFfCWLI7w%3fe=B1guUr" TargetMode="External"/><Relationship Id="rId595" Type="http://schemas.openxmlformats.org/officeDocument/2006/relationships/hyperlink" Target="file:///C:\Users\Rmunozp\AppData\Local\:f:\s\DAF2022\ElyfsByGhkJCuazTCJqPTeQBXY1Nm48bKhB1qa8naoQB9A%3fe=o6bRcn" TargetMode="External"/><Relationship Id="rId816" Type="http://schemas.openxmlformats.org/officeDocument/2006/relationships/hyperlink" Target="file:///C:\Users\Rmunozp\AppData\Local\:f:\s\DAF2022\IgBV1XI2s3qWS7crnVtvYAOqAQgyw6PemwantVdEHn3WJ-4%3fe=l8IZNs" TargetMode="External"/><Relationship Id="rId248" Type="http://schemas.openxmlformats.org/officeDocument/2006/relationships/hyperlink" Target="file:///C:\Users\Rmunozp\AppData\Local\:f:\s\DAF2022\Ev0g6XGObwxHmzZTDcWBVAkBtN1X8JHIV4oJnclCuaxoXA%3fe=ut4xIR" TargetMode="External"/><Relationship Id="rId455" Type="http://schemas.openxmlformats.org/officeDocument/2006/relationships/hyperlink" Target="file:///C:\Users\Rmunozp\AppData\Local\:f:\s\DAF2022\EvJpvZ0vioNEgcGiqSGEfAEBnsyYFNer6BvnWnlaEGNCAw%3fe=W2c4YI" TargetMode="External"/><Relationship Id="rId662" Type="http://schemas.openxmlformats.org/officeDocument/2006/relationships/hyperlink" Target="file:///C:\Users\Rmunozp\AppData\Local\:f:\s\DAF2022\EtnzQK8mkSBPnBKUu64IDTcBWmYioiHqH8ckcpU7XhVmFg%3fe=cawINV" TargetMode="External"/><Relationship Id="rId12" Type="http://schemas.openxmlformats.org/officeDocument/2006/relationships/hyperlink" Target="file:///C:\Users\:f:\s\DAF2022\EtFvgqtoL85LiwYeSL1Qei4BsWWSJ96N1nPT3cFL00FvVA%3fe=GdIoVo" TargetMode="External"/><Relationship Id="rId108" Type="http://schemas.openxmlformats.org/officeDocument/2006/relationships/hyperlink" Target="file:///C:\Users\:f:\s\DAF2022\EhMCS4gsn6FPt1J_ZjyQ3dkBLJ7JKWtKkpWhhZk99cKCfg%3fe=sNACv7" TargetMode="External"/><Relationship Id="rId315" Type="http://schemas.openxmlformats.org/officeDocument/2006/relationships/hyperlink" Target="file:///C:\Users\:f:\s\DAF2022\Emu8VhNfCM9EiAZ7-iVbwsQBxCqU9DafMwgUIvVycOUBRw%3fe=MjRXiK" TargetMode="External"/><Relationship Id="rId522" Type="http://schemas.openxmlformats.org/officeDocument/2006/relationships/hyperlink" Target="file:///C:\Users\Rmunozp\AppData\Local\:f:\s\DAF2022\EqgJ0MVogjRNp4fcTOsLJroB85_0HVhtpC3fTMitYkSyuQ%3fe=xyqM1m" TargetMode="External"/><Relationship Id="rId96" Type="http://schemas.openxmlformats.org/officeDocument/2006/relationships/hyperlink" Target="file:///C:\Users\:f:\s\DAF2022\EvNbyNA_V9ZBizNrX6xXdJUBPNDIlZlCb0QvNv1VaqNmSw%3fe=M8cwGo" TargetMode="External"/><Relationship Id="rId161" Type="http://schemas.openxmlformats.org/officeDocument/2006/relationships/hyperlink" Target="file:///C:\Users\Rmunozp\AppData\Local\:f:\s\DAF2022\EkdtWqoPB_FNpwwq9OxE2JcBWpsV0ROAlH91ksXWP_j5qQ%3fe=dGetO4" TargetMode="External"/><Relationship Id="rId399" Type="http://schemas.openxmlformats.org/officeDocument/2006/relationships/hyperlink" Target="file:///C:\Users\:f:\s\DAF2022\El2aTzh9rG9Ok_rHouAG1MEBpSx4tKIRk9DbjxqOGzTtuQ%3fe=YJ4O2y" TargetMode="External"/><Relationship Id="rId827" Type="http://schemas.openxmlformats.org/officeDocument/2006/relationships/hyperlink" Target="file:///C:\Users\Rmunozp\AppData\Local\:f:\s\DAF2022\IgCOMOXzy86FTLnoJGDdAznsAYifETmeJjE-w-pTYk18NvM%3fe=VIzCXq" TargetMode="External"/><Relationship Id="rId259" Type="http://schemas.openxmlformats.org/officeDocument/2006/relationships/hyperlink" Target="file:///C:\Users\Rmunozp\AppData\Local\:f:\s\DAF2022\ErOMr5FkrxNApub9VgKcCQ8BfpW0tq3t_tvEhriGfKgCTw%3fe=enH2D7" TargetMode="External"/><Relationship Id="rId466" Type="http://schemas.openxmlformats.org/officeDocument/2006/relationships/hyperlink" Target="file:///C:\Users\:f:\s\DAF2022\EsJCe7z_3J1GnA849XjLCPUBOvzx9md8chj7b8894bvljA%3fe=iNx1Ok" TargetMode="External"/><Relationship Id="rId673" Type="http://schemas.openxmlformats.org/officeDocument/2006/relationships/hyperlink" Target="file:///C:\Users\Rmunozp\AppData\Local\:f:\s\DAF2022\ErB2KsXq1YlLuL_YbvUu4cwBk7s6Wx6iVkikBZ64m7prVQ%3fe=jATq8V" TargetMode="External"/><Relationship Id="rId23" Type="http://schemas.openxmlformats.org/officeDocument/2006/relationships/hyperlink" Target="file:///C:\Users\Rmunozp\AppData\Local\:f:\s\DAF2022\EoxHEDpU5vNPkzsXRF0LDaoB7PRCr0LvEtb7SM9rufdJ9Q%3fe=2fStwe" TargetMode="External"/><Relationship Id="rId119" Type="http://schemas.openxmlformats.org/officeDocument/2006/relationships/hyperlink" Target="file:///C:\Users\:f:\s\DAF2022\EiTKdxial7dDoxYTMz6vHroB9niEMrBq29R9oTebEzc11w%3fe=YcPBkL" TargetMode="External"/><Relationship Id="rId326" Type="http://schemas.openxmlformats.org/officeDocument/2006/relationships/hyperlink" Target="file:///C:\Users\:f:\s\DAF2022\EloPayFizOpMmZZZuH25N6MBk6DVAynVabRrq6Rr4_pNmQ%3fe=eFKmJr" TargetMode="External"/><Relationship Id="rId533" Type="http://schemas.openxmlformats.org/officeDocument/2006/relationships/hyperlink" Target="file:///C:\Users\Rmunozp\AppData\Local\:f:\s\DAF2022\EoO3XFW8NQpJqJJaoIhLCBMBRMzyl-crjBP8t--PBB1bsA%3fe=cu3Vif" TargetMode="External"/><Relationship Id="rId740" Type="http://schemas.openxmlformats.org/officeDocument/2006/relationships/hyperlink" Target="file:///C:\Users\Rmunozp\AppData\Local\:f:\s\DAF2022\IgAjsYaPIYI_QLbeCd0MS4CbAYnr9bzVTtR3e5hEnJitWnQ%3fe=mQtWpW" TargetMode="External"/><Relationship Id="rId172" Type="http://schemas.openxmlformats.org/officeDocument/2006/relationships/hyperlink" Target="file:///C:\Users\Rmunozp\AppData\Local\:f:\s\DAF2022\Em9EgcPnFuNFqwXmfnUOVmkB9tEQky3wQsFqrhkVcAw_AA%3fe=RtX0v8" TargetMode="External"/><Relationship Id="rId477" Type="http://schemas.openxmlformats.org/officeDocument/2006/relationships/hyperlink" Target="file:///C:\Users\:f:\s\DAF2022\ErljUuaF3EBDt8EWqPuydjkBjy8Rvqu2W5VBZ8u3DJPuKg%3fe=ybuLXo" TargetMode="External"/><Relationship Id="rId600" Type="http://schemas.openxmlformats.org/officeDocument/2006/relationships/hyperlink" Target="file:///C:\Users\Rmunozp\AppData\Local\:f:\s\DAF2022\EvaZLx-jRJZHkMno0tGlok4BRgJeYnp-y9kn479O4mjIhg%3fe=wVtCBa" TargetMode="External"/><Relationship Id="rId684" Type="http://schemas.openxmlformats.org/officeDocument/2006/relationships/hyperlink" Target="file:///C:\Users\Rmunozp\AppData\Local\:f:\s\DAF2022\EiJZJx6673dKkNf8Z7FBxsoB9dLb50H8juszt-0bpndb5A%3fe=1Bvxux" TargetMode="External"/><Relationship Id="rId337" Type="http://schemas.openxmlformats.org/officeDocument/2006/relationships/hyperlink" Target="file:///C:\Users\:f:\s\DAF2022\EgLUXtOEUtpEvDV8BU4hDCABa1G44HvIRlFx4n8j3Smuww%3fe=kQ8xnZ" TargetMode="External"/><Relationship Id="rId34" Type="http://schemas.openxmlformats.org/officeDocument/2006/relationships/hyperlink" Target="file:///C:\Users\:f:\s\DAF2022\EolWp52B0lFCu4ElLKx04hkBMd4Fy22a8zjo9nfUD5xiMQ%3fe=uQHKMi" TargetMode="External"/><Relationship Id="rId544" Type="http://schemas.openxmlformats.org/officeDocument/2006/relationships/hyperlink" Target="file:///C:\Users\Rmunozp\AppData\Local\:f:\s\DAF2022\Etab0h-8bEZKiA9G_4rZKRoBDIXRG-I1EXoDL0Xkhi6y4A%3fe=bbXEVY" TargetMode="External"/><Relationship Id="rId751" Type="http://schemas.openxmlformats.org/officeDocument/2006/relationships/hyperlink" Target="file:///C:\Users\Rmunozp\AppData\Local\:f:\s\DAF2022\IgBzQtlQawxdR6XSFRHmqen7AZDA7iqYteGob8pY6UF1oKs%3fe=5rg9iS" TargetMode="External"/><Relationship Id="rId183" Type="http://schemas.openxmlformats.org/officeDocument/2006/relationships/hyperlink" Target="file:///C:\Users\:f:\s\DAF2022\EqkCBECFVV9LtJVLmh0ZD2ABlzcutaRdqlKCQl4kyKVAYA%3fe=T0AOnR" TargetMode="External"/><Relationship Id="rId390" Type="http://schemas.openxmlformats.org/officeDocument/2006/relationships/hyperlink" Target="file:///C:\Users\:f:\s\DAF2022\EqhCZ9qn1NhIhsi3Y3W7InMBf9ZARNXwVoAlhj2Ibqn7CA%3fe=cfnZIH" TargetMode="External"/><Relationship Id="rId404" Type="http://schemas.openxmlformats.org/officeDocument/2006/relationships/hyperlink" Target="file:///C:\Users\:f:\s\DAF2022\EvFksIhzV5ZGrUdOtrZLO8QB0Lne5R0GjZKsoMrdKxizOw%3fe=G1IIfV" TargetMode="External"/><Relationship Id="rId611" Type="http://schemas.openxmlformats.org/officeDocument/2006/relationships/hyperlink" Target="file:///C:\Users\Rmunozp\AppData\Local\:f:\s\DAF2022\IgA1pEBPll56SbUsGlM2R1VWAYCnx3TvMOtAFmQ9-Ho4z2Q%3fe=vthQHL" TargetMode="External"/><Relationship Id="rId250" Type="http://schemas.openxmlformats.org/officeDocument/2006/relationships/hyperlink" Target="file:///C:\Users\Rmunozp\AppData\Local\:f:\s\DAF2022\EusuMJYgFNBDnUkp1ipHvmoBK3B2AsXUGZ3aY3SVfRUbPw%3fe=rJ6lZH" TargetMode="External"/><Relationship Id="rId488" Type="http://schemas.openxmlformats.org/officeDocument/2006/relationships/hyperlink" Target="file:///C:\Users\Rmunozp\AppData\Local\:f:\s\DAF2022\IgBm_2kRGozxQJ7CZSE2QoLGAUS3lF60FTsZ9s4Fw_Rd3Ao%3fe=sEFrUf" TargetMode="External"/><Relationship Id="rId695" Type="http://schemas.openxmlformats.org/officeDocument/2006/relationships/hyperlink" Target="file:///C:\Users\Rmunozp\AppData\Local\:f:\s\DAF2022\EuhwrqjMl1NMhsSDHocfxoQBQDITRRKd9Dl1cEAgDxicGw%3fe=jZuHh1" TargetMode="External"/><Relationship Id="rId709" Type="http://schemas.openxmlformats.org/officeDocument/2006/relationships/hyperlink" Target="file:///C:\Users\Rmunozp\AppData\Local\:f:\s\DAF2022\IgB5OCZOyAx-Q7dzUGp8HqqcAQaGImu1891fvx6Z62M1qKg%3fe=rzWQ4L" TargetMode="External"/><Relationship Id="rId45" Type="http://schemas.openxmlformats.org/officeDocument/2006/relationships/hyperlink" Target="file:///C:\Users\Rmunozp\AppData\Local\:f:\s\DAF2022\Er2Xt7P6W39Ek0ggSe2tixgBbjZ4Q0EwcOurF0i23OZooQ%3fe=h6luDE" TargetMode="External"/><Relationship Id="rId110" Type="http://schemas.openxmlformats.org/officeDocument/2006/relationships/hyperlink" Target="file:///C:\Users\Rmunozp\AppData\Local\:f:\s\DAF2022\Elcu_AJjqEhPrK7WhimuBHUBhyUKRZ2MFoCLU1TO-2iSzw%3fe=1LWaiV" TargetMode="External"/><Relationship Id="rId348" Type="http://schemas.openxmlformats.org/officeDocument/2006/relationships/hyperlink" Target="file:///C:\Users\:f:\s\DAF2022\EmpDCv3U2mZItDTAT8W1GLwBGwHuIKeE8gISl3H4uuPeYA%3fe=psuGnA" TargetMode="External"/><Relationship Id="rId555" Type="http://schemas.openxmlformats.org/officeDocument/2006/relationships/hyperlink" Target="file:///C:\Users\Rmunozp\AppData\Local\:f:\s\DAF2022\EsDowltDzZVErngSkqc3Sp8BnaD1S1780AeSDTM64sbhEA%3fe=ALl8Iv" TargetMode="External"/><Relationship Id="rId762" Type="http://schemas.openxmlformats.org/officeDocument/2006/relationships/hyperlink" Target="file:///C:\Users\Rmunozp\AppData\Local\:f:\s\DAF2022\IgDikdZ7Lj5SQZwhpajyCZ7DAXnEUcOPeYHHEkbqVAVzJ9Y%3fe=NPCjvO" TargetMode="External"/><Relationship Id="rId194" Type="http://schemas.openxmlformats.org/officeDocument/2006/relationships/hyperlink" Target="file:///C:\Users\:f:\s\DAF2022\EimOWGVnqJVOnRzmhMZNTNMBR4A7yMRNm-C-sBFo-vAKLg%3fe=bVLx5K" TargetMode="External"/><Relationship Id="rId208" Type="http://schemas.openxmlformats.org/officeDocument/2006/relationships/hyperlink" Target="file:///C:\Users\:f:\s\DAF2022\Erp2QnBY_spMmMgtqfmM6ggBkox6TVaJhnlYrZU-padbAg%3fe=1yGU1c" TargetMode="External"/><Relationship Id="rId415" Type="http://schemas.openxmlformats.org/officeDocument/2006/relationships/hyperlink" Target="file:///C:\Users\:f:\s\DAF2022\Eu8oS6TujIxBkqLxOyLFOjIBF8_-oHOfHQodYZk_pKJZCg%3fe=zy2xza" TargetMode="External"/><Relationship Id="rId622" Type="http://schemas.openxmlformats.org/officeDocument/2006/relationships/hyperlink" Target="file:///C:\Users\Rmunozp\AppData\Local\:f:\s\DAF2022\IgA9H3v76aW5S4c6UWrz1TAQAXLzTc9Mf1Oy-gz5NfYFVK8%3fe=OA8Yqe" TargetMode="External"/><Relationship Id="rId261" Type="http://schemas.openxmlformats.org/officeDocument/2006/relationships/hyperlink" Target="file:///C:\Users\:f:\s\DAF2022\EoGSKvG71jdFkCKTnpvaWv0BxM6BDjvB0e9TGgVJ8LCFcA%3fe=FQL2fG" TargetMode="External"/><Relationship Id="rId499" Type="http://schemas.openxmlformats.org/officeDocument/2006/relationships/hyperlink" Target="file:///C:\Users\Rmunozp\AppData\Local\:f:\s\DAF2022\EiMhv_Ikx2RCqwaJaf0k3O0BDbhItMPZrhuahDFytut4Tw%3fe=3FcziB" TargetMode="External"/><Relationship Id="rId56" Type="http://schemas.openxmlformats.org/officeDocument/2006/relationships/hyperlink" Target="file:///C:\Users\Rmunozp\AppData\Local\:f:\s\DAF2022\Ene4efseTZNItgwNKvUXpn4BaX7wio_fO_0uVndGO-E6lw%3fe=dyBivI" TargetMode="External"/><Relationship Id="rId359" Type="http://schemas.openxmlformats.org/officeDocument/2006/relationships/hyperlink" Target="file:///C:\Users\:f:\s\DAF2022\EvRYFq1IafdHh-5ao0y_dToBSDXF0VXngGJ52dxMqqWjNw%3fe=db3iWT" TargetMode="External"/><Relationship Id="rId566" Type="http://schemas.openxmlformats.org/officeDocument/2006/relationships/hyperlink" Target="file:///C:\Users\Rmunozp\AppData\Local\:f:\s\DAF2022\ErIzBh0LDUBBhgW7p1aJSwUBda099MVxDpOMXi8q08z2Ww%3fe=12T4GD" TargetMode="External"/><Relationship Id="rId773" Type="http://schemas.openxmlformats.org/officeDocument/2006/relationships/hyperlink" Target="file:///C:\Users\Rmunozp\AppData\Local\:f:\s\DAF2022\ElaCLSitF0hDgdRw55ZaQ3wBuyM1v3F3mzy70MMyhztBgg%3fe=LHRwqb" TargetMode="External"/><Relationship Id="rId121" Type="http://schemas.openxmlformats.org/officeDocument/2006/relationships/hyperlink" Target="file:///C:\Users\Rmunozp\AppData\Local\:f:\s\DAF2022\EutzLkqlaT1NuT5_aGyAMwUBUTfI3SSV9CFarF9vLGS0Xg%3fe=B6U8aw" TargetMode="External"/><Relationship Id="rId219" Type="http://schemas.openxmlformats.org/officeDocument/2006/relationships/hyperlink" Target="file:///C:\Users\:f:\s\DAF2022\EnMlqRfVcT5HhcJGh0bKHeUBsldFKLc2FHSAhS6keyTNfA%3fe=6feIzo" TargetMode="External"/><Relationship Id="rId426" Type="http://schemas.openxmlformats.org/officeDocument/2006/relationships/hyperlink" Target="file:///C:\Users\:f:\s\DAF2022\EluV5IsT0b9HstMS3poJZS4BTP0BozKk3iIkTnXvg5HfFw%3fe=hYgVTf" TargetMode="External"/><Relationship Id="rId633" Type="http://schemas.openxmlformats.org/officeDocument/2006/relationships/hyperlink" Target="file:///C:\Users\Rmunozp\AppData\Local\:f:\s\DAF2022\Eh1FNbJNNmdGpAl6oWcsyXMBS2epBU7XBStkfwqFW2-qlw%3fe=hLyuCt" TargetMode="External"/><Relationship Id="rId67" Type="http://schemas.openxmlformats.org/officeDocument/2006/relationships/hyperlink" Target="file:///C:\Users\Rmunozp\AppData\Local\:f:\s\DAF2022\ErqThu81QSFOuzxi9M96S9UBLtjZnqT2nSKTeCKYX5lIDg%3fe=41ThqK" TargetMode="External"/><Relationship Id="rId272" Type="http://schemas.openxmlformats.org/officeDocument/2006/relationships/hyperlink" Target="file:///C:\Users\:f:\s\DAF2022\EhQgdEnmhsdAgP7jgo9J8uIBcVtqCGgjRjh5avvSslYPdg%3fe=1TzVK5" TargetMode="External"/><Relationship Id="rId577" Type="http://schemas.openxmlformats.org/officeDocument/2006/relationships/hyperlink" Target="file:///C:\Users\Rmunozp\AppData\Local\:f:\s\DAF2022\ErQaiCZTbypMjhFr3OhVt4ABxEQTUqSKCxqBVc9oZIcaHA%3fe=uIKbj9" TargetMode="External"/><Relationship Id="rId700" Type="http://schemas.openxmlformats.org/officeDocument/2006/relationships/hyperlink" Target="file:///C:\Users\Rmunozp\AppData\Local\:f:\s\DAF2022\IgBevQ3mKZAHSabzgff03OMVAV6YP1UpB3K67mPhQ31lZPU%3fe=Upogpv" TargetMode="External"/><Relationship Id="rId132" Type="http://schemas.openxmlformats.org/officeDocument/2006/relationships/hyperlink" Target="file:///C:\Users\:f:\s\DAF2022\EplxY1O5GD5JsZTzSBzi2ZwB1OakuaVZWCQllsqhLD96kQ%3fe=DY61VC" TargetMode="External"/><Relationship Id="rId784" Type="http://schemas.openxmlformats.org/officeDocument/2006/relationships/hyperlink" Target="file:///C:\Users\Rmunozp\AppData\Local\:f:\s\DAF2022\Evu6qkx2Q5BLrLaEGr3vuq8BlgX6UHkNWO4Yf2Kbt_ATQw%3fe=P8nI7r" TargetMode="External"/><Relationship Id="rId437" Type="http://schemas.openxmlformats.org/officeDocument/2006/relationships/hyperlink" Target="file:///C:\Users\:f:\s\DAF2022\Eo67tmA_u0lJqYDljlah_60BkeUbHCcJiz6DWMaKlMwg_w%3fe=nCcxRD" TargetMode="External"/><Relationship Id="rId644" Type="http://schemas.openxmlformats.org/officeDocument/2006/relationships/hyperlink" Target="file:///C:\Users\Rmunozp\AppData\Local\:f:\s\DAF2022\IgCRQtykdBOZRo0X4t5XTSyqAdo9iLzxbt4V5T6HnYHpXZY%3fe=MydHVu" TargetMode="External"/><Relationship Id="rId283" Type="http://schemas.openxmlformats.org/officeDocument/2006/relationships/hyperlink" Target="file:///C:\Users\:f:\s\DAF2022\Es-gLZybX-VBroWfUgUG0iIBqOiSfsZHUtIG8fx4Ltf_8A%3fe=oiDPqX" TargetMode="External"/><Relationship Id="rId490" Type="http://schemas.openxmlformats.org/officeDocument/2006/relationships/hyperlink" Target="file:///C:\Users\Rmunozp\AppData\Local\:f:\s\DAF2022\EvE028DygKxHsetG0J_OCGwB_NfeAhZd1TguTtXkcpsQYw%3fe=arNjs9" TargetMode="External"/><Relationship Id="rId504" Type="http://schemas.openxmlformats.org/officeDocument/2006/relationships/hyperlink" Target="file:///C:\Users\Rmunozp\AppData\Local\:f:\s\DAF2022\ElzyFXaahyBOjJsxpdHYFPgBkLEmnsNNANESDTowBfPwog%3fe=LSdazB" TargetMode="External"/><Relationship Id="rId711" Type="http://schemas.openxmlformats.org/officeDocument/2006/relationships/hyperlink" Target="file:///C:\Users\Rmunozp\AppData\Local\:f:\s\DAF2022\IgDBX7dKLw0dRZc44MgVK8bMAfLY_3LX-qu6N-EGBHLKobI%3fe=H8Z9tK" TargetMode="External"/><Relationship Id="rId78" Type="http://schemas.openxmlformats.org/officeDocument/2006/relationships/hyperlink" Target="file:///C:\Users\Rmunozp\AppData\Local\:f:\s\DAF2022\EhRuFTWTb3tLjv4fDbUBkyIB0UsSXaCbaSMdJAjYcohU0w%3fe=b3BHnP" TargetMode="External"/><Relationship Id="rId143" Type="http://schemas.openxmlformats.org/officeDocument/2006/relationships/hyperlink" Target="file:///C:\Users\:f:\s\DAF2022\Ei3mRAdV7H1Ap2i8UDlwZpIBfYuDjfnHpkBuqDhCSWdeqA%3fe=QPbfwZ" TargetMode="External"/><Relationship Id="rId350" Type="http://schemas.openxmlformats.org/officeDocument/2006/relationships/hyperlink" Target="file:///C:\Users\:f:\s\DAF2022\EhtairhgFtJHh1hDAz64cCIBopr2fqkunpMZ5FwMWPi3ww%3fe=GGDhMG" TargetMode="External"/><Relationship Id="rId588" Type="http://schemas.openxmlformats.org/officeDocument/2006/relationships/hyperlink" Target="file:///C:\Users\Rmunozp\AppData\Local\:f:\s\DAF2022\IgAbB_TlHwZqRIO0lsCnk9L5AfjkFTtbsnLhBccMzt6Jh58%3fe=kYHlti" TargetMode="External"/><Relationship Id="rId795" Type="http://schemas.openxmlformats.org/officeDocument/2006/relationships/hyperlink" Target="file:///C:\Users\Rmunozp\AppData\Local\:f:\s\DAF2022\EiKl-yAX2IFHkm5xJjUqaokBfxWPC2wL6f7Mg6D5FL4q_g%3fe=utMB88" TargetMode="External"/><Relationship Id="rId809" Type="http://schemas.openxmlformats.org/officeDocument/2006/relationships/hyperlink" Target="file:///C:\Users\Rmunozp\AppData\Local\:f:\s\DAF2022\IgAEiiye8ETxR4sukdX3-QheAQWH0tZgfHiV_lJbfZyDfcQ%3fe=Qz2SK9" TargetMode="External"/><Relationship Id="rId9" Type="http://schemas.openxmlformats.org/officeDocument/2006/relationships/hyperlink" Target="file:///C:\Users\:f:\s\DAF2022\Eht_n7yOIS9AtHU7a83ZsN0Bq-ugFY-qqxtp1CtZC-d1vg%3fe=EQkYvI" TargetMode="External"/><Relationship Id="rId210" Type="http://schemas.openxmlformats.org/officeDocument/2006/relationships/hyperlink" Target="file:///C:\Users\:f:\s\DAF2022\Eu7gxTc-EktErRiFNZ8kaYMBxvYWIpIpYhz-2XoN2PR9qA%3fe=M4yhve" TargetMode="External"/><Relationship Id="rId448" Type="http://schemas.openxmlformats.org/officeDocument/2006/relationships/hyperlink" Target="file:///C:\Users\:f:\s\DAF2022\EpwwEcxbL79BtccwHqC6FrUBcpQB-xxg2rxsaeQCcit26w%3fe=4KNAez" TargetMode="External"/><Relationship Id="rId655" Type="http://schemas.openxmlformats.org/officeDocument/2006/relationships/hyperlink" Target="file:///C:\Users\Rmunozp\AppData\Local\:f:\s\DAF2022\EhKnMg02eSpElwaM5bmfPfcBxBsUl0vCpHcuhLdZtAQ8rg%3fe=EcxRbM" TargetMode="External"/><Relationship Id="rId294" Type="http://schemas.openxmlformats.org/officeDocument/2006/relationships/hyperlink" Target="file:///C:\Users\:f:\s\DAF2022\EhhL1iBEfMJDri_g-ZhwhBgBMQoxrYhyb7ZKlQVYx2KVjA%3fe=e983Ex" TargetMode="External"/><Relationship Id="rId308" Type="http://schemas.openxmlformats.org/officeDocument/2006/relationships/hyperlink" Target="file:///C:\Users\:f:\s\DAF2022\EoeRkHOMxqZKmesLVkeF1QMBSUiXJ8eN1bvi4M1XvdIQ_A%3fe=GHN6Za" TargetMode="External"/><Relationship Id="rId515" Type="http://schemas.openxmlformats.org/officeDocument/2006/relationships/hyperlink" Target="file:///C:\Users\Rmunozp\AppData\Local\:f:\s\DAF2022\Ep8E96EW0_9ErnOcqo6JajoBTmEBg53-mO1xMSqyAbSVxQ%3fe=TNMVMH" TargetMode="External"/><Relationship Id="rId722" Type="http://schemas.openxmlformats.org/officeDocument/2006/relationships/hyperlink" Target="file:///C:\Users\Rmunozp\AppData\Local\:f:\s\DAF2022\IgB5WuspaYs4Q6wxhy6DMcC_AcTr4QpQlh-koL1V39K6zIQ%3fe=dU12Cu" TargetMode="External"/><Relationship Id="rId89" Type="http://schemas.openxmlformats.org/officeDocument/2006/relationships/hyperlink" Target="file:///C:\Users\Rmunozp\AppData\Local\:f:\s\DAF2022\ElMANNns7iZFjlt39NtSgPIB6kr_tJfglLtwUUMUpfQjzg%3fe=hGPI6q" TargetMode="External"/><Relationship Id="rId154" Type="http://schemas.openxmlformats.org/officeDocument/2006/relationships/hyperlink" Target="file:///C:\Users\:f:\s\DAF2022\ErPpm6Oici9FvtA9QenPowQB0j9pco-iIpDQ3-GwV8bmNw%3fe=zqACFp" TargetMode="External"/><Relationship Id="rId361" Type="http://schemas.openxmlformats.org/officeDocument/2006/relationships/hyperlink" Target="file:///C:\Users\:f:\s\DAF2022\Ejy3Qf-Ya9dIpW7ld7oYmtcBC2YPtMSLivfDl9UoPZoqXg%3fe=FRY8r4" TargetMode="External"/><Relationship Id="rId599" Type="http://schemas.openxmlformats.org/officeDocument/2006/relationships/hyperlink" Target="file:///C:\Users\Rmunozp\AppData\Local\:f:\s\DAF2022\EsdN-kOfnC5CjaIFPc5JMaQBw4YIcaQr47xBqemDmS4Agg%3fe=RN1kJo" TargetMode="External"/><Relationship Id="rId459" Type="http://schemas.openxmlformats.org/officeDocument/2006/relationships/hyperlink" Target="file:///C:\Users\Rmunozp\AppData\Local\:f:\s\DAF2022\EvUOVcRFOOtBsTI4_NteanMBx1_P7RtIyG2bhHnSjmGpUw%3fe=PTd3v3" TargetMode="External"/><Relationship Id="rId666" Type="http://schemas.openxmlformats.org/officeDocument/2006/relationships/hyperlink" Target="file:///C:\Users\Rmunozp\AppData\Local\:f:\s\DAF2022\EvyZNmhSCKZOj2Ux1gPw3VoBL8prirz-6SIPXC9kzs6kNw%3fe=OpPBpZ" TargetMode="External"/><Relationship Id="rId16" Type="http://schemas.openxmlformats.org/officeDocument/2006/relationships/hyperlink" Target="file:///C:\Users\Rmunozp\AppData\Local\:f:\s\DAF2022\EhsiT7qZ_idMvkLbDQR_BVQBla5_cm94RaFgAUsghzVYAg%3fe=kqcYKN" TargetMode="External"/><Relationship Id="rId221" Type="http://schemas.openxmlformats.org/officeDocument/2006/relationships/hyperlink" Target="file:///C:\Users\:f:\s\DAF2022\EoMq7hXajkBJkwuSLPS2JG0BcGgWFcMF4ZI1-ES4WqOVCw%3fe=mGEdbu" TargetMode="External"/><Relationship Id="rId319" Type="http://schemas.openxmlformats.org/officeDocument/2006/relationships/hyperlink" Target="file:///C:\Users\:f:\s\DAF2022\EkNEHLkZrJpJovRPi4q7pFMBZK0PJRMGZbGhL8S3MbGrqA%3fe=KlSKJV" TargetMode="External"/><Relationship Id="rId526" Type="http://schemas.openxmlformats.org/officeDocument/2006/relationships/hyperlink" Target="file:///C:\Users\Rmunozp\AppData\Local\:f:\s\DAF2022\IgCZ81o65X94TYzRN9HE2jVuAaLsuq8CHG3UPnWgtW93SCo%3fe=OhPtRB" TargetMode="External"/><Relationship Id="rId733" Type="http://schemas.openxmlformats.org/officeDocument/2006/relationships/hyperlink" Target="file:///C:\Users\Rmunozp\AppData\Local\:f:\s\DAF2022\IgA24coWLgJFR5F3WEPkvJjsAYcAZ7-rLBThZ-X2fnR9Y4g%3fe=dvyBto" TargetMode="External"/><Relationship Id="rId165" Type="http://schemas.openxmlformats.org/officeDocument/2006/relationships/hyperlink" Target="file:///C:\Users\Rmunozp\AppData\Local\:f:\s\DAF2022\Ev1qjmOaK0VIvV8i1go3i-kBCHwlNB6Z2GmC5NC9CmfwIA%3fe=Ih50th" TargetMode="External"/><Relationship Id="rId372" Type="http://schemas.openxmlformats.org/officeDocument/2006/relationships/hyperlink" Target="file:///C:\Users\:f:\s\DAF2022\EososfqrWKpEpK9OZ0XxiDUBDwovCUYBBgMKlEa7jUKsww%3fe=cOf43I" TargetMode="External"/><Relationship Id="rId677" Type="http://schemas.openxmlformats.org/officeDocument/2006/relationships/hyperlink" Target="file:///C:\Users\Rmunozp\AppData\Local\:f:\s\DAF2022\EoHiMo1oox5ArSbaPZcmSokBkkg4A66eTHSY-3HKJvE2Sw%3fe=R24jCI" TargetMode="External"/><Relationship Id="rId800" Type="http://schemas.openxmlformats.org/officeDocument/2006/relationships/hyperlink" Target="file:///C:\Users\Rmunozp\AppData\Local\:f:\s\DAF2022\EkpwIxMQf_pKmOivE9d9jGsBhEETYh20eXllSUYiSB2ZDw%3fe=tpUEY7" TargetMode="External"/><Relationship Id="rId232" Type="http://schemas.openxmlformats.org/officeDocument/2006/relationships/hyperlink" Target="file:///C:\Users\:f:\s\DAF2022\EkFT2w5m2lxGiVws3laEXNcB-Ff3kAu9-BgZWmYdAuS0kA%3fe=sGdCpE" TargetMode="External"/><Relationship Id="rId27" Type="http://schemas.openxmlformats.org/officeDocument/2006/relationships/hyperlink" Target="file:///C:\Users\Rmunozp\AppData\Local\:f:\s\DAF2022\EonlueKKBIpPvzMxgsZWzAwB4SHZSUoGD9EOUbwpzG2HgQ%3fe=oyO68R" TargetMode="External"/><Relationship Id="rId537" Type="http://schemas.openxmlformats.org/officeDocument/2006/relationships/hyperlink" Target="file:///C:\Users\Rmunozp\AppData\Local\:f:\s\DAF2022\ErknwBpiAoFKqhZJG4Ln1YEBYuuL-K4xm3OU9zAa5jkbog%3fe=W5fjb6" TargetMode="External"/><Relationship Id="rId744" Type="http://schemas.openxmlformats.org/officeDocument/2006/relationships/hyperlink" Target="file:///C:\Users\Rmunozp\AppData\Local\:f:\s\DAF2022\IgDVgBptDjeBRq1JqZVKUtiKAdynch_jcCC5XDrPmw2_2CE%3fe=53ra7S" TargetMode="External"/><Relationship Id="rId80" Type="http://schemas.openxmlformats.org/officeDocument/2006/relationships/hyperlink" Target="file:///C:\Users\Rmunozp\AppData\Local\:f:\s\DAF2022\EiL_s6O_LxlHjxa7VSWaZVEB9Ri3KcFDLZvuxekysTjnEQ%3fe=bTudfi" TargetMode="External"/><Relationship Id="rId176" Type="http://schemas.openxmlformats.org/officeDocument/2006/relationships/hyperlink" Target="file:///C:\Users\Rmunozp\AppData\Local\:f:\s\DAF2022\EiOQ84s9jRhIl9M2hAyjpVUBjlwzv-DYHy1AyjEmMIlsIg%3fe=PglHAo" TargetMode="External"/><Relationship Id="rId383" Type="http://schemas.openxmlformats.org/officeDocument/2006/relationships/hyperlink" Target="file:///C:\Users\Rmunozp\AppData\Local\:f:\s\DAF2022\EkcOl7UYakVHpviMQszfRz8BcNjzL43pZnlslKytNszaSw%3fe=FMyk1O" TargetMode="External"/><Relationship Id="rId590" Type="http://schemas.openxmlformats.org/officeDocument/2006/relationships/hyperlink" Target="file:///C:\Users\Rmunozp\AppData\Local\:f:\s\DAF2022\EgV0ChNH7blIiwRRj5gQVXEBbCj_O6BaKiJvIOnv72fgog%3fe=aP0pNc" TargetMode="External"/><Relationship Id="rId604" Type="http://schemas.openxmlformats.org/officeDocument/2006/relationships/hyperlink" Target="file:///C:\Users\Rmunozp\AppData\Local\:f:\s\DAF2022\IgDYMRdNZ_ngQ4BFv2IX0SNHAaX6piSmwFLIvIsqQdFeLHU%3fe=OY7W1l" TargetMode="External"/><Relationship Id="rId811" Type="http://schemas.openxmlformats.org/officeDocument/2006/relationships/hyperlink" Target="file:///C:\Users\Rmunozp\AppData\Local\:f:\s\DAF2022\IgDkiDEx6iSrQrj0wx_bQLQmAUg9vUooEOvVAIYPdxLlOz8%3fe=xiIqDD" TargetMode="External"/><Relationship Id="rId243" Type="http://schemas.openxmlformats.org/officeDocument/2006/relationships/hyperlink" Target="file:///C:\Users\:f:\s\DAF2022\Egpx81hPns5NiDK5YrGkys4BAzdLyZXyCRhH5Bpdi749uQ%3fe=ngD6Pm" TargetMode="External"/><Relationship Id="rId450" Type="http://schemas.openxmlformats.org/officeDocument/2006/relationships/hyperlink" Target="file:///C:\Users\:f:\s\DAF2022\EoDvAneOOBJGtNVI70sq7M0B93pcXa05Lq2GUzeq4zy4FQ%3fe=iOHIaa" TargetMode="External"/><Relationship Id="rId688" Type="http://schemas.openxmlformats.org/officeDocument/2006/relationships/hyperlink" Target="file:///C:\Users\Rmunozp\AppData\Local\:f:\s\DAF2022\EswMFH-o5pBHpm_-wkTls3MBVp4wl0Fc--Ogzq-6R32tZA%3fe=N6EWFt" TargetMode="External"/><Relationship Id="rId38" Type="http://schemas.openxmlformats.org/officeDocument/2006/relationships/hyperlink" Target="file:///C:\Users\Rmunozp\AppData\Local\:f:\s\DAF2022\Egtg_E4V3ghGkmLc3fzh3ZsBwviHOlHQxpXF8fR18qUenA%3fe=khkgNl" TargetMode="External"/><Relationship Id="rId103" Type="http://schemas.openxmlformats.org/officeDocument/2006/relationships/hyperlink" Target="file:///C:\Users\Rmunozp\AppData\Local\:f:\s\DAF2022\EkC5fZtvBftEtDEz4LjRdvcBFfXzXURg1tjq7bW9bRnMjg%3fe=lD3PLC" TargetMode="External"/><Relationship Id="rId310" Type="http://schemas.openxmlformats.org/officeDocument/2006/relationships/hyperlink" Target="file:///C:\Users\:f:\s\DAF2022\EqkO3JToGXZPuWbAYccLFNIBZTe9wv-9HjrqC-xHIE4aow%3fe=DBm2qo" TargetMode="External"/><Relationship Id="rId548" Type="http://schemas.openxmlformats.org/officeDocument/2006/relationships/hyperlink" Target="file:///C:\Users\Rmunozp\AppData\Local\:f:\s\DAF2022\EvUYJ8jIZ-dEvCGniF005AYBRldtI52tQ4GdXcfZ0Z9PwQ%3fe=RdAoCo" TargetMode="External"/><Relationship Id="rId755" Type="http://schemas.openxmlformats.org/officeDocument/2006/relationships/hyperlink" Target="file:///C:\Users\Rmunozp\AppData\Local\:f:\s\DAF2022\IgBotVyiRw3oRrPJoGwAFHpLARIxmHTP_nsHCm3cJqZSLXo%3fe=SKweWo" TargetMode="External"/><Relationship Id="rId91" Type="http://schemas.openxmlformats.org/officeDocument/2006/relationships/hyperlink" Target="file:///C:\Users\:f:\s\DAF2022\EgbSb2EqmbRMlprkgLqDtiYBqzxiw0383GRxM2qZOXvkCQ%3fe=jjFjUQ" TargetMode="External"/><Relationship Id="rId187" Type="http://schemas.openxmlformats.org/officeDocument/2006/relationships/hyperlink" Target="file:///C:\Users\:f:\s\DAF2022\EraqA06aC15Mg0LvFeRkVbQBe4d1k_N0cT1Fr-8sO6HmTw%3fe=cvffIJ" TargetMode="External"/><Relationship Id="rId394" Type="http://schemas.openxmlformats.org/officeDocument/2006/relationships/hyperlink" Target="file:///C:\Users\:f:\s\DAF2022\Eh6kGHcVfw5Fn_-4u4kT6GABPRLIiXVfu-vvrAcpUCIvJA%3fe=TLal8n" TargetMode="External"/><Relationship Id="rId408" Type="http://schemas.openxmlformats.org/officeDocument/2006/relationships/hyperlink" Target="file:///C:\Users\:f:\s\DAF2022\EjSAN4Asz7NIkB3JvseN4dwBEHyplcy7p9Kzl0aCfQZ5gg%3fe=B3YVA5" TargetMode="External"/><Relationship Id="rId615" Type="http://schemas.openxmlformats.org/officeDocument/2006/relationships/hyperlink" Target="file:///C:\Users\Rmunozp\AppData\Local\:f:\s\DAF2022\IgBHHP8tZAIuQJ8G0fWdFhGyAQuOKiikOgUve3m7LmUCgcM%3fe=dJOCKP" TargetMode="External"/><Relationship Id="rId822" Type="http://schemas.openxmlformats.org/officeDocument/2006/relationships/hyperlink" Target="file:///C:\Users\Rmunozp\AppData\Local\:f:\s\DAF2022\IgD5cWrhc3oFQ4CsDXZJ__rPATonWSGWZ5sv_jL_AC0vweQ%3fe=wJIfIG" TargetMode="External"/><Relationship Id="rId254" Type="http://schemas.openxmlformats.org/officeDocument/2006/relationships/hyperlink" Target="file:///C:\Users\Rmunozp\AppData\Local\:f:\s\DAF2022\EmMSrlQBUSZHuzlmipYbAQsBEA7cAtlvZNo7nZyJGXqn7g%3fe=MBPCv1" TargetMode="External"/><Relationship Id="rId699" Type="http://schemas.openxmlformats.org/officeDocument/2006/relationships/hyperlink" Target="file:///C:\Users\Rmunozp\AppData\Local\:f:\s\DAF2022\IgAKR9NpAyDPRLEipN7AmrKFARB1N_J0xH_cvD_9tQJtpZI%3fe=WtH9q5" TargetMode="External"/><Relationship Id="rId49" Type="http://schemas.openxmlformats.org/officeDocument/2006/relationships/hyperlink" Target="file:///C:\Users\Rmunozp\AppData\Local\:f:\s\DAF2022\EtpCu00jYJ1KvXHVfwFD0JQBHOKTr_f4-FFDxsWolnR4oA%3fe=jNuom8" TargetMode="External"/><Relationship Id="rId114" Type="http://schemas.openxmlformats.org/officeDocument/2006/relationships/hyperlink" Target="file:///C:\Users\Rmunozp\AppData\Local\:f:\s\DAF2022\EmW62G0FhBxHq7jLXBLlU3sBxTv9SyyRqaydqU3Oa99d3w%3fe=SiM509" TargetMode="External"/><Relationship Id="rId461" Type="http://schemas.openxmlformats.org/officeDocument/2006/relationships/hyperlink" Target="file:///C:\Users\:f:\s\DAF2022\Etb4cuCIPupPqp8eGiPw-GYBBS0JFemirfWWrl84UNKPGQ%3fe=zurMdu" TargetMode="External"/><Relationship Id="rId559" Type="http://schemas.openxmlformats.org/officeDocument/2006/relationships/hyperlink" Target="file:///C:\Users\Rmunozp\AppData\Local\:f:\s\DAF2022\Equq5bNF8kJNjI_cPortF8YBLtQDL3DzjYpc_CmHkd2v9Q%3fe=eZkJBf" TargetMode="External"/><Relationship Id="rId766" Type="http://schemas.openxmlformats.org/officeDocument/2006/relationships/hyperlink" Target="file:///C:\Users\Rmunozp\AppData\Local\:f:\s\DAF2022\EodI5AED9epFtNmkM0OMYfIBAD9IghmDpMKDYtdNkRBnkg%3fe=0BHg1q" TargetMode="External"/><Relationship Id="rId198" Type="http://schemas.openxmlformats.org/officeDocument/2006/relationships/hyperlink" Target="file:///C:\Users\:f:\s\DAF2022\Ej4xhBMDOM5PsJYUy9HkO1UBiZis6qK3rfLa-bObEkxYaw%3fe=cREDYd" TargetMode="External"/><Relationship Id="rId321" Type="http://schemas.openxmlformats.org/officeDocument/2006/relationships/hyperlink" Target="file:///C:\Users\:f:\s\DAF2022\El3jppcodM1IkvIl7bNGDQcBinGzzFsDUYJnfIRqg42Q4w%3fe=K4eRxW" TargetMode="External"/><Relationship Id="rId419" Type="http://schemas.openxmlformats.org/officeDocument/2006/relationships/hyperlink" Target="file:///C:\Users\:f:\s\DAF2022\EqYVAbXnn-JBqKPbrOpBsa8BN1xRvygZzFnvQhY8uQXNQg%3fe=qqFmFs" TargetMode="External"/><Relationship Id="rId626" Type="http://schemas.openxmlformats.org/officeDocument/2006/relationships/hyperlink" Target="file:///C:\Users\Rmunozp\AppData\Local\:f:\s\DAF2022\Erq00JCJ25tProdR-wkDnDIBd29A7_lz2UYRXMxgXgvZ8g%3fe=XhQrCe" TargetMode="External"/><Relationship Id="rId265" Type="http://schemas.openxmlformats.org/officeDocument/2006/relationships/hyperlink" Target="file:///C:\Users\Rmunozp\AppData\Local\:f:\s\DAF2022\EjSOmJWxnDlDiUVxUyc7390BVSbgTZNAYOVzRc8JF52y8A%3fe=LIfi1X" TargetMode="External"/><Relationship Id="rId472" Type="http://schemas.openxmlformats.org/officeDocument/2006/relationships/hyperlink" Target="file:///C:\Users\:f:\s\DAF2022\EhKnMg02eSpElwaM5bmfPfcBxBsUl0vCpHcuhLdZtAQ8rg%3fe=EcxRbM" TargetMode="External"/><Relationship Id="rId125" Type="http://schemas.openxmlformats.org/officeDocument/2006/relationships/hyperlink" Target="file:///C:\Users\:f:\s\DAF2022\EjdgcUeWqmFBuLWJPUR99SEB6GpTMJFBySiP-tDtMmd-hw%3fe=LjReiL" TargetMode="External"/><Relationship Id="rId332" Type="http://schemas.openxmlformats.org/officeDocument/2006/relationships/hyperlink" Target="file:///C:\Users\:f:\s\DAF2022\EsFxipvfPUlFtV5OU5Ms16ABuXAjCJIXDUIhouOwXm59QA%3fe=v7gZcF" TargetMode="External"/><Relationship Id="rId777" Type="http://schemas.openxmlformats.org/officeDocument/2006/relationships/hyperlink" Target="file:///C:\Users\Rmunozp\AppData\Local\:f:\s\DAF2022\EtdZurh5FWRPvazDyUsRqHABIQxVaNdg1HiF-2GHADqZXg%3fe=Ns3vmC" TargetMode="External"/><Relationship Id="rId637" Type="http://schemas.openxmlformats.org/officeDocument/2006/relationships/hyperlink" Target="file:///C:\Users\Rmunozp\AppData\Local\:f:\s\DAF2022\IgBbZIyjQofgQJTSCUZF4DxYAbNb84kQuVCDW92enUOUoUo%3fe=RszePO" TargetMode="External"/><Relationship Id="rId276" Type="http://schemas.openxmlformats.org/officeDocument/2006/relationships/hyperlink" Target="file:///C:\Users\:f:\s\DAF2022\EkcmrVIyhTJEmH2eS1tI70IByoiKjo1lvji6WlZkdf9EqQ%3fe=jBXdYT" TargetMode="External"/><Relationship Id="rId483" Type="http://schemas.openxmlformats.org/officeDocument/2006/relationships/hyperlink" Target="file:///C:\Users\:f:\s\DAF2022\ErrINrm7IsFLtfeUug3ZU08BIO0ZfS8DSjy-GRg0hxNHsQ%3fe=xP9DYQ" TargetMode="External"/><Relationship Id="rId690" Type="http://schemas.openxmlformats.org/officeDocument/2006/relationships/hyperlink" Target="file:///C:\Users\Rmunozp\AppData\Local\:f:\s\DAF2022\EsrYvCQZpT5Gh0VPyj2c6CQBiBlVrExZ705F8p6Q5Uw7Kg%3fe=lmOwKG" TargetMode="External"/><Relationship Id="rId704" Type="http://schemas.openxmlformats.org/officeDocument/2006/relationships/hyperlink" Target="file:///C:\Users\Rmunozp\AppData\Local\:f:\s\DAF2022\EkPJQvVBcJdLrWy7enHkhL8Bm-HoHxUkGWY1N9Fbiy73yQ%3fe=5TVEjz" TargetMode="External"/><Relationship Id="rId40" Type="http://schemas.openxmlformats.org/officeDocument/2006/relationships/hyperlink" Target="file:///C:\Users\Rmunozp\AppData\Local\:f:\s\DAF2022\EukOHfcXbRNIlhdoTaqE944B6zs5LQVgFCN6PfxykAEsng%3fe=S0nzJq" TargetMode="External"/><Relationship Id="rId136" Type="http://schemas.openxmlformats.org/officeDocument/2006/relationships/hyperlink" Target="file:///C:\Users\:f:\s\DAF2022\Ek0A1KkUTHxHpXBnaIda8KsBZ-6JqgebhKzPM4qJW63DIg%3fe=WOv3yX" TargetMode="External"/><Relationship Id="rId343" Type="http://schemas.openxmlformats.org/officeDocument/2006/relationships/hyperlink" Target="file:///C:\Users\:f:\s\DAF2022\EmPcpeQGbVFFhWvaekBtlJYBXw9E0MzpMafGP_Gdfy6xJA%3fe=1gaUlg" TargetMode="External"/><Relationship Id="rId550" Type="http://schemas.openxmlformats.org/officeDocument/2006/relationships/hyperlink" Target="file:///C:\Users\Rmunozp\AppData\Local\:f:\s\DAF2022\IgCtk5F57T4OSIalG3V-mOzeAfEuBUBpvhal5Z8iCHs3B04%3fe=sUxa2K" TargetMode="External"/><Relationship Id="rId788" Type="http://schemas.openxmlformats.org/officeDocument/2006/relationships/hyperlink" Target="file:///C:\Users\Rmunozp\AppData\Local\:f:\s\DAF2022\EvD0RULc4PVFiBzDPfVM4pYBfafj0R0j01jBHrDvjZawng%3fe=W8YLO9" TargetMode="External"/><Relationship Id="rId203" Type="http://schemas.openxmlformats.org/officeDocument/2006/relationships/hyperlink" Target="file:///C:\Users\Rmunozp\AppData\Local\:f:\s\DAF2022\EjcGB7fSF_hCii21HxnDDWgB7q52Iv4QlURxIgV8nfkwfA%3fe=UqdqaF" TargetMode="External"/><Relationship Id="rId648" Type="http://schemas.openxmlformats.org/officeDocument/2006/relationships/hyperlink" Target="file:///C:\Users\Rmunozp\AppData\Local\:f:\s\DAF2022\EjG484T3n1lKr6_ynBIIVh4BZkyA3D2FYMsg7QuwXpI6SA%3fe=Vukzbk" TargetMode="External"/><Relationship Id="rId287" Type="http://schemas.openxmlformats.org/officeDocument/2006/relationships/hyperlink" Target="file:///C:\Users\:f:\s\DAF2022\Eg86RlHh3LJCgx67OnPaEDIBCV1yWYkWLy0ZJhbfDexltw%3fe=ndfWq7" TargetMode="External"/><Relationship Id="rId410" Type="http://schemas.openxmlformats.org/officeDocument/2006/relationships/hyperlink" Target="file:///C:\Users\:f:\s\DAF2022\EreYbR4lcoxHuIgSLHDCLIUBcRd-FwNt4plLByQ5ZMy4yw%3fe=ndG2Sk" TargetMode="External"/><Relationship Id="rId494" Type="http://schemas.openxmlformats.org/officeDocument/2006/relationships/hyperlink" Target="file:///C:\Users\Rmunozp\AppData\Local\:f:\s\DAF2022\EgHrbgn3YC9PjfxWjU1uV9YB_T9T4_QfBPJO5HVL2xAs9Q%3fe=J3Rx0D" TargetMode="External"/><Relationship Id="rId508" Type="http://schemas.openxmlformats.org/officeDocument/2006/relationships/hyperlink" Target="file:///C:\Users\Rmunozp\AppData\Local\:f:\s\DAF2022\EqyL7j2kC8tPpXF6O0CE0ngBwNZIQDBy8W47OeDmzecalg%3fe=PYKG7e" TargetMode="External"/><Relationship Id="rId715" Type="http://schemas.openxmlformats.org/officeDocument/2006/relationships/hyperlink" Target="file:///C:\Users\Rmunozp\AppData\Local\:f:\s\DAF2022\IgAsA-5IzOGgT5equ5rCiDdYAccCQlsf-G8ydztS1r7CwkA%3fe=zcpFna" TargetMode="External"/><Relationship Id="rId147" Type="http://schemas.openxmlformats.org/officeDocument/2006/relationships/hyperlink" Target="file:///C:\Users\:f:\s\DAF2022\EopdldVl2AZHpxs-xGyV888BE3jmXcrLgnhwP2RDWQ2qYA%3fe=V35A1m" TargetMode="External"/><Relationship Id="rId354" Type="http://schemas.openxmlformats.org/officeDocument/2006/relationships/hyperlink" Target="file:///C:\Users\:f:\s\DAF2022\EqP5qSXKk5BCuHxjo_MIZL8BR-jBKxEwtn3LcmXwa57vcA%3fe=uehZMa" TargetMode="External"/><Relationship Id="rId799" Type="http://schemas.openxmlformats.org/officeDocument/2006/relationships/hyperlink" Target="file:///C:\Users\Rmunozp\AppData\Local\:f:\s\DAF2022\Eq6KX28JPPRFi2IoiJzQJJoBRpv5Wflu8SZTAUaAal3z_g%3fe=zDPe0m" TargetMode="External"/><Relationship Id="rId51" Type="http://schemas.openxmlformats.org/officeDocument/2006/relationships/hyperlink" Target="file:///C:\Users\Rmunozp\AppData\Local\:f:\s\DAF2022\EtP8n7p18QxNk6RgkzJtIoMBUNEP-zttoo47SZSSdyWWFw%3fe=cxGY6r" TargetMode="External"/><Relationship Id="rId561" Type="http://schemas.openxmlformats.org/officeDocument/2006/relationships/hyperlink" Target="file:///C:\Users\Rmunozp\AppData\Local\:f:\s\DAF2022\Ep1MWPMJ_g9Er0ROCPMaG30Bf2pT1pe7dvjLGZFcOF63CQ%3fe=NFAbmn" TargetMode="External"/><Relationship Id="rId659" Type="http://schemas.openxmlformats.org/officeDocument/2006/relationships/hyperlink" Target="file:///C:\Users\Rmunozp\AppData\Local\:f:\s\DAF2022\ElcOgDoGWgBJrHKjgeKpYhIBwHaUvVqqJdcU7Pcdhw4qGg%3fe=thn0Eg" TargetMode="External"/><Relationship Id="rId214" Type="http://schemas.openxmlformats.org/officeDocument/2006/relationships/hyperlink" Target="file:///C:\Users\:f:\s\DAF2022\EloobzH1BVhLrub88T60KUgB_5dWTlpA22MepmmaEG8nGg%3fe=lThHP3" TargetMode="External"/><Relationship Id="rId298" Type="http://schemas.openxmlformats.org/officeDocument/2006/relationships/hyperlink" Target="file:///C:\Users\:f:\s\DAF2022\EoaY1pZCF4lBqUknpsjP8ZcBMDVyZckpuQQ6d5Aa6fMKEg%3fe=AJhyOD" TargetMode="External"/><Relationship Id="rId421" Type="http://schemas.openxmlformats.org/officeDocument/2006/relationships/hyperlink" Target="file:///C:\Users\:f:\s\DAF2022\EhKWjg6uYDhKqdctFk2rnz4BKKoLSdKENiaNuOtEuPc0LA%3fe=oFc4ZI" TargetMode="External"/><Relationship Id="rId519" Type="http://schemas.openxmlformats.org/officeDocument/2006/relationships/hyperlink" Target="file:///C:\Users\Rmunozp\AppData\Local\:f:\s\DAF2022\Ehzsc22MNrZMnz86hK_Oe84Bv3L-W9WeYQo5rVyPeVCbDw%3fe=Krgt4M" TargetMode="External"/><Relationship Id="rId158" Type="http://schemas.openxmlformats.org/officeDocument/2006/relationships/hyperlink" Target="file:///C:\Users\:f:\s\DAF2022\Ejt4y0yLDWxKterMxtnqyg0B-NYMwSgJtRBk4xxMrZYKEg%3fe=wJukjU" TargetMode="External"/><Relationship Id="rId726" Type="http://schemas.openxmlformats.org/officeDocument/2006/relationships/hyperlink" Target="file:///C:\Users\Rmunozp\AppData\Local\:f:\s\DAF2022\IgC2pDh4iOuTSJPkPXp6GC6rAZRg4-rDFSZ_ui6UYKFSJKE%3fe=uUUdyL" TargetMode="External"/><Relationship Id="rId62" Type="http://schemas.openxmlformats.org/officeDocument/2006/relationships/hyperlink" Target="file:///C:\Users\Rmunozp\AppData\Local\:f:\s\DAF2022\EgxwfNQ5VHBPlY6WltJMbGYBiYXw0QkNxLR_fGE2c9JUTQ%3fe=zEHcOS" TargetMode="External"/><Relationship Id="rId365" Type="http://schemas.openxmlformats.org/officeDocument/2006/relationships/hyperlink" Target="file:///C:\Users\:f:\s\DAF2022\EqtbotQ7ZrFLvyES1OBUI5UBElUKUVyfCp3OIqtq_RWFeA%3fe=5iFuIT" TargetMode="External"/><Relationship Id="rId572" Type="http://schemas.openxmlformats.org/officeDocument/2006/relationships/hyperlink" Target="file:///C:\Users\Rmunozp\AppData\Local\:f:\s\DAF2022\EnhiYbNqW5NFhlXPRLHWJ8YBSeC9rSitISPytWHz9kiLtw%3fe=dxKf5A" TargetMode="External"/><Relationship Id="rId225" Type="http://schemas.openxmlformats.org/officeDocument/2006/relationships/hyperlink" Target="file:///C:\Users\:f:\s\DAF2022\EmuyjtpzC7RPiaUnh7GpFYsBsamt57Jw3SXOxvt1qA-LOA%3fe=qnfdAC" TargetMode="External"/><Relationship Id="rId432" Type="http://schemas.openxmlformats.org/officeDocument/2006/relationships/hyperlink" Target="file:///C:\Users\:f:\s\DAF2022\EjN4xTsQ9jtNrljok7Qtu_MBXkLlww3_3PcX59vL5JBnew%3fe=yeCK02" TargetMode="External"/><Relationship Id="rId737" Type="http://schemas.openxmlformats.org/officeDocument/2006/relationships/hyperlink" Target="file:///C:\Users\Rmunozp\AppData\Local\:f:\s\DAF2022\IgAuO2KcHe5URoZFVr5cVwGxARlGAfWLSRz-PuEwTS7ksQk%3fe=itWtxv" TargetMode="External"/><Relationship Id="rId73" Type="http://schemas.openxmlformats.org/officeDocument/2006/relationships/hyperlink" Target="file:///C:\Users\Rmunozp\AppData\Local\:f:\s\DAF2022\Es-wE6VMZkFLijszubZZ8LcBeqHzpC_j6Eu4eYRdNAw-Jg%3fe=MwwuKs" TargetMode="External"/><Relationship Id="rId169" Type="http://schemas.openxmlformats.org/officeDocument/2006/relationships/hyperlink" Target="file:///C:\Users\:f:\s\DAF2022\EiW8jp8oRDJMt-VG0TgCpbYBnhPdtG6uR2AT50Uukmw6mA%3fe=608n19" TargetMode="External"/><Relationship Id="rId376" Type="http://schemas.openxmlformats.org/officeDocument/2006/relationships/hyperlink" Target="file:///C:\Users\:f:\s\DAF2022\ErJ_PSyulPpKoSv6sxLlcrsBtnjDT2VLkAg5gcZcbpTUGQ%3fe=Ydzu6S" TargetMode="External"/><Relationship Id="rId583" Type="http://schemas.openxmlformats.org/officeDocument/2006/relationships/hyperlink" Target="file:///C:\Users\Rmunozp\AppData\Local\:f:\s\DAF2022\EoJ3QbVDOZpCttk5hruo0K4BLkHfWeGQvJ9Ucddzl2MiQA%3fe=xUCCzk" TargetMode="External"/><Relationship Id="rId790" Type="http://schemas.openxmlformats.org/officeDocument/2006/relationships/hyperlink" Target="file:///C:\Users\Rmunozp\AppData\Local\:f:\s\DAF2022\Ei5YMqOz0CRIpm4SOhmEG0AB7s_cG_H7DRazz0yN2hmxQA%3fe=Gll4kb" TargetMode="External"/><Relationship Id="rId804" Type="http://schemas.openxmlformats.org/officeDocument/2006/relationships/hyperlink" Target="file:///C:\Users\Rmunozp\AppData\Local\:f:\s\DAF2022\EofzLKh7835JpegUydUwbi4BIT_T71q9jylcKIP2gyw--Q%3fe=o8HHCZ" TargetMode="External"/><Relationship Id="rId4" Type="http://schemas.openxmlformats.org/officeDocument/2006/relationships/hyperlink" Target="file:///C:\Users\:f:\s\DAF2022\EtFVsAQ41YtFpqV97BOWcfIBQutyInEksx1i4UzeNzziQg%3fe=10VgBU" TargetMode="External"/><Relationship Id="rId236" Type="http://schemas.openxmlformats.org/officeDocument/2006/relationships/hyperlink" Target="file:///C:\Users\:f:\s\DAF2022\Ev97omuRn75OkP8lGBBZLV8Bpvuibw7nlyHIBmBrJpe1oQ%3fe=B8M09q" TargetMode="External"/><Relationship Id="rId443" Type="http://schemas.openxmlformats.org/officeDocument/2006/relationships/hyperlink" Target="file:///C:\Users\:f:\s\DAF2022\Ej0q3BwUcOFBoBCOXVVHkQYB9eeCOVEzyGJNmZFYauP3SQ%3fe=G5Ciz7" TargetMode="External"/><Relationship Id="rId650" Type="http://schemas.openxmlformats.org/officeDocument/2006/relationships/hyperlink" Target="file:///C:\Users\Rmunozp\AppData\Local\:f:\s\DAF2022\EpMl3ejblFlGm1acU0ly8IcBljMuQxvhFTZMQHPLqJQlzw%3fe=SVGAM3" TargetMode="External"/><Relationship Id="rId303" Type="http://schemas.openxmlformats.org/officeDocument/2006/relationships/hyperlink" Target="file:///C:\Users\:f:\s\DAF2022\Eld9fpbZUhJNhBK6oLPiJvwB2lhhxc7Md6m4gADvqfgwBw%3fe=H2yeoa" TargetMode="External"/><Relationship Id="rId748" Type="http://schemas.openxmlformats.org/officeDocument/2006/relationships/hyperlink" Target="file:///C:\Users\Rmunozp\AppData\Local\:f:\s\DAF2022\IgBAKwSRcyjsSYCw4HK9QR1oAWxZ1Or3dwX4q9wCXSibU9g%3fe=rSBH9e" TargetMode="External"/><Relationship Id="rId84" Type="http://schemas.openxmlformats.org/officeDocument/2006/relationships/hyperlink" Target="file:///C:\Users\:f:\s\DAF2022\ErRNDy8j8sVFqWMRczPWTrsB36wIl4HJnqIwy4jTBAbBGw%3fe=rqOrGc" TargetMode="External"/><Relationship Id="rId387" Type="http://schemas.openxmlformats.org/officeDocument/2006/relationships/hyperlink" Target="file:///C:\Users\:f:\s\DAF2022\EhhBr-0em_5CuaxLLpbzcbQBDkUUhBtfPcE5ZuXl13avAg%3fe=kblx4s" TargetMode="External"/><Relationship Id="rId510" Type="http://schemas.openxmlformats.org/officeDocument/2006/relationships/hyperlink" Target="file:///C:\Users\Rmunozp\AppData\Local\:f:\s\DAF2022\EigYRnk5U3BEqOVT4_uvDq8BoisOLsjlJpC1x4pVE2qcAQ%3fe=GgpFtg" TargetMode="External"/><Relationship Id="rId594" Type="http://schemas.openxmlformats.org/officeDocument/2006/relationships/hyperlink" Target="file:///C:\Users\Rmunozp\AppData\Local\:f:\s\DAF2022\ErBEUJ9i1bZLtfbOuviFKfYBKVV50s1AYTA8N3tdADxmBA%3fe=yNFtNa" TargetMode="External"/><Relationship Id="rId608" Type="http://schemas.openxmlformats.org/officeDocument/2006/relationships/hyperlink" Target="file:///C:\Users\Rmunozp\AppData\Local\:f:\s\DAF2022\IgAw2Q_irsbXR70RtzjycEftAbxAXnv7s8d5zIXrJCaAj7Y%3fe=c5mAYu" TargetMode="External"/><Relationship Id="rId815" Type="http://schemas.openxmlformats.org/officeDocument/2006/relationships/hyperlink" Target="file:///C:\Users\Rmunozp\AppData\Local\:f:\s\DAF2022\IgBVOLqUDR0hQ6pWJUDHF5fzAecN3o-7o_ltlj7SXaoa2qI%3fe=qcrYho" TargetMode="External"/><Relationship Id="rId247" Type="http://schemas.openxmlformats.org/officeDocument/2006/relationships/hyperlink" Target="file:///C:\Users\:f:\s\DAF2022\EmBzNwO_xSZDtRaH8vt7lxMBJA8AmS7_zt3eswbzoXWo4Q%3fe=PIQNDc" TargetMode="External"/><Relationship Id="rId107" Type="http://schemas.openxmlformats.org/officeDocument/2006/relationships/hyperlink" Target="file:///C:\Users\Rmunozp\AppData\Local\:f:\s\DAF2022\EiJvExAB6UxDtKoHAu_6ssABd3ij6oVm234uF3ZqazgU0Q%3fe=fUaIn7" TargetMode="External"/><Relationship Id="rId454" Type="http://schemas.openxmlformats.org/officeDocument/2006/relationships/hyperlink" Target="file:///C:\Users\Rmunozp\AppData\Local\:f:\s\DAF2022\EuuNDf1dD21Fs1ZeYIqhiHMBHKa6ASBusTXN5zF1ciKK6w%3fe=uXnMac" TargetMode="External"/><Relationship Id="rId661" Type="http://schemas.openxmlformats.org/officeDocument/2006/relationships/hyperlink" Target="file:///C:\Users\Rmunozp\AppData\Local\:f:\s\DAF2022\EjAZFRPkN4pBvaX9OjWj6JwBesprQlcn_zfac1NtNuuJMg%3fe=Hl9zjP" TargetMode="External"/><Relationship Id="rId759" Type="http://schemas.openxmlformats.org/officeDocument/2006/relationships/hyperlink" Target="file:///C:\Users\Rmunozp\AppData\Local\:f:\s\DAF2022\IgBTngnZbYhqSZm1hHjn6LURAeRnhJD7LUb4QzCgn48Nezo%3fe=xWusyY" TargetMode="External"/><Relationship Id="rId11" Type="http://schemas.openxmlformats.org/officeDocument/2006/relationships/hyperlink" Target="file:///C:\Users\Rmunozp\AppData\Local\:f:\s\DAF2022\EhY8LSFCp5BJhw8abcs32LwBCwO0OqjJsm-wFIITtQLq8A%3fe=qQ0Cwx" TargetMode="External"/><Relationship Id="rId314" Type="http://schemas.openxmlformats.org/officeDocument/2006/relationships/hyperlink" Target="file:///C:\Users\:f:\s\DAF2022\EkpG7d3Euu1FrqXy-fA90iIB3NFainkcQqg0fvukp4XfYw%3fe=zqObk4" TargetMode="External"/><Relationship Id="rId398" Type="http://schemas.openxmlformats.org/officeDocument/2006/relationships/hyperlink" Target="file:///C:\Users\:f:\s\DAF2022\ElWX3ldMH0FHmc7L_-o4GXEBKy3Rwl_VaqY7uRRGNjxJ_Q%3fe=pcV023" TargetMode="External"/><Relationship Id="rId521" Type="http://schemas.openxmlformats.org/officeDocument/2006/relationships/hyperlink" Target="file:///C:\Users\Rmunozp\AppData\Local\:f:\s\DAF2022\IgBvC99EBw5GSpeMpBmuaiTaAQIHSzazAeUkSLSMe4KkvkA%3fe=xRxcMN" TargetMode="External"/><Relationship Id="rId619" Type="http://schemas.openxmlformats.org/officeDocument/2006/relationships/hyperlink" Target="file:///C:\Users\Rmunozp\AppData\Local\:f:\s\DAF2022\EkeezmfzlEFKqcxMowVKviAB7RytYOl0yhtmhE1J-0EV0Q%3fe=Mpt0Zp" TargetMode="External"/><Relationship Id="rId95" Type="http://schemas.openxmlformats.org/officeDocument/2006/relationships/hyperlink" Target="file:///C:\Users\:f:\s\DAF2022\Eh0175CfzmBNr4XCr8Y1XU4BK9jOsUVh4tjuM_92hAkL9g%3fe=ajqTWO" TargetMode="External"/><Relationship Id="rId160" Type="http://schemas.openxmlformats.org/officeDocument/2006/relationships/hyperlink" Target="file:///C:\Users\:f:\s\DAF2022\EtZrrMI6WztMn_boR-ytDhkB2P3t-379u1EEdrnt6sGTSw%3fe=97zhJZ" TargetMode="External"/><Relationship Id="rId826" Type="http://schemas.openxmlformats.org/officeDocument/2006/relationships/hyperlink" Target="file:///C:\Users\Rmunozp\AppData\Local\:f:\s\DAF2022\IgD3pt1GnXtxTI6CwOwI2P57AXSPdo7NaizpfVv99q8hDFE%3fe=VBQHcn" TargetMode="External"/><Relationship Id="rId258" Type="http://schemas.openxmlformats.org/officeDocument/2006/relationships/hyperlink" Target="file:///C:\Users\:f:\s\DAF2022\ErpUVbQHmFlBlnfmqMXcaC8BKQWulqbKPDS_ePgs0TndPA%3fe=FsS2O6" TargetMode="External"/><Relationship Id="rId465" Type="http://schemas.openxmlformats.org/officeDocument/2006/relationships/hyperlink" Target="file:///C:\Users\:f:\s\DAF2022\EjCBsFGnG3hChRR1CiI6VawBw4C9aPJ5FJw39TFWOgrQdg%3fe=LsD4XN" TargetMode="External"/><Relationship Id="rId672" Type="http://schemas.openxmlformats.org/officeDocument/2006/relationships/hyperlink" Target="file:///C:\Users\Rmunozp\AppData\Local\:f:\s\DAF2022\EjD-y6qiQLpFgIMevtQM2qgBO8tCHr9GUTbX2e6G_L2R6g%3fe=WjLYZL" TargetMode="External"/><Relationship Id="rId22" Type="http://schemas.openxmlformats.org/officeDocument/2006/relationships/hyperlink" Target="file:///C:\Users\Rmunozp\AppData\Local\:f:\s\DAF2022\EgQmv3mILHxEvlBs_1DGF4oB8BO5q406XSgAF4pRYV-Cpw%3fe=t6DpfY" TargetMode="External"/><Relationship Id="rId118" Type="http://schemas.openxmlformats.org/officeDocument/2006/relationships/hyperlink" Target="file:///C:\Users\:f:\s\DAF2022\EouXzOinc2dHneGL_UV3ea4BaQ_ugYsvjoLMvMo-17KNZw%3fe=p15QcW" TargetMode="External"/><Relationship Id="rId325" Type="http://schemas.openxmlformats.org/officeDocument/2006/relationships/hyperlink" Target="file:///C:\Users\:f:\s\DAF2022\EhBIJ8VoaepKseVegX1eidkBmk4bDmIoambH-mpkxwWeMA%3fe=4Vvsob" TargetMode="External"/><Relationship Id="rId532" Type="http://schemas.openxmlformats.org/officeDocument/2006/relationships/hyperlink" Target="file:///C:\Users\Rmunozp\AppData\Local\:f:\s\DAF2022\IgAfXIwnHKbMQK4OLdXoKbABAWiLCGehK-Or8tTcssnNE1g%3fe=7WJrfX" TargetMode="External"/><Relationship Id="rId171" Type="http://schemas.openxmlformats.org/officeDocument/2006/relationships/hyperlink" Target="file:///C:\Users\:f:\s\DAF2022\Eq0lc6aILXZAtueH9p7eeb4BxwrlEVQtyvbuVugjV3EWuA%3fe=BJgQhr" TargetMode="External"/><Relationship Id="rId269" Type="http://schemas.openxmlformats.org/officeDocument/2006/relationships/hyperlink" Target="file:///C:\Users\:f:\s\DAF2022\EiUaGUWJZIFIrZLed8SmqdEBhCkHAKDN34fZ242QAXoErw%3fe=BxCsvh" TargetMode="External"/><Relationship Id="rId476" Type="http://schemas.openxmlformats.org/officeDocument/2006/relationships/hyperlink" Target="file:///C:\Users\:f:\s\DAF2022\EmLaBk6WvF9IgIM8XKytEfEBYB3T9xK9PRS4JHfPijU1ow%3fe=b7Y4j1" TargetMode="External"/><Relationship Id="rId683" Type="http://schemas.openxmlformats.org/officeDocument/2006/relationships/hyperlink" Target="file:///C:\Users\Rmunozp\AppData\Local\:f:\s\DAF2022\EvnThzadsYlAg1AOV-lSGH0BnR6Dqx-FDMYoa4QC-XwPbA%3fe=Suwvl9" TargetMode="External"/><Relationship Id="rId33" Type="http://schemas.openxmlformats.org/officeDocument/2006/relationships/hyperlink" Target="file:///C:\Users\:f:\s\DAF2022\Ev3zzxiXv4RIjHEQ5-r2R9kByZ8sFnxfARCxGWjRQgE3Qw%3fe=0HyObg" TargetMode="External"/><Relationship Id="rId129" Type="http://schemas.openxmlformats.org/officeDocument/2006/relationships/hyperlink" Target="file:///C:\Users\:f:\s\DAF2022\EqUjWAzxwBRNqctRQTvJCb8BcFyTVnBo3UQ1jZbk0zHm-w%3fe=XZ5Wli" TargetMode="External"/><Relationship Id="rId336" Type="http://schemas.openxmlformats.org/officeDocument/2006/relationships/hyperlink" Target="file:///C:\Users\:f:\s\DAF2022\ErM8fmUCWLtPpEe4_3h6RUEBI4CCH-lzGMY0KqCcLe6SQw%3fe=N9yFry" TargetMode="External"/><Relationship Id="rId543" Type="http://schemas.openxmlformats.org/officeDocument/2006/relationships/hyperlink" Target="file:///C:\Users\Rmunozp\AppData\Local\:f:\s\DAF2022\EvJBD7HuD2tFlCPa8jAyYhkB8ooJQjSIVWNh6TeotbfLKw%3fe=vLT5XT" TargetMode="External"/><Relationship Id="rId182" Type="http://schemas.openxmlformats.org/officeDocument/2006/relationships/hyperlink" Target="file:///C:\Users\:f:\s\DAF2022\Eug1aWsy_MBGrbH6FBe6KxwBzw9yjv4XYslJzEC0s77_Pw%3fe=CoeoSC" TargetMode="External"/><Relationship Id="rId403" Type="http://schemas.openxmlformats.org/officeDocument/2006/relationships/hyperlink" Target="file:///C:\Users\:f:\s\DAF2022\EsjW0FB56IBOunmv4ybUxf8BYVjhewuUcyLB8qxvsNz2Ag%3fe=R3sdLu" TargetMode="External"/><Relationship Id="rId750" Type="http://schemas.openxmlformats.org/officeDocument/2006/relationships/hyperlink" Target="file:///C:\Users\Rmunozp\AppData\Local\:f:\s\DAF2022\IgBkWQCVpdrOSb9jpef-_zPfAfzYErv2xRfUqDjeMcQgQ2M%3fe=jfzxUN" TargetMode="External"/><Relationship Id="rId487" Type="http://schemas.openxmlformats.org/officeDocument/2006/relationships/hyperlink" Target="file:///C:\Users\Rmunozp\AppData\Local\:f:\s\DAF2022\IgBKIrEoEdq-R6IbPkzlsHB9AZch7oxkoSHFQ5M7XD55GmQ%3fe=uZ1oqw" TargetMode="External"/><Relationship Id="rId610" Type="http://schemas.openxmlformats.org/officeDocument/2006/relationships/hyperlink" Target="file:///C:\Users\Rmunozp\AppData\Local\:f:\s\DAF2022\IgD1TKYT145vSqfPmqDaXvhdAWFCmuwdGPXWs3_PtWtmw1o%3fe=3iclt9" TargetMode="External"/><Relationship Id="rId694" Type="http://schemas.openxmlformats.org/officeDocument/2006/relationships/hyperlink" Target="file:///C:\Users\Rmunozp\AppData\Local\:f:\s\DAF2022\Ek5bI_iMWghEh0cNeNsiuwkB8q5ovbJISdw9R7VJp1waHg%3fe=aq4Rya" TargetMode="External"/><Relationship Id="rId708" Type="http://schemas.openxmlformats.org/officeDocument/2006/relationships/hyperlink" Target="file:///C:\Users\Rmunozp\AppData\Local\:f:\s\DAF2022\ErAx4DLOdwhEvJzifQ5X8NIBVn4AfAUmAIlWjM-cSOv_Vg%3fe=5AiPdI" TargetMode="External"/><Relationship Id="rId347" Type="http://schemas.openxmlformats.org/officeDocument/2006/relationships/hyperlink" Target="file:///C:\Users\:f:\s\DAF2022\EqeaclNyETJEhLd_iZwyZEYBRHam4hWrTehvi-oRZ9Cd5w%3fe=OuHsuf" TargetMode="External"/><Relationship Id="rId44" Type="http://schemas.openxmlformats.org/officeDocument/2006/relationships/hyperlink" Target="file:///C:\Users\Rmunozp\AppData\Local\:f:\s\DAF2022\Ekw1ANrgF0RPqv6aXjiiJcsBs3gb8Vm_u7FlXK5pccVCYw%3fe=dSH8LR" TargetMode="External"/><Relationship Id="rId554" Type="http://schemas.openxmlformats.org/officeDocument/2006/relationships/hyperlink" Target="file:///C:\Users\Rmunozp\AppData\Local\:f:\s\DAF2022\IgD_sNsYnZVrSZk-saAJ0-LDATVTwtLgJxayFvXV1MaINIY%3fe=JKONa2" TargetMode="External"/><Relationship Id="rId761" Type="http://schemas.openxmlformats.org/officeDocument/2006/relationships/hyperlink" Target="file:///C:\Users\Rmunozp\AppData\Local\:f:\s\DAF2022\IgDrLmtGYT_XR6MwWzz2XJpPAcUV4oz4DZzm6oSmhkReg3c%3fe=hfY1u5"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www.mercadopublico.cl/Procurement/Modules/Attachment/ViewAttachment.aspx?enc=Qfpo8ZMLNBhW3XrS1mXUf%2by6YiO5CozIOUY6Csne7Dz0N2fLRgoce4qKdvhOmtcrufrUAc8yrgjy%2f05aN2EG0iT4v0GP2M2I1syA7aIt2qRT9%2fmjM3BOqWx%2bd87Olg%2bjiMl0XKhlXqB5XfnfN4sNQqZYnfoRkL%2bMPuOM85MMNX%2b5dhj8cwANKFXGol9kx0Mvu%2bfmFFMLpfebNiAhj6ffa09WkzV41yrcE%2fs%2fXs46eGfpFKVM3EVIJ6GAluN1a%2ffmq%2fqXo%2b%2bgqzodOkO3O2np8%2f17fW8LOcSL%2fdsrKiUCoLd2Fdhk%2bTX1nBxYMQLr046y" TargetMode="External"/><Relationship Id="rId3" Type="http://schemas.openxmlformats.org/officeDocument/2006/relationships/hyperlink" Target="https://www.mercadopublico.cl/Procurement/Modules/Attachment/AddAttachment.aspx?enc=qe9oM446ZlglOkHGQ%2buyrurW%2f3v3O0qDvCsIeFExBEXp54MiI%2fV0ztwt2zcC%2f80fulHm6rpOzx25OHzbVpsB%2fHdi%2b9nb88HM4mOKWieB1eN3IIkESAK1RbPm13yBFSXRgOofzCuluCDrBWWALaxcn2XP08VZ6br%2bfvBEVwsjWf%2fzyhliQX5FDs0i2mBaXRzOzMxa5BmzFRvB%2bjUgN%2f7cacV%2bzB0o6s3TXxqUqpAg1gWAoXGuaFfC%2bDtNz%2btatQOT" TargetMode="External"/><Relationship Id="rId7" Type="http://schemas.openxmlformats.org/officeDocument/2006/relationships/hyperlink" Target="https://www.mercadopublico.cl/Procurement/Modules/Attachment/ViewAttachment.aspx?enc=M0RENuCF46fneeSJuqEAO5rcAN30x9lniRuiUGsiXzjBBGHP%2bt9xpy%2frfnD1OhYKdUCPbSCA2xs3HxM5bFgatkr323IP7baVR3wN0NEKX1x90H6834MZcFeiO5jPPBVrEQ4K2Q9aOY4WTo%2fJASzf2zSFdoTwMMDnKqC2ICTtzMNK4ChDAtL8a5pFSH5G1tqJrNYFoA6Vu8w4A4gwzjpW58xI2b1LFATDxvs85SYbMbDRUtflx764lYWdnyUhDb8ocNcWx3UB%2bOlj94ygOzdUF7R6eUjrjD3K2rjJSdgygLVhQr%2fUNVN4vSXJ4iTiR1x7" TargetMode="External"/><Relationship Id="rId2" Type="http://schemas.openxmlformats.org/officeDocument/2006/relationships/hyperlink" Target="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 TargetMode="External"/><Relationship Id="rId1" Type="http://schemas.openxmlformats.org/officeDocument/2006/relationships/hyperlink" Target="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 TargetMode="External"/><Relationship Id="rId6" Type="http://schemas.openxmlformats.org/officeDocument/2006/relationships/hyperlink" Target="https://www.mercadopublico.cl/Procurement/Modules/Attachment/ViewAttachment.aspx?enc=Pd7kVLyD1DtIJOCWgapLibtTMp5ubfLlbnAh%2bMy%2fckUWAIgLEgRKe7SChhwiq9qXiw%2bKFq8KdKTyid4Nwp%2bO7LUeOlYHI2M%2fyLjOqYDev7%2fw9SjAm0gssh7PhZB1iBbnPnfeTA2Cgb691ak7DudsRpcoAnbj8%2f0VzA09H7%2bWrl9UhlK5JRKsmnNX%2fPdmxZ9yqHRoASsLUHmpXpLZCxxEFjJwQ%2by8VhG78jn%2bOQbNgVTuBHy6lkN6%2buUOjmXBuKK06J2wjHmHjKRbEHTBfek%2f9%2bkYZ%2bu52gBb8UckrNDrTbxqtWwR9euG8CEv93GZhFih" TargetMode="External"/><Relationship Id="rId11" Type="http://schemas.openxmlformats.org/officeDocument/2006/relationships/printerSettings" Target="../printerSettings/printerSettings14.bin"/><Relationship Id="rId5" Type="http://schemas.openxmlformats.org/officeDocument/2006/relationships/hyperlink" Target="https://www.mercadopublico.cl/Procurement/Modules/Attachment/ViewAttachment.aspx?enc=d3w%2fUClogCpl6btQFCH8CUnW%2b7RR%2b79RnYcl3yABbmEjT1KY1FLz%2fOMXMcgW8i3B3wBtu4b2%2fZS769GpVndxQ0VzYQ3o8XaFtfzuBhGo7KNCY3ajg8HKqVVAidMgt9olzo%2fPOIB8d6vOcKWYU%2bW7YyD5k%2fCcNRiZAHztGJ60KXvEIz2SVPCwm66RSX%2bVwvcL5st%2bgR8Pzc0jKAljG8RWQyawsUkvSpHDXapKuZSk0jCd9%2b6nedysyWMR6Vwvc348POZblqUp3fMsgIAplgpoSK11hO8gGC7mfa5cyISMwWEFVp3jAbT80FfIOCF80nlT" TargetMode="External"/><Relationship Id="rId10" Type="http://schemas.openxmlformats.org/officeDocument/2006/relationships/hyperlink" Target="https://www.mercadopublico.cl/Procurement/Modules/RFB/DetailsAcquisition.aspx?qs=bPBt5iRv/dknC9LAhGJ22Q==" TargetMode="External"/><Relationship Id="rId4" Type="http://schemas.openxmlformats.org/officeDocument/2006/relationships/hyperlink" Target="https://www.mercadopublico.cl/Procurement/Modules/Attachment/AddAttachment.aspx?enc=d0q3SGAuf84Dgxb9SlRGXOZrR9ntFg2c%2bTpwaNPqYYMGEbTdgTox%2fmcveJqqsMWxrywMlrrQ608MeYmcsBbxN9BzDpMRZSefr0HeprCSjBfKUY3aQeZ9OVwEvQ07ICqF9EfmBjocPggTnxzIvOJE59Zb4fg%2fZpXk4h8PZ2yyIRWOVFdgBGDZM2flcEwhRXWtB%2f%2bI50TypccICRj5jlk%2bX%2bseS6XBLL9%2bChaWapSUiROG44C6ijeYCFOt16s%2bKmg9" TargetMode="External"/><Relationship Id="rId9" Type="http://schemas.openxmlformats.org/officeDocument/2006/relationships/hyperlink" Target="https://www.mercadopublico.cl/Procurement/Modules/Attachment/ViewAttachment.aspx?enc=%2fAqO93mA6gge92rPqep2h7TjvI%2bRsjhXSg1xAJxnGCNhBQegighnZcM4sAsUap03kk3JZfIXf7%2bLFu8VtD58qQmcfFP9yq1Tm%2f4OcP5GvqNYUtYK7kp%2bjeqR4tUlkWAimHRGaR00U8kphySp%2b9aFYZPyKBP3itesB4B8bBcGYiBD%2fPHYymV%2foEcwPl0%2f1Svhg9I9bz6pMBQcwp%2fq47mELFZ82d4SrhqZdqufnQ2aM0QlKxVXTqfD2Z4yypTsg1QjXywA8yweFH3tnuItKGjLR1V5lV0v5tOjtM7BFAjpoxJfgDyFqZGOkLlaYMgIFi8Q"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29"/>
  <sheetViews>
    <sheetView showGridLines="0" zoomScale="80" zoomScaleNormal="80" workbookViewId="0">
      <selection activeCell="E30" sqref="E30"/>
    </sheetView>
  </sheetViews>
  <sheetFormatPr baseColWidth="10" defaultColWidth="11.453125" defaultRowHeight="14.5" outlineLevelRow="1"/>
  <cols>
    <col min="1" max="1" width="3.81640625" customWidth="1"/>
    <col min="2" max="2" width="46.26953125" style="3" customWidth="1"/>
    <col min="3" max="3" width="37.1796875" style="3" customWidth="1"/>
    <col min="4" max="4" width="22.7265625" style="3" customWidth="1"/>
    <col min="5" max="5" width="15.54296875" style="3" bestFit="1" customWidth="1"/>
    <col min="6" max="6" width="12.7265625" style="3" customWidth="1"/>
    <col min="7" max="7" width="16.26953125" style="3" customWidth="1"/>
    <col min="8" max="8" width="16" style="3" customWidth="1"/>
    <col min="9" max="9" width="15.54296875" style="3" customWidth="1"/>
    <col min="10" max="10" width="13.81640625" style="3" customWidth="1"/>
    <col min="11" max="11" width="15.453125" style="3" customWidth="1"/>
    <col min="12" max="12" width="16.81640625" customWidth="1"/>
  </cols>
  <sheetData>
    <row r="1" spans="2:15" ht="30" customHeight="1">
      <c r="B1" s="319" t="s">
        <v>217</v>
      </c>
      <c r="C1" s="319"/>
      <c r="D1" s="319"/>
      <c r="E1" s="319"/>
      <c r="F1" s="319"/>
      <c r="G1" s="319"/>
      <c r="H1" s="103"/>
      <c r="I1" s="103"/>
      <c r="J1" s="103"/>
      <c r="K1" s="103"/>
    </row>
    <row r="2" spans="2:15" ht="30" customHeight="1">
      <c r="B2" s="327" t="s">
        <v>1772</v>
      </c>
      <c r="C2" s="327"/>
      <c r="D2" s="327"/>
      <c r="E2" s="327"/>
      <c r="F2" s="327"/>
      <c r="G2" s="327"/>
      <c r="H2" s="103"/>
      <c r="I2" s="103"/>
      <c r="J2" s="103"/>
      <c r="K2" s="103"/>
    </row>
    <row r="3" spans="2:15" ht="58.5" customHeight="1">
      <c r="B3" s="327"/>
      <c r="C3" s="327"/>
      <c r="D3" s="327"/>
      <c r="E3" s="327"/>
      <c r="F3" s="327"/>
      <c r="G3" s="327"/>
      <c r="H3" s="103"/>
      <c r="I3" s="103"/>
      <c r="J3" s="103"/>
      <c r="K3" s="103"/>
    </row>
    <row r="4" spans="2:15" ht="26" customHeight="1">
      <c r="H4" s="104"/>
      <c r="I4" s="104"/>
      <c r="J4" s="104"/>
      <c r="K4" s="337"/>
      <c r="L4" s="337"/>
      <c r="M4" s="337"/>
      <c r="N4" s="337"/>
      <c r="O4" s="337"/>
    </row>
    <row r="5" spans="2:15" ht="20">
      <c r="B5" s="319" t="s">
        <v>1773</v>
      </c>
      <c r="C5" s="319"/>
      <c r="D5" s="319"/>
      <c r="E5" s="319"/>
      <c r="F5" s="319"/>
      <c r="G5" s="319"/>
      <c r="H5" s="103"/>
      <c r="I5" s="103"/>
      <c r="J5" s="103"/>
      <c r="K5" s="304"/>
      <c r="L5" s="304"/>
      <c r="M5" s="304"/>
      <c r="N5" s="304"/>
      <c r="O5" s="304"/>
    </row>
    <row r="6" spans="2:15">
      <c r="B6" s="103"/>
      <c r="C6" s="103"/>
      <c r="D6" s="103"/>
      <c r="E6" s="103"/>
      <c r="F6" s="103"/>
      <c r="G6" s="103"/>
      <c r="H6" s="103"/>
      <c r="K6" s="337"/>
      <c r="L6" s="337"/>
      <c r="M6" s="337"/>
      <c r="N6" s="337"/>
      <c r="O6" s="337"/>
    </row>
    <row r="7" spans="2:15">
      <c r="B7" s="336" t="s">
        <v>31</v>
      </c>
      <c r="C7" s="336"/>
      <c r="D7" s="103"/>
      <c r="E7" s="103"/>
      <c r="F7" s="133" t="s">
        <v>1</v>
      </c>
      <c r="G7" s="134">
        <v>21</v>
      </c>
      <c r="H7" s="103"/>
      <c r="K7" s="304"/>
      <c r="L7" s="304"/>
      <c r="M7" s="304"/>
      <c r="N7" s="304"/>
      <c r="O7" s="304"/>
    </row>
    <row r="8" spans="2:15" ht="15" customHeight="1">
      <c r="B8" s="335" t="s">
        <v>2</v>
      </c>
      <c r="C8" s="335"/>
      <c r="D8" s="103"/>
      <c r="E8" s="103"/>
      <c r="F8" s="4" t="s">
        <v>3</v>
      </c>
      <c r="G8" s="5">
        <v>10</v>
      </c>
      <c r="H8" s="103"/>
      <c r="K8" s="337"/>
      <c r="L8" s="337"/>
      <c r="M8" s="337"/>
      <c r="N8" s="337"/>
      <c r="O8" s="337"/>
    </row>
    <row r="9" spans="2:15" ht="15" customHeight="1">
      <c r="B9" s="335" t="s">
        <v>2</v>
      </c>
      <c r="C9" s="335"/>
      <c r="D9" s="103"/>
      <c r="E9" s="103"/>
      <c r="F9" s="4" t="s">
        <v>4</v>
      </c>
      <c r="G9" s="5" t="s">
        <v>5</v>
      </c>
      <c r="H9" s="103"/>
      <c r="K9" s="304"/>
      <c r="L9" s="304"/>
      <c r="M9" s="304"/>
      <c r="N9" s="304"/>
      <c r="O9" s="304"/>
    </row>
    <row r="10" spans="2:15">
      <c r="G10" s="40"/>
      <c r="H10" s="103"/>
      <c r="K10" s="337"/>
      <c r="L10" s="337"/>
      <c r="M10" s="337"/>
      <c r="N10" s="337"/>
      <c r="O10" s="337"/>
    </row>
    <row r="11" spans="2:15">
      <c r="E11" s="333" t="s">
        <v>32</v>
      </c>
      <c r="F11" s="334"/>
      <c r="G11" s="186">
        <v>12554000</v>
      </c>
      <c r="H11" s="103"/>
      <c r="K11" s="304"/>
      <c r="L11" s="304"/>
      <c r="M11" s="304"/>
      <c r="N11" s="304"/>
      <c r="O11" s="304"/>
    </row>
    <row r="12" spans="2:15">
      <c r="G12" s="6"/>
      <c r="H12" s="103"/>
      <c r="K12" s="337"/>
      <c r="L12" s="337"/>
      <c r="M12" s="337"/>
      <c r="N12" s="337"/>
      <c r="O12" s="337"/>
    </row>
    <row r="13" spans="2:15" ht="33.75" customHeight="1">
      <c r="B13" s="135" t="s">
        <v>33</v>
      </c>
      <c r="C13" s="135" t="s">
        <v>34</v>
      </c>
      <c r="D13" s="135" t="s">
        <v>35</v>
      </c>
      <c r="E13" s="135" t="s">
        <v>36</v>
      </c>
      <c r="F13" s="135" t="s">
        <v>37</v>
      </c>
      <c r="G13" s="230" t="s">
        <v>38</v>
      </c>
      <c r="H13" s="103"/>
      <c r="K13" s="304"/>
      <c r="L13" s="304"/>
      <c r="M13" s="304"/>
      <c r="N13" s="304"/>
      <c r="O13" s="304"/>
    </row>
    <row r="14" spans="2:15" ht="20.25" hidden="1" customHeight="1" outlineLevel="1">
      <c r="B14" s="330" t="s">
        <v>223</v>
      </c>
      <c r="C14" s="331"/>
      <c r="D14" s="332"/>
      <c r="E14" s="105"/>
      <c r="F14" s="106"/>
      <c r="G14" s="107"/>
      <c r="H14" s="103"/>
      <c r="K14" s="337" t="s">
        <v>1770</v>
      </c>
      <c r="L14" s="337"/>
      <c r="M14" s="337"/>
      <c r="N14" s="337"/>
      <c r="O14" s="337"/>
    </row>
    <row r="15" spans="2:15" ht="20.149999999999999" customHeight="1" collapsed="1">
      <c r="B15" s="140" t="s">
        <v>39</v>
      </c>
      <c r="C15" s="141"/>
      <c r="D15" s="142"/>
      <c r="E15" s="136">
        <f>SUM(E14)</f>
        <v>0</v>
      </c>
      <c r="F15" s="136"/>
      <c r="G15" s="137">
        <f>SUM(G14:G14)</f>
        <v>0</v>
      </c>
      <c r="H15" s="103"/>
      <c r="K15" s="304"/>
      <c r="L15" s="304"/>
      <c r="M15" s="304"/>
      <c r="N15" s="304"/>
      <c r="O15" s="304"/>
    </row>
    <row r="16" spans="2:15" ht="20.25" customHeight="1">
      <c r="B16" s="140" t="s">
        <v>40</v>
      </c>
      <c r="C16" s="141"/>
      <c r="D16" s="142"/>
      <c r="E16" s="136"/>
      <c r="F16" s="136"/>
      <c r="G16" s="137">
        <f>+G15</f>
        <v>0</v>
      </c>
      <c r="H16" s="103"/>
      <c r="K16" s="337" t="s">
        <v>1771</v>
      </c>
      <c r="L16" s="337"/>
      <c r="M16" s="337"/>
      <c r="N16" s="337"/>
      <c r="O16" s="337"/>
    </row>
    <row r="17" spans="2:9" ht="20.25" hidden="1" customHeight="1" outlineLevel="1">
      <c r="B17" s="204" t="s">
        <v>1522</v>
      </c>
      <c r="C17" s="276" t="s">
        <v>1523</v>
      </c>
      <c r="D17" s="204" t="s">
        <v>1524</v>
      </c>
      <c r="E17" s="205">
        <v>8</v>
      </c>
      <c r="F17" s="277">
        <v>45838</v>
      </c>
      <c r="G17" s="107">
        <v>2000000</v>
      </c>
      <c r="H17" s="103"/>
    </row>
    <row r="18" spans="2:9" ht="20.25" customHeight="1" collapsed="1">
      <c r="B18" s="140" t="s">
        <v>41</v>
      </c>
      <c r="C18" s="141"/>
      <c r="D18" s="142"/>
      <c r="E18" s="138">
        <f>SUM(E17)</f>
        <v>8</v>
      </c>
      <c r="F18" s="138"/>
      <c r="G18" s="139">
        <f>SUM(G17:G17)</f>
        <v>2000000</v>
      </c>
      <c r="H18" s="103"/>
    </row>
    <row r="19" spans="2:9" ht="20.25" customHeight="1">
      <c r="B19" s="140" t="s">
        <v>42</v>
      </c>
      <c r="C19" s="141"/>
      <c r="D19" s="142"/>
      <c r="E19" s="138"/>
      <c r="F19" s="138"/>
      <c r="G19" s="139">
        <f>+G16+G18</f>
        <v>2000000</v>
      </c>
      <c r="H19" s="103"/>
    </row>
    <row r="20" spans="2:9" ht="21.5" hidden="1" customHeight="1" outlineLevel="1">
      <c r="B20" s="204" t="s">
        <v>1527</v>
      </c>
      <c r="C20" s="204" t="s">
        <v>1528</v>
      </c>
      <c r="D20" s="204" t="s">
        <v>1524</v>
      </c>
      <c r="E20" s="105">
        <v>16</v>
      </c>
      <c r="F20" s="106">
        <v>45911</v>
      </c>
      <c r="G20" s="107">
        <v>1780000</v>
      </c>
      <c r="H20" s="103"/>
    </row>
    <row r="21" spans="2:9" ht="21" customHeight="1" collapsed="1">
      <c r="B21" s="140" t="s">
        <v>43</v>
      </c>
      <c r="C21" s="141"/>
      <c r="D21" s="142"/>
      <c r="E21" s="138">
        <f>SUM(E20)</f>
        <v>16</v>
      </c>
      <c r="F21" s="138"/>
      <c r="G21" s="139">
        <f>SUM(G20:G20)</f>
        <v>1780000</v>
      </c>
      <c r="H21" s="103"/>
    </row>
    <row r="22" spans="2:9" ht="20.25" customHeight="1">
      <c r="B22" s="140" t="s">
        <v>44</v>
      </c>
      <c r="C22" s="141"/>
      <c r="D22" s="142"/>
      <c r="E22" s="138"/>
      <c r="F22" s="138"/>
      <c r="G22" s="139">
        <f>G15+G18+G21</f>
        <v>3780000</v>
      </c>
      <c r="H22" s="103"/>
    </row>
    <row r="23" spans="2:9" outlineLevel="1" collapsed="1">
      <c r="B23" s="305" t="s">
        <v>1774</v>
      </c>
      <c r="C23" s="306" t="s">
        <v>1775</v>
      </c>
      <c r="D23" s="307"/>
      <c r="E23" s="307">
        <v>10</v>
      </c>
      <c r="F23" s="308">
        <v>45970</v>
      </c>
      <c r="G23" s="309">
        <v>1880000</v>
      </c>
      <c r="H23" s="103"/>
    </row>
    <row r="24" spans="2:9" ht="20.25" customHeight="1">
      <c r="B24" s="143" t="s">
        <v>45</v>
      </c>
      <c r="C24" s="144"/>
      <c r="D24" s="145"/>
      <c r="E24" s="138">
        <f>SUM(E23:E23)</f>
        <v>10</v>
      </c>
      <c r="F24" s="138"/>
      <c r="G24" s="139">
        <f>SUM(G23:G23)</f>
        <v>1880000</v>
      </c>
      <c r="I24" s="66"/>
    </row>
    <row r="25" spans="2:9" ht="20.25" customHeight="1">
      <c r="B25" s="140" t="s">
        <v>46</v>
      </c>
      <c r="C25" s="141"/>
      <c r="D25" s="142"/>
      <c r="E25" s="150"/>
      <c r="F25" s="151"/>
      <c r="G25" s="139">
        <f>+G22+G24</f>
        <v>5660000</v>
      </c>
      <c r="H25" s="103"/>
    </row>
    <row r="26" spans="2:9" ht="20.149999999999999" customHeight="1">
      <c r="B26" s="146" t="s">
        <v>47</v>
      </c>
      <c r="C26" s="147"/>
      <c r="D26" s="147"/>
      <c r="E26" s="147"/>
      <c r="F26" s="148"/>
      <c r="G26" s="149">
        <f>+G11-G25</f>
        <v>6894000</v>
      </c>
      <c r="H26" s="103"/>
    </row>
    <row r="27" spans="2:9">
      <c r="C27" s="103"/>
      <c r="D27" s="103"/>
      <c r="E27" s="103"/>
      <c r="F27" s="103"/>
      <c r="G27" s="103"/>
      <c r="H27" s="103"/>
    </row>
    <row r="28" spans="2:9">
      <c r="B28" s="103"/>
      <c r="C28" s="103"/>
      <c r="D28" s="103"/>
      <c r="E28" s="103"/>
      <c r="F28" s="103"/>
      <c r="G28" s="103"/>
      <c r="H28" s="103"/>
    </row>
    <row r="29" spans="2:9">
      <c r="B29" s="103"/>
    </row>
  </sheetData>
  <mergeCells count="15">
    <mergeCell ref="K16:O16"/>
    <mergeCell ref="K6:O6"/>
    <mergeCell ref="K8:O8"/>
    <mergeCell ref="K10:O10"/>
    <mergeCell ref="K4:O4"/>
    <mergeCell ref="K12:O12"/>
    <mergeCell ref="K14:O14"/>
    <mergeCell ref="B2:G3"/>
    <mergeCell ref="B14:D14"/>
    <mergeCell ref="E11:F11"/>
    <mergeCell ref="B9:C9"/>
    <mergeCell ref="B1:G1"/>
    <mergeCell ref="B5:G5"/>
    <mergeCell ref="B7:C7"/>
    <mergeCell ref="B8:C8"/>
  </mergeCells>
  <conditionalFormatting sqref="B14:C14">
    <cfRule type="expression" dxfId="26" priority="5">
      <formula>LEN($E16)=2</formula>
    </cfRule>
  </conditionalFormatting>
  <conditionalFormatting sqref="B17:C17">
    <cfRule type="expression" dxfId="25" priority="16">
      <formula>LEN(#REF!)=2</formula>
    </cfRule>
  </conditionalFormatting>
  <conditionalFormatting sqref="B20:D20">
    <cfRule type="expression" dxfId="24" priority="1">
      <formula>LEN(#REF!)=2</formula>
    </cfRule>
  </conditionalFormatting>
  <printOptions horizontalCentered="1"/>
  <pageMargins left="0.70866141732283472" right="0.70866141732283472" top="0.74803149606299213" bottom="0.74803149606299213" header="0.31496062992125984" footer="0.31496062992125984"/>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B28A3-B815-4C71-B233-3C9B4A73598C}">
  <dimension ref="A2:O262"/>
  <sheetViews>
    <sheetView showGridLines="0" zoomScaleNormal="100" workbookViewId="0">
      <selection activeCell="N214" sqref="N214"/>
    </sheetView>
  </sheetViews>
  <sheetFormatPr baseColWidth="10" defaultColWidth="11.453125" defaultRowHeight="14.5" outlineLevelRow="2"/>
  <cols>
    <col min="1" max="1" width="4.26953125" customWidth="1"/>
    <col min="3" max="3" width="32.453125" customWidth="1"/>
    <col min="4" max="4" width="12.7265625" bestFit="1" customWidth="1"/>
    <col min="5" max="5" width="13.81640625" customWidth="1"/>
    <col min="6" max="15" width="13.7265625" customWidth="1"/>
  </cols>
  <sheetData>
    <row r="2" spans="1:15" ht="20">
      <c r="B2" s="319" t="s">
        <v>217</v>
      </c>
      <c r="C2" s="319"/>
      <c r="D2" s="319"/>
      <c r="E2" s="319"/>
      <c r="F2" s="319"/>
      <c r="G2" s="319"/>
      <c r="H2" s="319"/>
      <c r="I2" s="319"/>
      <c r="J2" s="319"/>
      <c r="K2" s="319"/>
      <c r="L2" s="319"/>
      <c r="M2" s="319"/>
      <c r="N2" s="319"/>
      <c r="O2" s="319"/>
    </row>
    <row r="3" spans="1:15" ht="61.5" customHeight="1">
      <c r="B3" s="358" t="s">
        <v>187</v>
      </c>
      <c r="C3" s="358"/>
      <c r="D3" s="358"/>
      <c r="E3" s="358"/>
      <c r="F3" s="358"/>
      <c r="G3" s="358"/>
      <c r="H3" s="358"/>
      <c r="I3" s="358"/>
      <c r="J3" s="358"/>
      <c r="K3" s="358"/>
      <c r="L3" s="358"/>
      <c r="M3" s="358"/>
      <c r="N3" s="358"/>
      <c r="O3" s="358"/>
    </row>
    <row r="4" spans="1:15" ht="20">
      <c r="B4" s="319" t="s">
        <v>1964</v>
      </c>
      <c r="C4" s="319"/>
      <c r="D4" s="319"/>
      <c r="E4" s="319"/>
      <c r="F4" s="319"/>
      <c r="G4" s="319"/>
      <c r="H4" s="319"/>
      <c r="I4" s="319"/>
      <c r="J4" s="319"/>
      <c r="K4" s="319"/>
      <c r="L4" s="319"/>
      <c r="M4" s="319"/>
      <c r="N4" s="319"/>
      <c r="O4" s="319"/>
    </row>
    <row r="5" spans="1:15" ht="20">
      <c r="B5" s="2"/>
      <c r="C5" s="2"/>
      <c r="D5" s="2"/>
      <c r="E5" s="2"/>
      <c r="F5" s="2"/>
      <c r="G5" s="2"/>
    </row>
    <row r="6" spans="1:15" ht="15.5">
      <c r="B6" s="348" t="s">
        <v>31</v>
      </c>
      <c r="C6" s="350"/>
      <c r="D6" s="3"/>
      <c r="E6" s="3"/>
      <c r="F6" s="126" t="s">
        <v>1</v>
      </c>
      <c r="G6" s="127">
        <v>21</v>
      </c>
    </row>
    <row r="7" spans="1:15">
      <c r="B7" s="320" t="s">
        <v>2</v>
      </c>
      <c r="C7" s="322"/>
      <c r="D7" s="3"/>
      <c r="E7" s="3"/>
      <c r="F7" s="4" t="s">
        <v>3</v>
      </c>
      <c r="G7" s="5">
        <v>10</v>
      </c>
    </row>
    <row r="8" spans="1:15">
      <c r="B8" s="320" t="s">
        <v>2</v>
      </c>
      <c r="C8" s="322"/>
      <c r="D8" s="3"/>
      <c r="E8" s="3"/>
      <c r="F8" s="4" t="s">
        <v>4</v>
      </c>
      <c r="G8" s="5" t="s">
        <v>5</v>
      </c>
    </row>
    <row r="9" spans="1:15">
      <c r="B9" s="79"/>
      <c r="C9" s="79"/>
      <c r="D9" s="3"/>
      <c r="E9" s="3"/>
      <c r="F9" s="26"/>
      <c r="G9" s="80"/>
    </row>
    <row r="10" spans="1:15" ht="15" thickBot="1">
      <c r="B10" s="494" t="s">
        <v>152</v>
      </c>
      <c r="C10" s="494"/>
      <c r="D10" s="494"/>
      <c r="E10" s="494"/>
      <c r="F10" s="494"/>
      <c r="G10" s="3"/>
    </row>
    <row r="11" spans="1:15" ht="15" thickBot="1">
      <c r="A11" s="477" t="s">
        <v>607</v>
      </c>
      <c r="B11" s="478"/>
      <c r="C11" s="478"/>
      <c r="D11" s="478"/>
      <c r="E11" s="478"/>
      <c r="F11" s="478"/>
      <c r="G11" s="478"/>
      <c r="H11" s="478"/>
      <c r="I11" s="478"/>
      <c r="J11" s="478"/>
      <c r="K11" s="478"/>
      <c r="L11" s="478"/>
      <c r="M11" s="478"/>
      <c r="N11" s="478"/>
      <c r="O11" s="479"/>
    </row>
    <row r="12" spans="1:15" hidden="1" outlineLevel="1">
      <c r="A12" s="466" t="s">
        <v>569</v>
      </c>
      <c r="B12" s="467"/>
      <c r="C12" s="467"/>
      <c r="D12" s="467"/>
      <c r="E12" s="467"/>
      <c r="F12" s="467"/>
      <c r="G12" s="467"/>
      <c r="H12" s="467"/>
      <c r="I12" s="467"/>
      <c r="J12" s="467"/>
      <c r="K12" s="467"/>
      <c r="L12" s="467"/>
      <c r="M12" s="467"/>
      <c r="N12" s="467"/>
      <c r="O12" s="468"/>
    </row>
    <row r="13" spans="1:15" hidden="1" outlineLevel="1">
      <c r="A13" s="487" t="s">
        <v>570</v>
      </c>
      <c r="B13" s="443"/>
      <c r="C13" s="443"/>
      <c r="D13" s="443" t="s">
        <v>571</v>
      </c>
      <c r="E13" s="443"/>
      <c r="F13" s="443"/>
      <c r="G13" s="443"/>
      <c r="H13" s="443"/>
      <c r="I13" s="443"/>
      <c r="J13" s="443"/>
      <c r="K13" s="443"/>
      <c r="L13" s="443" t="s">
        <v>572</v>
      </c>
      <c r="M13" s="443"/>
      <c r="N13" s="443"/>
      <c r="O13" s="488"/>
    </row>
    <row r="14" spans="1:15" hidden="1" outlineLevel="1">
      <c r="A14" s="487"/>
      <c r="B14" s="443"/>
      <c r="C14" s="443"/>
      <c r="D14" s="443" t="s">
        <v>573</v>
      </c>
      <c r="E14" s="443"/>
      <c r="F14" s="443"/>
      <c r="G14" s="443"/>
      <c r="H14" s="443" t="s">
        <v>574</v>
      </c>
      <c r="I14" s="443"/>
      <c r="J14" s="443"/>
      <c r="K14" s="443"/>
      <c r="L14" s="443"/>
      <c r="M14" s="443"/>
      <c r="N14" s="443"/>
      <c r="O14" s="488"/>
    </row>
    <row r="15" spans="1:15" ht="43.5" hidden="1" outlineLevel="1">
      <c r="A15" s="487"/>
      <c r="B15" s="443"/>
      <c r="C15" s="443"/>
      <c r="D15" s="240" t="s">
        <v>575</v>
      </c>
      <c r="E15" s="240" t="s">
        <v>576</v>
      </c>
      <c r="F15" s="240" t="s">
        <v>577</v>
      </c>
      <c r="G15" s="232" t="s">
        <v>578</v>
      </c>
      <c r="H15" s="240" t="s">
        <v>575</v>
      </c>
      <c r="I15" s="240" t="s">
        <v>576</v>
      </c>
      <c r="J15" s="240" t="s">
        <v>577</v>
      </c>
      <c r="K15" s="232" t="s">
        <v>578</v>
      </c>
      <c r="L15" s="240" t="s">
        <v>575</v>
      </c>
      <c r="M15" s="240" t="s">
        <v>576</v>
      </c>
      <c r="N15" s="240" t="s">
        <v>577</v>
      </c>
      <c r="O15" s="245" t="s">
        <v>578</v>
      </c>
    </row>
    <row r="16" spans="1:15" hidden="1" outlineLevel="1">
      <c r="A16" s="483" t="s">
        <v>579</v>
      </c>
      <c r="B16" s="484"/>
      <c r="C16" s="484"/>
      <c r="D16" s="9">
        <v>9</v>
      </c>
      <c r="E16" s="9">
        <v>14</v>
      </c>
      <c r="F16" s="9">
        <v>90</v>
      </c>
      <c r="G16" s="218">
        <f>SUM(D16:F16)</f>
        <v>113</v>
      </c>
      <c r="H16" s="9">
        <v>34</v>
      </c>
      <c r="I16" s="9">
        <v>11</v>
      </c>
      <c r="J16" s="9">
        <v>185</v>
      </c>
      <c r="K16" s="218">
        <f>SUM(H16:J16)</f>
        <v>230</v>
      </c>
      <c r="L16" s="9">
        <f>+D16+H16</f>
        <v>43</v>
      </c>
      <c r="M16" s="9">
        <f>+E16+I16</f>
        <v>25</v>
      </c>
      <c r="N16" s="9">
        <f>+F16+J16</f>
        <v>275</v>
      </c>
      <c r="O16" s="243">
        <f>SUM(L16:N16)</f>
        <v>343</v>
      </c>
    </row>
    <row r="17" spans="1:15" hidden="1" outlineLevel="1">
      <c r="A17" s="483" t="s">
        <v>580</v>
      </c>
      <c r="B17" s="484"/>
      <c r="C17" s="484"/>
      <c r="D17" s="9">
        <v>0</v>
      </c>
      <c r="E17" s="9">
        <v>0</v>
      </c>
      <c r="F17" s="9">
        <v>0</v>
      </c>
      <c r="G17" s="218">
        <f t="shared" ref="G17:G22" si="0">SUM(D17:F17)</f>
        <v>0</v>
      </c>
      <c r="H17" s="9">
        <v>0</v>
      </c>
      <c r="I17" s="9">
        <v>0</v>
      </c>
      <c r="J17" s="9">
        <v>168</v>
      </c>
      <c r="K17" s="218">
        <f t="shared" ref="K17:K22" si="1">SUM(H17:J17)</f>
        <v>168</v>
      </c>
      <c r="L17" s="9">
        <f>+D17+H17</f>
        <v>0</v>
      </c>
      <c r="M17" s="9">
        <f t="shared" ref="M17:M22" si="2">+E17+I17</f>
        <v>0</v>
      </c>
      <c r="N17" s="9">
        <f t="shared" ref="N17:N22" si="3">+F17+J17</f>
        <v>168</v>
      </c>
      <c r="O17" s="243">
        <f t="shared" ref="O17:O22" si="4">SUM(L17:N17)</f>
        <v>168</v>
      </c>
    </row>
    <row r="18" spans="1:15" hidden="1" outlineLevel="1">
      <c r="A18" s="483" t="s">
        <v>581</v>
      </c>
      <c r="B18" s="484"/>
      <c r="C18" s="484"/>
      <c r="D18" s="9">
        <v>0</v>
      </c>
      <c r="E18" s="9">
        <v>0</v>
      </c>
      <c r="F18" s="9">
        <v>0</v>
      </c>
      <c r="G18" s="218">
        <f t="shared" si="0"/>
        <v>0</v>
      </c>
      <c r="H18" s="9">
        <v>0</v>
      </c>
      <c r="I18" s="9">
        <v>0</v>
      </c>
      <c r="J18" s="9">
        <v>0</v>
      </c>
      <c r="K18" s="218">
        <f t="shared" si="1"/>
        <v>0</v>
      </c>
      <c r="L18" s="9">
        <f>+D18+H18</f>
        <v>0</v>
      </c>
      <c r="M18" s="9">
        <f t="shared" si="2"/>
        <v>0</v>
      </c>
      <c r="N18" s="9">
        <f t="shared" si="3"/>
        <v>0</v>
      </c>
      <c r="O18" s="243">
        <f t="shared" si="4"/>
        <v>0</v>
      </c>
    </row>
    <row r="19" spans="1:15" hidden="1" outlineLevel="1">
      <c r="A19" s="483" t="s">
        <v>582</v>
      </c>
      <c r="B19" s="484"/>
      <c r="C19" s="484"/>
      <c r="D19" s="9">
        <v>0</v>
      </c>
      <c r="E19" s="9">
        <v>0</v>
      </c>
      <c r="F19" s="9">
        <v>0</v>
      </c>
      <c r="G19" s="218">
        <f t="shared" si="0"/>
        <v>0</v>
      </c>
      <c r="H19" s="9">
        <v>0</v>
      </c>
      <c r="I19" s="9">
        <v>0</v>
      </c>
      <c r="J19" s="9">
        <v>0</v>
      </c>
      <c r="K19" s="218">
        <f t="shared" si="1"/>
        <v>0</v>
      </c>
      <c r="L19" s="9">
        <f>+D19+H19</f>
        <v>0</v>
      </c>
      <c r="M19" s="9">
        <f t="shared" si="2"/>
        <v>0</v>
      </c>
      <c r="N19" s="9">
        <f t="shared" si="3"/>
        <v>0</v>
      </c>
      <c r="O19" s="243">
        <f t="shared" si="4"/>
        <v>0</v>
      </c>
    </row>
    <row r="20" spans="1:15" hidden="1" outlineLevel="1">
      <c r="A20" s="483" t="s">
        <v>583</v>
      </c>
      <c r="B20" s="484"/>
      <c r="C20" s="484"/>
      <c r="D20" s="9">
        <v>0</v>
      </c>
      <c r="E20" s="9">
        <v>0</v>
      </c>
      <c r="F20" s="9">
        <v>0</v>
      </c>
      <c r="G20" s="218">
        <f t="shared" si="0"/>
        <v>0</v>
      </c>
      <c r="H20" s="9">
        <v>0</v>
      </c>
      <c r="I20" s="9">
        <v>0</v>
      </c>
      <c r="J20" s="9">
        <v>0</v>
      </c>
      <c r="K20" s="218">
        <f t="shared" si="1"/>
        <v>0</v>
      </c>
      <c r="L20" s="9">
        <f t="shared" ref="L20:L22" si="5">+D20+H20</f>
        <v>0</v>
      </c>
      <c r="M20" s="9">
        <f t="shared" si="2"/>
        <v>0</v>
      </c>
      <c r="N20" s="9">
        <f t="shared" si="3"/>
        <v>0</v>
      </c>
      <c r="O20" s="243">
        <f t="shared" si="4"/>
        <v>0</v>
      </c>
    </row>
    <row r="21" spans="1:15" hidden="1" outlineLevel="1">
      <c r="A21" s="483" t="s">
        <v>584</v>
      </c>
      <c r="B21" s="484"/>
      <c r="C21" s="484"/>
      <c r="D21" s="9">
        <v>0</v>
      </c>
      <c r="E21" s="9">
        <v>0</v>
      </c>
      <c r="F21" s="9">
        <v>0</v>
      </c>
      <c r="G21" s="218">
        <f t="shared" si="0"/>
        <v>0</v>
      </c>
      <c r="H21" s="9">
        <v>0</v>
      </c>
      <c r="I21" s="9">
        <v>0</v>
      </c>
      <c r="J21" s="9">
        <v>0</v>
      </c>
      <c r="K21" s="218">
        <f t="shared" si="1"/>
        <v>0</v>
      </c>
      <c r="L21" s="9">
        <f t="shared" si="5"/>
        <v>0</v>
      </c>
      <c r="M21" s="9">
        <f t="shared" si="2"/>
        <v>0</v>
      </c>
      <c r="N21" s="9">
        <f t="shared" si="3"/>
        <v>0</v>
      </c>
      <c r="O21" s="243">
        <f t="shared" si="4"/>
        <v>0</v>
      </c>
    </row>
    <row r="22" spans="1:15" hidden="1" outlineLevel="1">
      <c r="A22" s="483" t="s">
        <v>585</v>
      </c>
      <c r="B22" s="484"/>
      <c r="C22" s="484"/>
      <c r="D22" s="9">
        <v>0</v>
      </c>
      <c r="E22" s="9">
        <v>0</v>
      </c>
      <c r="F22" s="9">
        <v>0</v>
      </c>
      <c r="G22" s="218">
        <f t="shared" si="0"/>
        <v>0</v>
      </c>
      <c r="H22" s="9">
        <v>0</v>
      </c>
      <c r="I22" s="9">
        <v>0</v>
      </c>
      <c r="J22" s="9">
        <v>0</v>
      </c>
      <c r="K22" s="218">
        <f t="shared" si="1"/>
        <v>0</v>
      </c>
      <c r="L22" s="9">
        <f t="shared" si="5"/>
        <v>0</v>
      </c>
      <c r="M22" s="9">
        <f t="shared" si="2"/>
        <v>0</v>
      </c>
      <c r="N22" s="9">
        <f t="shared" si="3"/>
        <v>0</v>
      </c>
      <c r="O22" s="243">
        <f t="shared" si="4"/>
        <v>0</v>
      </c>
    </row>
    <row r="23" spans="1:15" hidden="1" outlineLevel="1">
      <c r="A23" s="487" t="s">
        <v>572</v>
      </c>
      <c r="B23" s="443"/>
      <c r="C23" s="443"/>
      <c r="D23" s="192">
        <f>SUM(D16:D22)</f>
        <v>9</v>
      </c>
      <c r="E23" s="192">
        <f t="shared" ref="E23:G23" si="6">SUM(E16:E22)</f>
        <v>14</v>
      </c>
      <c r="F23" s="192">
        <f t="shared" si="6"/>
        <v>90</v>
      </c>
      <c r="G23" s="192">
        <f t="shared" si="6"/>
        <v>113</v>
      </c>
      <c r="H23" s="192">
        <f t="shared" ref="H23" si="7">SUM(H16:H22)</f>
        <v>34</v>
      </c>
      <c r="I23" s="192">
        <f t="shared" ref="I23:J23" si="8">SUM(I16:I22)</f>
        <v>11</v>
      </c>
      <c r="J23" s="192">
        <f t="shared" si="8"/>
        <v>353</v>
      </c>
      <c r="K23" s="192">
        <f t="shared" ref="K23" si="9">SUM(K16:K22)</f>
        <v>398</v>
      </c>
      <c r="L23" s="192">
        <f t="shared" ref="L23:M23" si="10">SUM(L16:L22)</f>
        <v>43</v>
      </c>
      <c r="M23" s="192">
        <f t="shared" si="10"/>
        <v>25</v>
      </c>
      <c r="N23" s="192">
        <f t="shared" ref="N23" si="11">SUM(N16:N22)</f>
        <v>443</v>
      </c>
      <c r="O23" s="244">
        <f t="shared" ref="O23" si="12">SUM(O16:O22)</f>
        <v>511</v>
      </c>
    </row>
    <row r="24" spans="1:15" hidden="1" outlineLevel="1">
      <c r="A24" s="489" t="s">
        <v>586</v>
      </c>
      <c r="B24" s="490"/>
      <c r="C24" s="490"/>
      <c r="D24" s="11"/>
      <c r="E24" s="11"/>
      <c r="F24" s="11"/>
      <c r="G24" s="242">
        <f>+G23/O23</f>
        <v>0.22113502935420742</v>
      </c>
      <c r="H24" s="231"/>
      <c r="I24" s="231"/>
      <c r="J24" s="231"/>
      <c r="K24" s="242">
        <f>+K23/O23</f>
        <v>0.77886497064579252</v>
      </c>
      <c r="L24" s="231"/>
      <c r="M24" s="231"/>
      <c r="N24" s="231"/>
      <c r="O24" s="246">
        <f>+O23/O23</f>
        <v>1</v>
      </c>
    </row>
    <row r="25" spans="1:15" hidden="1" outlineLevel="1">
      <c r="A25" s="247"/>
      <c r="O25" s="248"/>
    </row>
    <row r="26" spans="1:15" hidden="1" outlineLevel="1">
      <c r="A26" s="247"/>
      <c r="O26" s="248"/>
    </row>
    <row r="27" spans="1:15" hidden="1" outlineLevel="1">
      <c r="A27" s="247"/>
      <c r="O27" s="248"/>
    </row>
    <row r="28" spans="1:15" hidden="1" outlineLevel="1">
      <c r="A28" s="491" t="s">
        <v>587</v>
      </c>
      <c r="B28" s="492"/>
      <c r="C28" s="492"/>
      <c r="D28" s="492"/>
      <c r="E28" s="492"/>
      <c r="F28" s="492"/>
      <c r="G28" s="492"/>
      <c r="H28" s="492"/>
      <c r="I28" s="492"/>
      <c r="J28" s="492"/>
      <c r="K28" s="492"/>
      <c r="L28" s="492"/>
      <c r="M28" s="492"/>
      <c r="N28" s="492"/>
      <c r="O28" s="493"/>
    </row>
    <row r="29" spans="1:15" hidden="1" outlineLevel="1">
      <c r="A29" s="487" t="s">
        <v>588</v>
      </c>
      <c r="B29" s="443"/>
      <c r="C29" s="443"/>
      <c r="D29" s="443" t="s">
        <v>571</v>
      </c>
      <c r="E29" s="443"/>
      <c r="F29" s="443"/>
      <c r="G29" s="443"/>
      <c r="H29" s="443"/>
      <c r="I29" s="443"/>
      <c r="J29" s="443"/>
      <c r="K29" s="443"/>
      <c r="L29" s="443" t="s">
        <v>572</v>
      </c>
      <c r="M29" s="443"/>
      <c r="N29" s="443"/>
      <c r="O29" s="488"/>
    </row>
    <row r="30" spans="1:15" hidden="1" outlineLevel="1">
      <c r="A30" s="487"/>
      <c r="B30" s="443"/>
      <c r="C30" s="443"/>
      <c r="D30" s="443" t="s">
        <v>573</v>
      </c>
      <c r="E30" s="443"/>
      <c r="F30" s="443"/>
      <c r="G30" s="443"/>
      <c r="H30" s="443" t="s">
        <v>574</v>
      </c>
      <c r="I30" s="443"/>
      <c r="J30" s="443"/>
      <c r="K30" s="443"/>
      <c r="L30" s="443"/>
      <c r="M30" s="443"/>
      <c r="N30" s="443"/>
      <c r="O30" s="488"/>
    </row>
    <row r="31" spans="1:15" ht="43.5" hidden="1" outlineLevel="1">
      <c r="A31" s="487"/>
      <c r="B31" s="443"/>
      <c r="C31" s="443"/>
      <c r="D31" s="240" t="s">
        <v>575</v>
      </c>
      <c r="E31" s="240" t="s">
        <v>576</v>
      </c>
      <c r="F31" s="240" t="s">
        <v>577</v>
      </c>
      <c r="G31" s="232" t="s">
        <v>578</v>
      </c>
      <c r="H31" s="240" t="s">
        <v>575</v>
      </c>
      <c r="I31" s="240" t="s">
        <v>576</v>
      </c>
      <c r="J31" s="240" t="s">
        <v>577</v>
      </c>
      <c r="K31" s="232" t="s">
        <v>578</v>
      </c>
      <c r="L31" s="240" t="s">
        <v>575</v>
      </c>
      <c r="M31" s="240" t="s">
        <v>576</v>
      </c>
      <c r="N31" s="240" t="s">
        <v>577</v>
      </c>
      <c r="O31" s="245" t="s">
        <v>578</v>
      </c>
    </row>
    <row r="32" spans="1:15" hidden="1" outlineLevel="1">
      <c r="A32" s="483" t="s">
        <v>579</v>
      </c>
      <c r="B32" s="484"/>
      <c r="C32" s="484"/>
      <c r="D32" s="9">
        <v>3</v>
      </c>
      <c r="E32" s="9">
        <v>2</v>
      </c>
      <c r="F32" s="9">
        <v>5</v>
      </c>
      <c r="G32" s="218">
        <f>SUM(D32:F32)</f>
        <v>10</v>
      </c>
      <c r="H32" s="9">
        <v>14</v>
      </c>
      <c r="I32" s="9">
        <v>2</v>
      </c>
      <c r="J32" s="9">
        <v>8</v>
      </c>
      <c r="K32" s="218">
        <f>SUM(H32:J32)</f>
        <v>24</v>
      </c>
      <c r="L32" s="9">
        <f>+D32+H32</f>
        <v>17</v>
      </c>
      <c r="M32" s="9">
        <f t="shared" ref="M32:N32" si="13">+E32+I32</f>
        <v>4</v>
      </c>
      <c r="N32" s="9">
        <f t="shared" si="13"/>
        <v>13</v>
      </c>
      <c r="O32" s="243">
        <f>SUM(L32:N32)</f>
        <v>34</v>
      </c>
    </row>
    <row r="33" spans="1:15" hidden="1" outlineLevel="1">
      <c r="A33" s="483" t="s">
        <v>580</v>
      </c>
      <c r="B33" s="484"/>
      <c r="C33" s="484"/>
      <c r="D33" s="9">
        <v>0</v>
      </c>
      <c r="E33" s="9">
        <v>0</v>
      </c>
      <c r="F33" s="9">
        <v>0</v>
      </c>
      <c r="G33" s="218">
        <f t="shared" ref="G33:G38" si="14">SUM(D33:F33)</f>
        <v>0</v>
      </c>
      <c r="H33" s="9">
        <v>0</v>
      </c>
      <c r="I33" s="9">
        <v>0</v>
      </c>
      <c r="J33" s="9">
        <v>2</v>
      </c>
      <c r="K33" s="218">
        <f t="shared" ref="K33:K38" si="15">SUM(H33:J33)</f>
        <v>2</v>
      </c>
      <c r="L33" s="9">
        <f t="shared" ref="L33:L38" si="16">+D33+H33</f>
        <v>0</v>
      </c>
      <c r="M33" s="9">
        <f t="shared" ref="M33:M38" si="17">+E33+I33</f>
        <v>0</v>
      </c>
      <c r="N33" s="9">
        <f t="shared" ref="N33:N38" si="18">+F33+J33</f>
        <v>2</v>
      </c>
      <c r="O33" s="243">
        <f t="shared" ref="O33:O38" si="19">SUM(L33:N33)</f>
        <v>2</v>
      </c>
    </row>
    <row r="34" spans="1:15" hidden="1" outlineLevel="1">
      <c r="A34" s="483" t="s">
        <v>581</v>
      </c>
      <c r="B34" s="484"/>
      <c r="C34" s="484"/>
      <c r="D34" s="9">
        <v>0</v>
      </c>
      <c r="E34" s="9">
        <v>0</v>
      </c>
      <c r="F34" s="9">
        <v>0</v>
      </c>
      <c r="G34" s="218">
        <f t="shared" si="14"/>
        <v>0</v>
      </c>
      <c r="H34" s="9">
        <v>0</v>
      </c>
      <c r="I34" s="9">
        <v>0</v>
      </c>
      <c r="J34" s="9">
        <v>0</v>
      </c>
      <c r="K34" s="218">
        <f t="shared" si="15"/>
        <v>0</v>
      </c>
      <c r="L34" s="9">
        <f t="shared" si="16"/>
        <v>0</v>
      </c>
      <c r="M34" s="9">
        <f t="shared" si="17"/>
        <v>0</v>
      </c>
      <c r="N34" s="9">
        <f t="shared" si="18"/>
        <v>0</v>
      </c>
      <c r="O34" s="243">
        <f t="shared" si="19"/>
        <v>0</v>
      </c>
    </row>
    <row r="35" spans="1:15" hidden="1" outlineLevel="1">
      <c r="A35" s="483" t="s">
        <v>582</v>
      </c>
      <c r="B35" s="484"/>
      <c r="C35" s="484"/>
      <c r="D35" s="9">
        <v>0</v>
      </c>
      <c r="E35" s="9">
        <v>0</v>
      </c>
      <c r="F35" s="9">
        <v>0</v>
      </c>
      <c r="G35" s="218">
        <f t="shared" si="14"/>
        <v>0</v>
      </c>
      <c r="H35" s="9">
        <v>0</v>
      </c>
      <c r="I35" s="9">
        <v>0</v>
      </c>
      <c r="J35" s="9">
        <v>0</v>
      </c>
      <c r="K35" s="218">
        <f t="shared" si="15"/>
        <v>0</v>
      </c>
      <c r="L35" s="9">
        <f>+D35+H35</f>
        <v>0</v>
      </c>
      <c r="M35" s="9">
        <f t="shared" si="17"/>
        <v>0</v>
      </c>
      <c r="N35" s="9">
        <f t="shared" si="18"/>
        <v>0</v>
      </c>
      <c r="O35" s="243">
        <f t="shared" si="19"/>
        <v>0</v>
      </c>
    </row>
    <row r="36" spans="1:15" hidden="1" outlineLevel="1">
      <c r="A36" s="483" t="s">
        <v>583</v>
      </c>
      <c r="B36" s="484"/>
      <c r="C36" s="484"/>
      <c r="D36" s="9">
        <v>0</v>
      </c>
      <c r="E36" s="9">
        <v>0</v>
      </c>
      <c r="F36" s="9">
        <v>0</v>
      </c>
      <c r="G36" s="218">
        <f t="shared" si="14"/>
        <v>0</v>
      </c>
      <c r="H36" s="9">
        <v>0</v>
      </c>
      <c r="I36" s="9">
        <v>0</v>
      </c>
      <c r="J36" s="9">
        <v>0</v>
      </c>
      <c r="K36" s="218">
        <f t="shared" si="15"/>
        <v>0</v>
      </c>
      <c r="L36" s="9">
        <f>+D36+H36</f>
        <v>0</v>
      </c>
      <c r="M36" s="9">
        <f t="shared" si="17"/>
        <v>0</v>
      </c>
      <c r="N36" s="9">
        <f t="shared" si="18"/>
        <v>0</v>
      </c>
      <c r="O36" s="243">
        <f t="shared" si="19"/>
        <v>0</v>
      </c>
    </row>
    <row r="37" spans="1:15" hidden="1" outlineLevel="1">
      <c r="A37" s="483" t="s">
        <v>584</v>
      </c>
      <c r="B37" s="484"/>
      <c r="C37" s="484"/>
      <c r="D37" s="9">
        <v>0</v>
      </c>
      <c r="E37" s="9">
        <v>0</v>
      </c>
      <c r="F37" s="9">
        <v>0</v>
      </c>
      <c r="G37" s="218">
        <f t="shared" si="14"/>
        <v>0</v>
      </c>
      <c r="H37" s="9">
        <v>0</v>
      </c>
      <c r="I37" s="9">
        <v>0</v>
      </c>
      <c r="J37" s="9">
        <v>0</v>
      </c>
      <c r="K37" s="218">
        <f t="shared" si="15"/>
        <v>0</v>
      </c>
      <c r="L37" s="9">
        <f t="shared" si="16"/>
        <v>0</v>
      </c>
      <c r="M37" s="9">
        <f t="shared" si="17"/>
        <v>0</v>
      </c>
      <c r="N37" s="9">
        <f t="shared" si="18"/>
        <v>0</v>
      </c>
      <c r="O37" s="243">
        <f t="shared" si="19"/>
        <v>0</v>
      </c>
    </row>
    <row r="38" spans="1:15" hidden="1" outlineLevel="1">
      <c r="A38" s="483" t="s">
        <v>585</v>
      </c>
      <c r="B38" s="484"/>
      <c r="C38" s="484"/>
      <c r="D38" s="9">
        <v>0</v>
      </c>
      <c r="E38" s="9">
        <v>0</v>
      </c>
      <c r="F38" s="9">
        <v>0</v>
      </c>
      <c r="G38" s="218">
        <f t="shared" si="14"/>
        <v>0</v>
      </c>
      <c r="H38" s="9">
        <v>0</v>
      </c>
      <c r="I38" s="9">
        <v>0</v>
      </c>
      <c r="J38" s="9">
        <v>0</v>
      </c>
      <c r="K38" s="218">
        <f t="shared" si="15"/>
        <v>0</v>
      </c>
      <c r="L38" s="9">
        <f t="shared" si="16"/>
        <v>0</v>
      </c>
      <c r="M38" s="9">
        <f t="shared" si="17"/>
        <v>0</v>
      </c>
      <c r="N38" s="9">
        <f t="shared" si="18"/>
        <v>0</v>
      </c>
      <c r="O38" s="243">
        <f t="shared" si="19"/>
        <v>0</v>
      </c>
    </row>
    <row r="39" spans="1:15" hidden="1" outlineLevel="1">
      <c r="A39" s="487" t="s">
        <v>572</v>
      </c>
      <c r="B39" s="443"/>
      <c r="C39" s="443"/>
      <c r="D39" s="192">
        <f>SUM(D32:D38)</f>
        <v>3</v>
      </c>
      <c r="E39" s="192">
        <f t="shared" ref="E39:O39" si="20">SUM(E32:E38)</f>
        <v>2</v>
      </c>
      <c r="F39" s="192">
        <f t="shared" si="20"/>
        <v>5</v>
      </c>
      <c r="G39" s="192">
        <f t="shared" si="20"/>
        <v>10</v>
      </c>
      <c r="H39" s="192">
        <f t="shared" si="20"/>
        <v>14</v>
      </c>
      <c r="I39" s="192">
        <f t="shared" si="20"/>
        <v>2</v>
      </c>
      <c r="J39" s="192">
        <f t="shared" si="20"/>
        <v>10</v>
      </c>
      <c r="K39" s="192">
        <f t="shared" si="20"/>
        <v>26</v>
      </c>
      <c r="L39" s="192">
        <f t="shared" si="20"/>
        <v>17</v>
      </c>
      <c r="M39" s="192">
        <f t="shared" si="20"/>
        <v>4</v>
      </c>
      <c r="N39" s="192">
        <f t="shared" si="20"/>
        <v>15</v>
      </c>
      <c r="O39" s="244">
        <f t="shared" si="20"/>
        <v>36</v>
      </c>
    </row>
    <row r="40" spans="1:15" hidden="1" outlineLevel="1">
      <c r="A40" s="489" t="s">
        <v>589</v>
      </c>
      <c r="B40" s="490"/>
      <c r="C40" s="490"/>
      <c r="D40" s="9"/>
      <c r="E40" s="9"/>
      <c r="F40" s="9"/>
      <c r="G40" s="241">
        <v>6</v>
      </c>
      <c r="H40" s="9"/>
      <c r="I40" s="9"/>
      <c r="J40" s="9"/>
      <c r="K40" s="241">
        <v>17</v>
      </c>
      <c r="L40" s="9"/>
      <c r="M40" s="9"/>
      <c r="N40" s="9"/>
      <c r="O40" s="249">
        <f>+G40+K40</f>
        <v>23</v>
      </c>
    </row>
    <row r="41" spans="1:15" hidden="1" outlineLevel="1">
      <c r="A41" s="247"/>
      <c r="O41" s="248"/>
    </row>
    <row r="42" spans="1:15" hidden="1" outlineLevel="1">
      <c r="A42" s="247"/>
      <c r="O42" s="248"/>
    </row>
    <row r="43" spans="1:15" hidden="1" outlineLevel="1">
      <c r="A43" s="247"/>
      <c r="O43" s="248"/>
    </row>
    <row r="44" spans="1:15" hidden="1" outlineLevel="1">
      <c r="A44" s="466" t="s">
        <v>590</v>
      </c>
      <c r="B44" s="467"/>
      <c r="C44" s="467"/>
      <c r="D44" s="467"/>
      <c r="E44" s="467"/>
      <c r="F44" s="467"/>
      <c r="G44" s="467"/>
      <c r="H44" s="467"/>
      <c r="I44" s="467"/>
      <c r="J44" s="467"/>
      <c r="K44" s="467"/>
      <c r="L44" s="467"/>
      <c r="M44" s="467"/>
      <c r="N44" s="467"/>
      <c r="O44" s="468"/>
    </row>
    <row r="45" spans="1:15" hidden="1" outlineLevel="1">
      <c r="A45" s="487" t="s">
        <v>588</v>
      </c>
      <c r="B45" s="443"/>
      <c r="C45" s="443"/>
      <c r="D45" s="443" t="s">
        <v>571</v>
      </c>
      <c r="E45" s="443"/>
      <c r="F45" s="443"/>
      <c r="G45" s="443"/>
      <c r="H45" s="443"/>
      <c r="I45" s="443"/>
      <c r="J45" s="443"/>
      <c r="K45" s="443"/>
      <c r="L45" s="443" t="s">
        <v>572</v>
      </c>
      <c r="M45" s="443"/>
      <c r="N45" s="443"/>
      <c r="O45" s="488"/>
    </row>
    <row r="46" spans="1:15" hidden="1" outlineLevel="1">
      <c r="A46" s="487"/>
      <c r="B46" s="443"/>
      <c r="C46" s="443"/>
      <c r="D46" s="443" t="s">
        <v>573</v>
      </c>
      <c r="E46" s="443"/>
      <c r="F46" s="443"/>
      <c r="G46" s="443"/>
      <c r="H46" s="443" t="s">
        <v>574</v>
      </c>
      <c r="I46" s="443"/>
      <c r="J46" s="443"/>
      <c r="K46" s="443"/>
      <c r="L46" s="443"/>
      <c r="M46" s="443"/>
      <c r="N46" s="443"/>
      <c r="O46" s="488"/>
    </row>
    <row r="47" spans="1:15" ht="43.5" hidden="1" outlineLevel="1">
      <c r="A47" s="487"/>
      <c r="B47" s="443"/>
      <c r="C47" s="443"/>
      <c r="D47" s="240" t="s">
        <v>575</v>
      </c>
      <c r="E47" s="240" t="s">
        <v>576</v>
      </c>
      <c r="F47" s="240" t="s">
        <v>577</v>
      </c>
      <c r="G47" s="232" t="s">
        <v>578</v>
      </c>
      <c r="H47" s="240" t="s">
        <v>575</v>
      </c>
      <c r="I47" s="240" t="s">
        <v>576</v>
      </c>
      <c r="J47" s="240" t="s">
        <v>577</v>
      </c>
      <c r="K47" s="232" t="s">
        <v>578</v>
      </c>
      <c r="L47" s="240" t="s">
        <v>575</v>
      </c>
      <c r="M47" s="240" t="s">
        <v>576</v>
      </c>
      <c r="N47" s="240" t="s">
        <v>577</v>
      </c>
      <c r="O47" s="245" t="s">
        <v>578</v>
      </c>
    </row>
    <row r="48" spans="1:15" hidden="1" outlineLevel="1">
      <c r="A48" s="483" t="s">
        <v>579</v>
      </c>
      <c r="B48" s="484"/>
      <c r="C48" s="484"/>
      <c r="D48" s="9">
        <v>1</v>
      </c>
      <c r="E48" s="9">
        <v>1</v>
      </c>
      <c r="F48" s="9">
        <v>2</v>
      </c>
      <c r="G48" s="218">
        <f>SUM(D48:F48)</f>
        <v>4</v>
      </c>
      <c r="H48" s="9">
        <v>4</v>
      </c>
      <c r="I48" s="9">
        <v>0</v>
      </c>
      <c r="J48" s="9">
        <v>0</v>
      </c>
      <c r="K48" s="218">
        <f>SUM(H48:J48)</f>
        <v>4</v>
      </c>
      <c r="L48" s="9">
        <f>+D48+H48</f>
        <v>5</v>
      </c>
      <c r="M48" s="9">
        <f t="shared" ref="M48:N48" si="21">+E48+I48</f>
        <v>1</v>
      </c>
      <c r="N48" s="9">
        <f t="shared" si="21"/>
        <v>2</v>
      </c>
      <c r="O48" s="243">
        <f>SUM(L48:N48)</f>
        <v>8</v>
      </c>
    </row>
    <row r="49" spans="1:15" hidden="1" outlineLevel="1">
      <c r="A49" s="483" t="s">
        <v>580</v>
      </c>
      <c r="B49" s="484"/>
      <c r="C49" s="484"/>
      <c r="D49" s="9">
        <v>0</v>
      </c>
      <c r="E49" s="9">
        <v>0</v>
      </c>
      <c r="F49" s="9">
        <v>0</v>
      </c>
      <c r="G49" s="218">
        <f t="shared" ref="G49:G54" si="22">SUM(D49:F49)</f>
        <v>0</v>
      </c>
      <c r="H49" s="9">
        <v>0</v>
      </c>
      <c r="I49" s="9">
        <v>0</v>
      </c>
      <c r="J49" s="9">
        <v>1</v>
      </c>
      <c r="K49" s="218">
        <f t="shared" ref="K49:K54" si="23">SUM(H49:J49)</f>
        <v>1</v>
      </c>
      <c r="L49" s="9">
        <f t="shared" ref="L49:L54" si="24">+D49+H49</f>
        <v>0</v>
      </c>
      <c r="M49" s="9">
        <f t="shared" ref="M49:M54" si="25">+E49+I49</f>
        <v>0</v>
      </c>
      <c r="N49" s="9">
        <f t="shared" ref="N49:N54" si="26">+F49+J49</f>
        <v>1</v>
      </c>
      <c r="O49" s="243">
        <f t="shared" ref="O49:O54" si="27">SUM(L49:N49)</f>
        <v>1</v>
      </c>
    </row>
    <row r="50" spans="1:15" hidden="1" outlineLevel="1">
      <c r="A50" s="483" t="s">
        <v>581</v>
      </c>
      <c r="B50" s="484"/>
      <c r="C50" s="484"/>
      <c r="D50" s="9">
        <v>0</v>
      </c>
      <c r="E50" s="9">
        <v>0</v>
      </c>
      <c r="F50" s="9">
        <v>0</v>
      </c>
      <c r="G50" s="218">
        <f t="shared" si="22"/>
        <v>0</v>
      </c>
      <c r="H50" s="9">
        <v>0</v>
      </c>
      <c r="I50" s="9">
        <v>0</v>
      </c>
      <c r="J50" s="9">
        <v>0</v>
      </c>
      <c r="K50" s="218">
        <f t="shared" si="23"/>
        <v>0</v>
      </c>
      <c r="L50" s="9">
        <f t="shared" si="24"/>
        <v>0</v>
      </c>
      <c r="M50" s="9">
        <f t="shared" si="25"/>
        <v>0</v>
      </c>
      <c r="N50" s="9">
        <f t="shared" si="26"/>
        <v>0</v>
      </c>
      <c r="O50" s="243">
        <f t="shared" si="27"/>
        <v>0</v>
      </c>
    </row>
    <row r="51" spans="1:15" hidden="1" outlineLevel="1">
      <c r="A51" s="483" t="s">
        <v>582</v>
      </c>
      <c r="B51" s="484"/>
      <c r="C51" s="484"/>
      <c r="D51" s="9">
        <v>0</v>
      </c>
      <c r="E51" s="9">
        <v>0</v>
      </c>
      <c r="F51" s="9">
        <v>0</v>
      </c>
      <c r="G51" s="218">
        <f t="shared" si="22"/>
        <v>0</v>
      </c>
      <c r="H51" s="9">
        <v>0</v>
      </c>
      <c r="I51" s="9">
        <v>0</v>
      </c>
      <c r="J51" s="9">
        <v>0</v>
      </c>
      <c r="K51" s="218">
        <f t="shared" si="23"/>
        <v>0</v>
      </c>
      <c r="L51" s="9">
        <f t="shared" si="24"/>
        <v>0</v>
      </c>
      <c r="M51" s="9">
        <f t="shared" si="25"/>
        <v>0</v>
      </c>
      <c r="N51" s="9">
        <f t="shared" si="26"/>
        <v>0</v>
      </c>
      <c r="O51" s="243">
        <f t="shared" si="27"/>
        <v>0</v>
      </c>
    </row>
    <row r="52" spans="1:15" hidden="1" outlineLevel="1">
      <c r="A52" s="483" t="s">
        <v>583</v>
      </c>
      <c r="B52" s="484"/>
      <c r="C52" s="484"/>
      <c r="D52" s="9">
        <v>0</v>
      </c>
      <c r="E52" s="9">
        <v>0</v>
      </c>
      <c r="F52" s="9">
        <v>0</v>
      </c>
      <c r="G52" s="218">
        <f t="shared" si="22"/>
        <v>0</v>
      </c>
      <c r="H52" s="9">
        <v>0</v>
      </c>
      <c r="I52" s="9">
        <v>0</v>
      </c>
      <c r="J52" s="9">
        <v>0</v>
      </c>
      <c r="K52" s="218">
        <f t="shared" si="23"/>
        <v>0</v>
      </c>
      <c r="L52" s="9">
        <f t="shared" si="24"/>
        <v>0</v>
      </c>
      <c r="M52" s="9">
        <f t="shared" si="25"/>
        <v>0</v>
      </c>
      <c r="N52" s="9">
        <f t="shared" si="26"/>
        <v>0</v>
      </c>
      <c r="O52" s="243">
        <f t="shared" si="27"/>
        <v>0</v>
      </c>
    </row>
    <row r="53" spans="1:15" hidden="1" outlineLevel="1">
      <c r="A53" s="483" t="s">
        <v>584</v>
      </c>
      <c r="B53" s="484"/>
      <c r="C53" s="484"/>
      <c r="D53" s="9">
        <v>0</v>
      </c>
      <c r="E53" s="9">
        <v>0</v>
      </c>
      <c r="F53" s="9">
        <v>0</v>
      </c>
      <c r="G53" s="218">
        <f t="shared" si="22"/>
        <v>0</v>
      </c>
      <c r="H53" s="9">
        <v>0</v>
      </c>
      <c r="I53" s="9">
        <v>0</v>
      </c>
      <c r="J53" s="9">
        <v>0</v>
      </c>
      <c r="K53" s="218">
        <f t="shared" si="23"/>
        <v>0</v>
      </c>
      <c r="L53" s="9">
        <f t="shared" si="24"/>
        <v>0</v>
      </c>
      <c r="M53" s="9">
        <f t="shared" si="25"/>
        <v>0</v>
      </c>
      <c r="N53" s="9">
        <f t="shared" si="26"/>
        <v>0</v>
      </c>
      <c r="O53" s="243">
        <f t="shared" si="27"/>
        <v>0</v>
      </c>
    </row>
    <row r="54" spans="1:15" hidden="1" outlineLevel="1">
      <c r="A54" s="483" t="s">
        <v>585</v>
      </c>
      <c r="B54" s="484"/>
      <c r="C54" s="484"/>
      <c r="D54" s="9">
        <v>0</v>
      </c>
      <c r="E54" s="9">
        <v>0</v>
      </c>
      <c r="F54" s="9">
        <v>0</v>
      </c>
      <c r="G54" s="218">
        <f t="shared" si="22"/>
        <v>0</v>
      </c>
      <c r="H54" s="9">
        <v>0</v>
      </c>
      <c r="I54" s="9">
        <v>0</v>
      </c>
      <c r="J54" s="9">
        <v>0</v>
      </c>
      <c r="K54" s="218">
        <f t="shared" si="23"/>
        <v>0</v>
      </c>
      <c r="L54" s="9">
        <f t="shared" si="24"/>
        <v>0</v>
      </c>
      <c r="M54" s="9">
        <f t="shared" si="25"/>
        <v>0</v>
      </c>
      <c r="N54" s="9">
        <f t="shared" si="26"/>
        <v>0</v>
      </c>
      <c r="O54" s="243">
        <f t="shared" si="27"/>
        <v>0</v>
      </c>
    </row>
    <row r="55" spans="1:15" hidden="1" outlineLevel="1">
      <c r="A55" s="487" t="s">
        <v>572</v>
      </c>
      <c r="B55" s="443"/>
      <c r="C55" s="443"/>
      <c r="D55" s="192">
        <f>SUM(D48:D54)</f>
        <v>1</v>
      </c>
      <c r="E55" s="192">
        <f t="shared" ref="E55:O55" si="28">SUM(E48:E54)</f>
        <v>1</v>
      </c>
      <c r="F55" s="192">
        <f t="shared" si="28"/>
        <v>2</v>
      </c>
      <c r="G55" s="192">
        <f t="shared" si="28"/>
        <v>4</v>
      </c>
      <c r="H55" s="192">
        <f t="shared" si="28"/>
        <v>4</v>
      </c>
      <c r="I55" s="192">
        <f t="shared" si="28"/>
        <v>0</v>
      </c>
      <c r="J55" s="192">
        <f t="shared" si="28"/>
        <v>1</v>
      </c>
      <c r="K55" s="192">
        <f t="shared" si="28"/>
        <v>5</v>
      </c>
      <c r="L55" s="192">
        <f t="shared" si="28"/>
        <v>5</v>
      </c>
      <c r="M55" s="192">
        <f t="shared" si="28"/>
        <v>1</v>
      </c>
      <c r="N55" s="192">
        <f t="shared" si="28"/>
        <v>3</v>
      </c>
      <c r="O55" s="244">
        <f t="shared" si="28"/>
        <v>9</v>
      </c>
    </row>
    <row r="56" spans="1:15" hidden="1" outlineLevel="1">
      <c r="A56" s="489" t="s">
        <v>592</v>
      </c>
      <c r="B56" s="490"/>
      <c r="C56" s="490"/>
      <c r="D56" s="9"/>
      <c r="E56" s="9"/>
      <c r="F56" s="9"/>
      <c r="G56" s="242">
        <f>+G55/G39</f>
        <v>0.4</v>
      </c>
      <c r="H56" s="9"/>
      <c r="I56" s="9"/>
      <c r="J56" s="9"/>
      <c r="K56" s="242">
        <f>+K55/K39</f>
        <v>0.19230769230769232</v>
      </c>
      <c r="L56" s="9"/>
      <c r="M56" s="9"/>
      <c r="N56" s="9"/>
      <c r="O56" s="246">
        <f>+O55/O39</f>
        <v>0.25</v>
      </c>
    </row>
    <row r="57" spans="1:15" hidden="1" outlineLevel="1">
      <c r="A57" s="247"/>
      <c r="O57" s="248"/>
    </row>
    <row r="58" spans="1:15" hidden="1" outlineLevel="1">
      <c r="A58" s="247"/>
      <c r="O58" s="248"/>
    </row>
    <row r="59" spans="1:15" hidden="1" outlineLevel="1">
      <c r="A59" s="247"/>
      <c r="O59" s="248"/>
    </row>
    <row r="60" spans="1:15" hidden="1" outlineLevel="1">
      <c r="A60" s="491" t="s">
        <v>591</v>
      </c>
      <c r="B60" s="492"/>
      <c r="C60" s="492"/>
      <c r="D60" s="492"/>
      <c r="E60" s="492"/>
      <c r="F60" s="492"/>
      <c r="G60" s="492"/>
      <c r="H60" s="492"/>
      <c r="I60" s="492"/>
      <c r="J60" s="492"/>
      <c r="K60" s="492"/>
      <c r="L60" s="492"/>
      <c r="M60" s="492"/>
      <c r="N60" s="492"/>
      <c r="O60" s="493"/>
    </row>
    <row r="61" spans="1:15" hidden="1" outlineLevel="1">
      <c r="A61" s="487" t="s">
        <v>588</v>
      </c>
      <c r="B61" s="443"/>
      <c r="C61" s="443"/>
      <c r="D61" s="443" t="s">
        <v>571</v>
      </c>
      <c r="E61" s="443"/>
      <c r="F61" s="443"/>
      <c r="G61" s="443"/>
      <c r="H61" s="443"/>
      <c r="I61" s="443"/>
      <c r="J61" s="443"/>
      <c r="K61" s="443"/>
      <c r="L61" s="443" t="s">
        <v>572</v>
      </c>
      <c r="M61" s="443"/>
      <c r="N61" s="443"/>
      <c r="O61" s="488"/>
    </row>
    <row r="62" spans="1:15" hidden="1" outlineLevel="1">
      <c r="A62" s="487"/>
      <c r="B62" s="443"/>
      <c r="C62" s="443"/>
      <c r="D62" s="443" t="s">
        <v>573</v>
      </c>
      <c r="E62" s="443"/>
      <c r="F62" s="443"/>
      <c r="G62" s="443"/>
      <c r="H62" s="443" t="s">
        <v>574</v>
      </c>
      <c r="I62" s="443"/>
      <c r="J62" s="443"/>
      <c r="K62" s="443"/>
      <c r="L62" s="443"/>
      <c r="M62" s="443"/>
      <c r="N62" s="443"/>
      <c r="O62" s="488"/>
    </row>
    <row r="63" spans="1:15" ht="43.5" hidden="1" outlineLevel="1">
      <c r="A63" s="487"/>
      <c r="B63" s="443"/>
      <c r="C63" s="443"/>
      <c r="D63" s="240" t="s">
        <v>575</v>
      </c>
      <c r="E63" s="240" t="s">
        <v>576</v>
      </c>
      <c r="F63" s="240" t="s">
        <v>577</v>
      </c>
      <c r="G63" s="232" t="s">
        <v>578</v>
      </c>
      <c r="H63" s="240" t="s">
        <v>575</v>
      </c>
      <c r="I63" s="240" t="s">
        <v>576</v>
      </c>
      <c r="J63" s="240" t="s">
        <v>577</v>
      </c>
      <c r="K63" s="232" t="s">
        <v>578</v>
      </c>
      <c r="L63" s="240" t="s">
        <v>575</v>
      </c>
      <c r="M63" s="240" t="s">
        <v>576</v>
      </c>
      <c r="N63" s="240" t="s">
        <v>577</v>
      </c>
      <c r="O63" s="245" t="s">
        <v>578</v>
      </c>
    </row>
    <row r="64" spans="1:15" hidden="1" outlineLevel="1">
      <c r="A64" s="483" t="s">
        <v>579</v>
      </c>
      <c r="B64" s="484"/>
      <c r="C64" s="484"/>
      <c r="D64" s="233">
        <v>63485</v>
      </c>
      <c r="E64" s="233">
        <v>437667</v>
      </c>
      <c r="F64" s="233">
        <v>4987528</v>
      </c>
      <c r="G64" s="234">
        <f>SUM(D64:F64)</f>
        <v>5488680</v>
      </c>
      <c r="H64" s="233">
        <v>133619</v>
      </c>
      <c r="I64" s="233">
        <v>0</v>
      </c>
      <c r="J64" s="233">
        <v>0</v>
      </c>
      <c r="K64" s="234">
        <f>SUM(H64:J64)</f>
        <v>133619</v>
      </c>
      <c r="L64" s="233">
        <f>+D64+H64</f>
        <v>197104</v>
      </c>
      <c r="M64" s="233">
        <f t="shared" ref="M64:N64" si="29">+E64+I64</f>
        <v>437667</v>
      </c>
      <c r="N64" s="233">
        <f t="shared" si="29"/>
        <v>4987528</v>
      </c>
      <c r="O64" s="250">
        <f>SUM(L64:N64)</f>
        <v>5622299</v>
      </c>
    </row>
    <row r="65" spans="1:15" hidden="1" outlineLevel="1">
      <c r="A65" s="483" t="s">
        <v>580</v>
      </c>
      <c r="B65" s="484"/>
      <c r="C65" s="484"/>
      <c r="D65" s="233">
        <v>0</v>
      </c>
      <c r="E65" s="233">
        <v>0</v>
      </c>
      <c r="F65" s="233">
        <v>0</v>
      </c>
      <c r="G65" s="234">
        <f t="shared" ref="G65:G70" si="30">SUM(D65:F65)</f>
        <v>0</v>
      </c>
      <c r="H65" s="233">
        <v>0</v>
      </c>
      <c r="I65" s="233">
        <v>0</v>
      </c>
      <c r="J65" s="233">
        <v>3435958</v>
      </c>
      <c r="K65" s="234">
        <f t="shared" ref="K65:K70" si="31">SUM(H65:J65)</f>
        <v>3435958</v>
      </c>
      <c r="L65" s="233">
        <f t="shared" ref="L65:L70" si="32">+D65+H65</f>
        <v>0</v>
      </c>
      <c r="M65" s="233">
        <f t="shared" ref="M65:M70" si="33">+E65+I65</f>
        <v>0</v>
      </c>
      <c r="N65" s="233">
        <f t="shared" ref="N65:N70" si="34">+F65+J65</f>
        <v>3435958</v>
      </c>
      <c r="O65" s="250">
        <f t="shared" ref="O65:O70" si="35">SUM(L65:N65)</f>
        <v>3435958</v>
      </c>
    </row>
    <row r="66" spans="1:15" hidden="1" outlineLevel="1">
      <c r="A66" s="483" t="s">
        <v>581</v>
      </c>
      <c r="B66" s="484"/>
      <c r="C66" s="484"/>
      <c r="D66" s="233">
        <v>0</v>
      </c>
      <c r="E66" s="233">
        <v>0</v>
      </c>
      <c r="F66" s="233">
        <v>0</v>
      </c>
      <c r="G66" s="234">
        <f t="shared" si="30"/>
        <v>0</v>
      </c>
      <c r="H66" s="233">
        <v>0</v>
      </c>
      <c r="I66" s="233">
        <v>0</v>
      </c>
      <c r="J66" s="233">
        <v>0</v>
      </c>
      <c r="K66" s="234">
        <f t="shared" si="31"/>
        <v>0</v>
      </c>
      <c r="L66" s="233">
        <f t="shared" si="32"/>
        <v>0</v>
      </c>
      <c r="M66" s="233">
        <f t="shared" si="33"/>
        <v>0</v>
      </c>
      <c r="N66" s="233">
        <f t="shared" si="34"/>
        <v>0</v>
      </c>
      <c r="O66" s="250">
        <f t="shared" si="35"/>
        <v>0</v>
      </c>
    </row>
    <row r="67" spans="1:15" hidden="1" outlineLevel="1">
      <c r="A67" s="483" t="s">
        <v>582</v>
      </c>
      <c r="B67" s="484"/>
      <c r="C67" s="484"/>
      <c r="D67" s="233">
        <v>0</v>
      </c>
      <c r="E67" s="233">
        <v>0</v>
      </c>
      <c r="F67" s="233">
        <v>0</v>
      </c>
      <c r="G67" s="234">
        <f t="shared" si="30"/>
        <v>0</v>
      </c>
      <c r="H67" s="233">
        <v>0</v>
      </c>
      <c r="I67" s="233">
        <v>0</v>
      </c>
      <c r="J67" s="233">
        <v>0</v>
      </c>
      <c r="K67" s="234">
        <f t="shared" si="31"/>
        <v>0</v>
      </c>
      <c r="L67" s="233">
        <f t="shared" si="32"/>
        <v>0</v>
      </c>
      <c r="M67" s="233">
        <f t="shared" si="33"/>
        <v>0</v>
      </c>
      <c r="N67" s="233">
        <f t="shared" si="34"/>
        <v>0</v>
      </c>
      <c r="O67" s="250">
        <f t="shared" si="35"/>
        <v>0</v>
      </c>
    </row>
    <row r="68" spans="1:15" hidden="1" outlineLevel="1">
      <c r="A68" s="483" t="s">
        <v>583</v>
      </c>
      <c r="B68" s="484"/>
      <c r="C68" s="484"/>
      <c r="D68" s="233">
        <v>0</v>
      </c>
      <c r="E68" s="233">
        <v>0</v>
      </c>
      <c r="F68" s="233">
        <v>0</v>
      </c>
      <c r="G68" s="234">
        <f t="shared" si="30"/>
        <v>0</v>
      </c>
      <c r="H68" s="233">
        <v>0</v>
      </c>
      <c r="I68" s="233">
        <v>0</v>
      </c>
      <c r="J68" s="233">
        <v>0</v>
      </c>
      <c r="K68" s="234">
        <f t="shared" si="31"/>
        <v>0</v>
      </c>
      <c r="L68" s="233">
        <f t="shared" si="32"/>
        <v>0</v>
      </c>
      <c r="M68" s="233">
        <f t="shared" si="33"/>
        <v>0</v>
      </c>
      <c r="N68" s="233">
        <f t="shared" si="34"/>
        <v>0</v>
      </c>
      <c r="O68" s="250">
        <f t="shared" si="35"/>
        <v>0</v>
      </c>
    </row>
    <row r="69" spans="1:15" hidden="1" outlineLevel="1">
      <c r="A69" s="483" t="s">
        <v>584</v>
      </c>
      <c r="B69" s="484"/>
      <c r="C69" s="484"/>
      <c r="D69" s="233">
        <v>0</v>
      </c>
      <c r="E69" s="233">
        <v>0</v>
      </c>
      <c r="F69" s="233">
        <v>0</v>
      </c>
      <c r="G69" s="234">
        <f t="shared" si="30"/>
        <v>0</v>
      </c>
      <c r="H69" s="233">
        <v>0</v>
      </c>
      <c r="I69" s="233">
        <v>0</v>
      </c>
      <c r="J69" s="233">
        <v>0</v>
      </c>
      <c r="K69" s="234">
        <f t="shared" si="31"/>
        <v>0</v>
      </c>
      <c r="L69" s="233">
        <f t="shared" si="32"/>
        <v>0</v>
      </c>
      <c r="M69" s="233">
        <f t="shared" si="33"/>
        <v>0</v>
      </c>
      <c r="N69" s="233">
        <f t="shared" si="34"/>
        <v>0</v>
      </c>
      <c r="O69" s="250">
        <f t="shared" si="35"/>
        <v>0</v>
      </c>
    </row>
    <row r="70" spans="1:15" hidden="1" outlineLevel="1">
      <c r="A70" s="483" t="s">
        <v>585</v>
      </c>
      <c r="B70" s="484"/>
      <c r="C70" s="484"/>
      <c r="D70" s="233">
        <v>0</v>
      </c>
      <c r="E70" s="233">
        <v>0</v>
      </c>
      <c r="F70" s="233">
        <v>0</v>
      </c>
      <c r="G70" s="234">
        <f t="shared" si="30"/>
        <v>0</v>
      </c>
      <c r="H70" s="233">
        <v>0</v>
      </c>
      <c r="I70" s="233">
        <v>0</v>
      </c>
      <c r="J70" s="233">
        <v>0</v>
      </c>
      <c r="K70" s="234">
        <f t="shared" si="31"/>
        <v>0</v>
      </c>
      <c r="L70" s="233">
        <f t="shared" si="32"/>
        <v>0</v>
      </c>
      <c r="M70" s="233">
        <f t="shared" si="33"/>
        <v>0</v>
      </c>
      <c r="N70" s="233">
        <f t="shared" si="34"/>
        <v>0</v>
      </c>
      <c r="O70" s="250">
        <f t="shared" si="35"/>
        <v>0</v>
      </c>
    </row>
    <row r="71" spans="1:15" ht="15" hidden="1" outlineLevel="1" thickBot="1">
      <c r="A71" s="485" t="s">
        <v>572</v>
      </c>
      <c r="B71" s="486"/>
      <c r="C71" s="486"/>
      <c r="D71" s="251">
        <f>SUM(D64:D70)</f>
        <v>63485</v>
      </c>
      <c r="E71" s="251">
        <f t="shared" ref="E71" si="36">SUM(E64:E70)</f>
        <v>437667</v>
      </c>
      <c r="F71" s="251">
        <f t="shared" ref="F71" si="37">SUM(F64:F70)</f>
        <v>4987528</v>
      </c>
      <c r="G71" s="251">
        <f t="shared" ref="G71" si="38">SUM(G64:G70)</f>
        <v>5488680</v>
      </c>
      <c r="H71" s="251">
        <f t="shared" ref="H71" si="39">SUM(H64:H70)</f>
        <v>133619</v>
      </c>
      <c r="I71" s="251">
        <f t="shared" ref="I71" si="40">SUM(I64:I70)</f>
        <v>0</v>
      </c>
      <c r="J71" s="251">
        <f t="shared" ref="J71" si="41">SUM(J64:J70)</f>
        <v>3435958</v>
      </c>
      <c r="K71" s="251">
        <f t="shared" ref="K71" si="42">SUM(K64:K70)</f>
        <v>3569577</v>
      </c>
      <c r="L71" s="251">
        <f t="shared" ref="L71" si="43">SUM(L64:L70)</f>
        <v>197104</v>
      </c>
      <c r="M71" s="251">
        <f t="shared" ref="M71" si="44">SUM(M64:M70)</f>
        <v>437667</v>
      </c>
      <c r="N71" s="251">
        <f t="shared" ref="N71" si="45">SUM(N64:N70)</f>
        <v>8423486</v>
      </c>
      <c r="O71" s="252">
        <f t="shared" ref="O71" si="46">SUM(O64:O70)</f>
        <v>9058257</v>
      </c>
    </row>
    <row r="72" spans="1:15" hidden="1" outlineLevel="1"/>
    <row r="73" spans="1:15" collapsed="1"/>
    <row r="74" spans="1:15" ht="15" thickBot="1"/>
    <row r="75" spans="1:15" ht="15" thickBot="1">
      <c r="A75" s="477" t="s">
        <v>608</v>
      </c>
      <c r="B75" s="478"/>
      <c r="C75" s="478"/>
      <c r="D75" s="478"/>
      <c r="E75" s="478"/>
      <c r="F75" s="478"/>
      <c r="G75" s="478"/>
      <c r="H75" s="478"/>
      <c r="I75" s="478"/>
      <c r="J75" s="478"/>
      <c r="K75" s="478"/>
      <c r="L75" s="478"/>
      <c r="M75" s="478"/>
      <c r="N75" s="478"/>
      <c r="O75" s="479"/>
    </row>
    <row r="76" spans="1:15" hidden="1" outlineLevel="1">
      <c r="A76" s="466" t="s">
        <v>609</v>
      </c>
      <c r="B76" s="467"/>
      <c r="C76" s="467"/>
      <c r="D76" s="467"/>
      <c r="E76" s="467"/>
      <c r="F76" s="467"/>
      <c r="G76" s="467"/>
      <c r="H76" s="467"/>
      <c r="I76" s="467"/>
      <c r="J76" s="467"/>
      <c r="K76" s="467"/>
      <c r="L76" s="467"/>
      <c r="M76" s="467"/>
      <c r="N76" s="467"/>
      <c r="O76" s="468"/>
    </row>
    <row r="77" spans="1:15" hidden="1" outlineLevel="1">
      <c r="A77" s="487" t="s">
        <v>570</v>
      </c>
      <c r="B77" s="443"/>
      <c r="C77" s="443"/>
      <c r="D77" s="443" t="s">
        <v>571</v>
      </c>
      <c r="E77" s="443"/>
      <c r="F77" s="443"/>
      <c r="G77" s="443"/>
      <c r="H77" s="443"/>
      <c r="I77" s="443"/>
      <c r="J77" s="443"/>
      <c r="K77" s="443"/>
      <c r="L77" s="443" t="s">
        <v>572</v>
      </c>
      <c r="M77" s="443"/>
      <c r="N77" s="443"/>
      <c r="O77" s="488"/>
    </row>
    <row r="78" spans="1:15" hidden="1" outlineLevel="1">
      <c r="A78" s="487"/>
      <c r="B78" s="443"/>
      <c r="C78" s="443"/>
      <c r="D78" s="443" t="s">
        <v>573</v>
      </c>
      <c r="E78" s="443"/>
      <c r="F78" s="443"/>
      <c r="G78" s="443"/>
      <c r="H78" s="443" t="s">
        <v>574</v>
      </c>
      <c r="I78" s="443"/>
      <c r="J78" s="443"/>
      <c r="K78" s="443"/>
      <c r="L78" s="443"/>
      <c r="M78" s="443"/>
      <c r="N78" s="443"/>
      <c r="O78" s="488"/>
    </row>
    <row r="79" spans="1:15" ht="43.5" hidden="1" outlineLevel="1">
      <c r="A79" s="487"/>
      <c r="B79" s="443"/>
      <c r="C79" s="443"/>
      <c r="D79" s="240" t="s">
        <v>575</v>
      </c>
      <c r="E79" s="240" t="s">
        <v>576</v>
      </c>
      <c r="F79" s="240" t="s">
        <v>577</v>
      </c>
      <c r="G79" s="232" t="s">
        <v>578</v>
      </c>
      <c r="H79" s="240" t="s">
        <v>575</v>
      </c>
      <c r="I79" s="240" t="s">
        <v>576</v>
      </c>
      <c r="J79" s="240" t="s">
        <v>577</v>
      </c>
      <c r="K79" s="232" t="s">
        <v>578</v>
      </c>
      <c r="L79" s="240" t="s">
        <v>575</v>
      </c>
      <c r="M79" s="240" t="s">
        <v>576</v>
      </c>
      <c r="N79" s="240" t="s">
        <v>577</v>
      </c>
      <c r="O79" s="245" t="s">
        <v>578</v>
      </c>
    </row>
    <row r="80" spans="1:15" hidden="1" outlineLevel="1">
      <c r="A80" s="483" t="s">
        <v>579</v>
      </c>
      <c r="B80" s="484"/>
      <c r="C80" s="484"/>
      <c r="D80" s="9">
        <v>16</v>
      </c>
      <c r="E80" s="9">
        <v>5</v>
      </c>
      <c r="F80" s="9">
        <v>11</v>
      </c>
      <c r="G80" s="218">
        <f>SUM(D80:F80)</f>
        <v>32</v>
      </c>
      <c r="H80" s="9">
        <v>28</v>
      </c>
      <c r="I80" s="9">
        <v>35</v>
      </c>
      <c r="J80" s="9">
        <v>126</v>
      </c>
      <c r="K80" s="218">
        <f>SUM(H80:J80)</f>
        <v>189</v>
      </c>
      <c r="L80" s="9">
        <f>+D80+H80</f>
        <v>44</v>
      </c>
      <c r="M80" s="9">
        <f>+E80+I80</f>
        <v>40</v>
      </c>
      <c r="N80" s="9">
        <f>+F80+J80</f>
        <v>137</v>
      </c>
      <c r="O80" s="243">
        <f>SUM(L80:N80)</f>
        <v>221</v>
      </c>
    </row>
    <row r="81" spans="1:15" hidden="1" outlineLevel="1">
      <c r="A81" s="483" t="s">
        <v>580</v>
      </c>
      <c r="B81" s="484"/>
      <c r="C81" s="484"/>
      <c r="D81" s="9">
        <v>0</v>
      </c>
      <c r="E81" s="9">
        <v>0</v>
      </c>
      <c r="F81" s="9">
        <v>0</v>
      </c>
      <c r="G81" s="218">
        <f t="shared" ref="G81:G86" si="47">SUM(D81:F81)</f>
        <v>0</v>
      </c>
      <c r="H81" s="9">
        <v>0</v>
      </c>
      <c r="I81" s="9">
        <v>0</v>
      </c>
      <c r="J81" s="9">
        <v>0</v>
      </c>
      <c r="K81" s="218">
        <f t="shared" ref="K81:K86" si="48">SUM(H81:J81)</f>
        <v>0</v>
      </c>
      <c r="L81" s="9">
        <f>+D81+H81</f>
        <v>0</v>
      </c>
      <c r="M81" s="9">
        <f t="shared" ref="M81:M86" si="49">+E81+I81</f>
        <v>0</v>
      </c>
      <c r="N81" s="9">
        <f t="shared" ref="N81:N86" si="50">+F81+J81</f>
        <v>0</v>
      </c>
      <c r="O81" s="243">
        <f t="shared" ref="O81:O86" si="51">SUM(L81:N81)</f>
        <v>0</v>
      </c>
    </row>
    <row r="82" spans="1:15" hidden="1" outlineLevel="1">
      <c r="A82" s="483" t="s">
        <v>581</v>
      </c>
      <c r="B82" s="484"/>
      <c r="C82" s="484"/>
      <c r="D82" s="9">
        <v>0</v>
      </c>
      <c r="E82" s="9">
        <v>0</v>
      </c>
      <c r="F82" s="9">
        <v>0</v>
      </c>
      <c r="G82" s="218">
        <f t="shared" si="47"/>
        <v>0</v>
      </c>
      <c r="H82" s="9">
        <v>0</v>
      </c>
      <c r="I82" s="9">
        <v>0</v>
      </c>
      <c r="J82" s="9">
        <v>0</v>
      </c>
      <c r="K82" s="218">
        <f t="shared" si="48"/>
        <v>0</v>
      </c>
      <c r="L82" s="9">
        <f>+D82+H82</f>
        <v>0</v>
      </c>
      <c r="M82" s="9">
        <f t="shared" si="49"/>
        <v>0</v>
      </c>
      <c r="N82" s="9">
        <f t="shared" si="50"/>
        <v>0</v>
      </c>
      <c r="O82" s="243">
        <f t="shared" si="51"/>
        <v>0</v>
      </c>
    </row>
    <row r="83" spans="1:15" hidden="1" outlineLevel="1">
      <c r="A83" s="483" t="s">
        <v>582</v>
      </c>
      <c r="B83" s="484"/>
      <c r="C83" s="484"/>
      <c r="D83" s="9">
        <v>0</v>
      </c>
      <c r="E83" s="9">
        <v>0</v>
      </c>
      <c r="F83" s="9">
        <v>0</v>
      </c>
      <c r="G83" s="218">
        <f t="shared" si="47"/>
        <v>0</v>
      </c>
      <c r="H83" s="9">
        <v>0</v>
      </c>
      <c r="I83" s="9">
        <v>0</v>
      </c>
      <c r="J83" s="9">
        <v>0</v>
      </c>
      <c r="K83" s="218">
        <f t="shared" si="48"/>
        <v>0</v>
      </c>
      <c r="L83" s="9">
        <f>+D83+H83</f>
        <v>0</v>
      </c>
      <c r="M83" s="9">
        <f t="shared" si="49"/>
        <v>0</v>
      </c>
      <c r="N83" s="9">
        <f t="shared" si="50"/>
        <v>0</v>
      </c>
      <c r="O83" s="243">
        <f t="shared" si="51"/>
        <v>0</v>
      </c>
    </row>
    <row r="84" spans="1:15" hidden="1" outlineLevel="1">
      <c r="A84" s="483" t="s">
        <v>583</v>
      </c>
      <c r="B84" s="484"/>
      <c r="C84" s="484"/>
      <c r="D84" s="9">
        <v>0</v>
      </c>
      <c r="E84" s="9">
        <v>0</v>
      </c>
      <c r="F84" s="9">
        <v>0</v>
      </c>
      <c r="G84" s="218">
        <f t="shared" si="47"/>
        <v>0</v>
      </c>
      <c r="H84" s="9">
        <v>0</v>
      </c>
      <c r="I84" s="9">
        <v>0</v>
      </c>
      <c r="J84" s="9">
        <v>0</v>
      </c>
      <c r="K84" s="218">
        <f t="shared" si="48"/>
        <v>0</v>
      </c>
      <c r="L84" s="9">
        <f t="shared" ref="L84:L86" si="52">+D84+H84</f>
        <v>0</v>
      </c>
      <c r="M84" s="9">
        <f t="shared" si="49"/>
        <v>0</v>
      </c>
      <c r="N84" s="9">
        <f t="shared" si="50"/>
        <v>0</v>
      </c>
      <c r="O84" s="243">
        <f t="shared" si="51"/>
        <v>0</v>
      </c>
    </row>
    <row r="85" spans="1:15" hidden="1" outlineLevel="1">
      <c r="A85" s="483" t="s">
        <v>584</v>
      </c>
      <c r="B85" s="484"/>
      <c r="C85" s="484"/>
      <c r="D85" s="9">
        <v>0</v>
      </c>
      <c r="E85" s="9">
        <v>0</v>
      </c>
      <c r="F85" s="9">
        <v>0</v>
      </c>
      <c r="G85" s="218">
        <f t="shared" si="47"/>
        <v>0</v>
      </c>
      <c r="H85" s="9">
        <v>0</v>
      </c>
      <c r="I85" s="9">
        <v>7</v>
      </c>
      <c r="J85" s="9">
        <v>0</v>
      </c>
      <c r="K85" s="218">
        <f t="shared" si="48"/>
        <v>7</v>
      </c>
      <c r="L85" s="9">
        <f t="shared" si="52"/>
        <v>0</v>
      </c>
      <c r="M85" s="9">
        <f t="shared" si="49"/>
        <v>7</v>
      </c>
      <c r="N85" s="9">
        <f t="shared" si="50"/>
        <v>0</v>
      </c>
      <c r="O85" s="243">
        <f t="shared" si="51"/>
        <v>7</v>
      </c>
    </row>
    <row r="86" spans="1:15" hidden="1" outlineLevel="1">
      <c r="A86" s="483" t="s">
        <v>585</v>
      </c>
      <c r="B86" s="484"/>
      <c r="C86" s="484"/>
      <c r="D86" s="9">
        <v>0</v>
      </c>
      <c r="E86" s="9">
        <v>0</v>
      </c>
      <c r="F86" s="9">
        <v>0</v>
      </c>
      <c r="G86" s="218">
        <f t="shared" si="47"/>
        <v>0</v>
      </c>
      <c r="H86" s="9">
        <v>0</v>
      </c>
      <c r="I86" s="9">
        <v>0</v>
      </c>
      <c r="J86" s="9">
        <v>0</v>
      </c>
      <c r="K86" s="218">
        <f t="shared" si="48"/>
        <v>0</v>
      </c>
      <c r="L86" s="9">
        <f t="shared" si="52"/>
        <v>0</v>
      </c>
      <c r="M86" s="9">
        <f t="shared" si="49"/>
        <v>0</v>
      </c>
      <c r="N86" s="9">
        <f t="shared" si="50"/>
        <v>0</v>
      </c>
      <c r="O86" s="243">
        <f t="shared" si="51"/>
        <v>0</v>
      </c>
    </row>
    <row r="87" spans="1:15" hidden="1" outlineLevel="1">
      <c r="A87" s="487" t="s">
        <v>572</v>
      </c>
      <c r="B87" s="443"/>
      <c r="C87" s="443"/>
      <c r="D87" s="192">
        <f>SUM(D80:D86)</f>
        <v>16</v>
      </c>
      <c r="E87" s="192">
        <f t="shared" ref="E87:O87" si="53">SUM(E80:E86)</f>
        <v>5</v>
      </c>
      <c r="F87" s="192">
        <f t="shared" si="53"/>
        <v>11</v>
      </c>
      <c r="G87" s="192">
        <f t="shared" si="53"/>
        <v>32</v>
      </c>
      <c r="H87" s="192">
        <f t="shared" si="53"/>
        <v>28</v>
      </c>
      <c r="I87" s="192">
        <f t="shared" si="53"/>
        <v>42</v>
      </c>
      <c r="J87" s="192">
        <f t="shared" si="53"/>
        <v>126</v>
      </c>
      <c r="K87" s="192">
        <f t="shared" si="53"/>
        <v>196</v>
      </c>
      <c r="L87" s="192">
        <f t="shared" si="53"/>
        <v>44</v>
      </c>
      <c r="M87" s="192">
        <f t="shared" si="53"/>
        <v>47</v>
      </c>
      <c r="N87" s="192">
        <f t="shared" si="53"/>
        <v>137</v>
      </c>
      <c r="O87" s="244">
        <f t="shared" si="53"/>
        <v>228</v>
      </c>
    </row>
    <row r="88" spans="1:15" hidden="1" outlineLevel="1">
      <c r="A88" s="489" t="s">
        <v>586</v>
      </c>
      <c r="B88" s="490"/>
      <c r="C88" s="490"/>
      <c r="D88" s="11"/>
      <c r="E88" s="11"/>
      <c r="F88" s="11"/>
      <c r="G88" s="242">
        <f>+G87/O87</f>
        <v>0.14035087719298245</v>
      </c>
      <c r="H88" s="231"/>
      <c r="I88" s="231"/>
      <c r="J88" s="231"/>
      <c r="K88" s="242">
        <f>+K87/O87</f>
        <v>0.85964912280701755</v>
      </c>
      <c r="L88" s="231"/>
      <c r="M88" s="231"/>
      <c r="N88" s="231"/>
      <c r="O88" s="246">
        <f>+O87/O87</f>
        <v>1</v>
      </c>
    </row>
    <row r="89" spans="1:15" hidden="1" outlineLevel="1">
      <c r="A89" s="247"/>
      <c r="O89" s="248"/>
    </row>
    <row r="90" spans="1:15" hidden="1" outlineLevel="1">
      <c r="A90" s="247"/>
      <c r="O90" s="248"/>
    </row>
    <row r="91" spans="1:15" hidden="1" outlineLevel="1">
      <c r="A91" s="247"/>
      <c r="O91" s="248"/>
    </row>
    <row r="92" spans="1:15" hidden="1" outlineLevel="1">
      <c r="A92" s="491" t="s">
        <v>610</v>
      </c>
      <c r="B92" s="492"/>
      <c r="C92" s="492"/>
      <c r="D92" s="492"/>
      <c r="E92" s="492"/>
      <c r="F92" s="492"/>
      <c r="G92" s="492"/>
      <c r="H92" s="492"/>
      <c r="I92" s="492"/>
      <c r="J92" s="492"/>
      <c r="K92" s="492"/>
      <c r="L92" s="492"/>
      <c r="M92" s="492"/>
      <c r="N92" s="492"/>
      <c r="O92" s="493"/>
    </row>
    <row r="93" spans="1:15" hidden="1" outlineLevel="1">
      <c r="A93" s="487" t="s">
        <v>588</v>
      </c>
      <c r="B93" s="443"/>
      <c r="C93" s="443"/>
      <c r="D93" s="443" t="s">
        <v>571</v>
      </c>
      <c r="E93" s="443"/>
      <c r="F93" s="443"/>
      <c r="G93" s="443"/>
      <c r="H93" s="443"/>
      <c r="I93" s="443"/>
      <c r="J93" s="443"/>
      <c r="K93" s="443"/>
      <c r="L93" s="443" t="s">
        <v>572</v>
      </c>
      <c r="M93" s="443"/>
      <c r="N93" s="443"/>
      <c r="O93" s="488"/>
    </row>
    <row r="94" spans="1:15" hidden="1" outlineLevel="1">
      <c r="A94" s="487"/>
      <c r="B94" s="443"/>
      <c r="C94" s="443"/>
      <c r="D94" s="443" t="s">
        <v>573</v>
      </c>
      <c r="E94" s="443"/>
      <c r="F94" s="443"/>
      <c r="G94" s="443"/>
      <c r="H94" s="443" t="s">
        <v>574</v>
      </c>
      <c r="I94" s="443"/>
      <c r="J94" s="443"/>
      <c r="K94" s="443"/>
      <c r="L94" s="443"/>
      <c r="M94" s="443"/>
      <c r="N94" s="443"/>
      <c r="O94" s="488"/>
    </row>
    <row r="95" spans="1:15" ht="43.5" hidden="1" outlineLevel="1">
      <c r="A95" s="487"/>
      <c r="B95" s="443"/>
      <c r="C95" s="443"/>
      <c r="D95" s="240" t="s">
        <v>575</v>
      </c>
      <c r="E95" s="240" t="s">
        <v>576</v>
      </c>
      <c r="F95" s="240" t="s">
        <v>577</v>
      </c>
      <c r="G95" s="232" t="s">
        <v>578</v>
      </c>
      <c r="H95" s="240" t="s">
        <v>575</v>
      </c>
      <c r="I95" s="240" t="s">
        <v>576</v>
      </c>
      <c r="J95" s="240" t="s">
        <v>577</v>
      </c>
      <c r="K95" s="232" t="s">
        <v>578</v>
      </c>
      <c r="L95" s="240" t="s">
        <v>575</v>
      </c>
      <c r="M95" s="240" t="s">
        <v>576</v>
      </c>
      <c r="N95" s="240" t="s">
        <v>577</v>
      </c>
      <c r="O95" s="245" t="s">
        <v>578</v>
      </c>
    </row>
    <row r="96" spans="1:15" hidden="1" outlineLevel="1">
      <c r="A96" s="483" t="s">
        <v>579</v>
      </c>
      <c r="B96" s="484"/>
      <c r="C96" s="484"/>
      <c r="D96" s="9">
        <v>8</v>
      </c>
      <c r="E96" s="9">
        <v>1</v>
      </c>
      <c r="F96" s="9">
        <v>1</v>
      </c>
      <c r="G96" s="218">
        <f>SUM(D96:F96)</f>
        <v>10</v>
      </c>
      <c r="H96" s="9">
        <v>12</v>
      </c>
      <c r="I96" s="9">
        <v>5</v>
      </c>
      <c r="J96" s="9">
        <v>8</v>
      </c>
      <c r="K96" s="218">
        <f>SUM(H96:J96)</f>
        <v>25</v>
      </c>
      <c r="L96" s="9">
        <f>+D96+H96</f>
        <v>20</v>
      </c>
      <c r="M96" s="9">
        <f t="shared" ref="M96:M102" si="54">+E96+I96</f>
        <v>6</v>
      </c>
      <c r="N96" s="9">
        <f t="shared" ref="N96:N102" si="55">+F96+J96</f>
        <v>9</v>
      </c>
      <c r="O96" s="243">
        <f>SUM(L96:N96)</f>
        <v>35</v>
      </c>
    </row>
    <row r="97" spans="1:15" hidden="1" outlineLevel="1">
      <c r="A97" s="483" t="s">
        <v>580</v>
      </c>
      <c r="B97" s="484"/>
      <c r="C97" s="484"/>
      <c r="D97" s="9">
        <v>0</v>
      </c>
      <c r="E97" s="9">
        <v>0</v>
      </c>
      <c r="F97" s="9">
        <v>0</v>
      </c>
      <c r="G97" s="218">
        <f t="shared" ref="G97:G102" si="56">SUM(D97:F97)</f>
        <v>0</v>
      </c>
      <c r="H97" s="9">
        <v>0</v>
      </c>
      <c r="I97" s="9">
        <v>0</v>
      </c>
      <c r="J97" s="9">
        <v>0</v>
      </c>
      <c r="K97" s="218">
        <f t="shared" ref="K97:K102" si="57">SUM(H97:J97)</f>
        <v>0</v>
      </c>
      <c r="L97" s="9">
        <f t="shared" ref="L97:L98" si="58">+D97+H97</f>
        <v>0</v>
      </c>
      <c r="M97" s="9">
        <f t="shared" si="54"/>
        <v>0</v>
      </c>
      <c r="N97" s="9">
        <f t="shared" si="55"/>
        <v>0</v>
      </c>
      <c r="O97" s="243">
        <f t="shared" ref="O97:O102" si="59">SUM(L97:N97)</f>
        <v>0</v>
      </c>
    </row>
    <row r="98" spans="1:15" hidden="1" outlineLevel="1">
      <c r="A98" s="483" t="s">
        <v>581</v>
      </c>
      <c r="B98" s="484"/>
      <c r="C98" s="484"/>
      <c r="D98" s="9">
        <v>0</v>
      </c>
      <c r="E98" s="9">
        <v>0</v>
      </c>
      <c r="F98" s="9">
        <v>0</v>
      </c>
      <c r="G98" s="218">
        <f t="shared" si="56"/>
        <v>0</v>
      </c>
      <c r="H98" s="9">
        <v>0</v>
      </c>
      <c r="I98" s="9">
        <v>0</v>
      </c>
      <c r="J98" s="9">
        <v>0</v>
      </c>
      <c r="K98" s="218">
        <f t="shared" si="57"/>
        <v>0</v>
      </c>
      <c r="L98" s="9">
        <f t="shared" si="58"/>
        <v>0</v>
      </c>
      <c r="M98" s="9">
        <f t="shared" si="54"/>
        <v>0</v>
      </c>
      <c r="N98" s="9">
        <f t="shared" si="55"/>
        <v>0</v>
      </c>
      <c r="O98" s="243">
        <f t="shared" si="59"/>
        <v>0</v>
      </c>
    </row>
    <row r="99" spans="1:15" hidden="1" outlineLevel="1">
      <c r="A99" s="483" t="s">
        <v>582</v>
      </c>
      <c r="B99" s="484"/>
      <c r="C99" s="484"/>
      <c r="D99" s="9">
        <v>0</v>
      </c>
      <c r="E99" s="9">
        <v>0</v>
      </c>
      <c r="F99" s="9">
        <v>0</v>
      </c>
      <c r="G99" s="218">
        <f t="shared" si="56"/>
        <v>0</v>
      </c>
      <c r="H99" s="9">
        <v>0</v>
      </c>
      <c r="I99" s="9">
        <v>0</v>
      </c>
      <c r="J99" s="9">
        <v>0</v>
      </c>
      <c r="K99" s="218">
        <f t="shared" si="57"/>
        <v>0</v>
      </c>
      <c r="L99" s="9">
        <f>+D99+H99</f>
        <v>0</v>
      </c>
      <c r="M99" s="9">
        <f t="shared" si="54"/>
        <v>0</v>
      </c>
      <c r="N99" s="9">
        <f t="shared" si="55"/>
        <v>0</v>
      </c>
      <c r="O99" s="243">
        <f t="shared" si="59"/>
        <v>0</v>
      </c>
    </row>
    <row r="100" spans="1:15" hidden="1" outlineLevel="1">
      <c r="A100" s="483" t="s">
        <v>583</v>
      </c>
      <c r="B100" s="484"/>
      <c r="C100" s="484"/>
      <c r="D100" s="9">
        <v>0</v>
      </c>
      <c r="E100" s="9">
        <v>0</v>
      </c>
      <c r="F100" s="9">
        <v>0</v>
      </c>
      <c r="G100" s="218">
        <f t="shared" si="56"/>
        <v>0</v>
      </c>
      <c r="H100" s="9">
        <v>0</v>
      </c>
      <c r="I100" s="9">
        <v>0</v>
      </c>
      <c r="J100" s="9">
        <v>0</v>
      </c>
      <c r="K100" s="218">
        <f t="shared" si="57"/>
        <v>0</v>
      </c>
      <c r="L100" s="9">
        <f>+D100+H100</f>
        <v>0</v>
      </c>
      <c r="M100" s="9">
        <f t="shared" si="54"/>
        <v>0</v>
      </c>
      <c r="N100" s="9">
        <f t="shared" si="55"/>
        <v>0</v>
      </c>
      <c r="O100" s="243">
        <f t="shared" si="59"/>
        <v>0</v>
      </c>
    </row>
    <row r="101" spans="1:15" hidden="1" outlineLevel="1">
      <c r="A101" s="483" t="s">
        <v>584</v>
      </c>
      <c r="B101" s="484"/>
      <c r="C101" s="484"/>
      <c r="D101" s="9">
        <v>0</v>
      </c>
      <c r="E101" s="9">
        <v>0</v>
      </c>
      <c r="F101" s="9">
        <v>0</v>
      </c>
      <c r="G101" s="218">
        <f t="shared" si="56"/>
        <v>0</v>
      </c>
      <c r="H101" s="9">
        <v>0</v>
      </c>
      <c r="I101" s="9">
        <v>1</v>
      </c>
      <c r="J101" s="9">
        <v>0</v>
      </c>
      <c r="K101" s="218">
        <f t="shared" si="57"/>
        <v>1</v>
      </c>
      <c r="L101" s="9">
        <f t="shared" ref="L101:L102" si="60">+D101+H101</f>
        <v>0</v>
      </c>
      <c r="M101" s="9">
        <f t="shared" si="54"/>
        <v>1</v>
      </c>
      <c r="N101" s="9">
        <f t="shared" si="55"/>
        <v>0</v>
      </c>
      <c r="O101" s="243">
        <f t="shared" si="59"/>
        <v>1</v>
      </c>
    </row>
    <row r="102" spans="1:15" hidden="1" outlineLevel="1">
      <c r="A102" s="483" t="s">
        <v>585</v>
      </c>
      <c r="B102" s="484"/>
      <c r="C102" s="484"/>
      <c r="D102" s="9">
        <v>0</v>
      </c>
      <c r="E102" s="9">
        <v>0</v>
      </c>
      <c r="F102" s="9">
        <v>0</v>
      </c>
      <c r="G102" s="218">
        <f t="shared" si="56"/>
        <v>0</v>
      </c>
      <c r="H102" s="9">
        <v>0</v>
      </c>
      <c r="I102" s="9">
        <v>0</v>
      </c>
      <c r="J102" s="9">
        <v>0</v>
      </c>
      <c r="K102" s="218">
        <f t="shared" si="57"/>
        <v>0</v>
      </c>
      <c r="L102" s="9">
        <f t="shared" si="60"/>
        <v>0</v>
      </c>
      <c r="M102" s="9">
        <f t="shared" si="54"/>
        <v>0</v>
      </c>
      <c r="N102" s="9">
        <f t="shared" si="55"/>
        <v>0</v>
      </c>
      <c r="O102" s="243">
        <f t="shared" si="59"/>
        <v>0</v>
      </c>
    </row>
    <row r="103" spans="1:15" hidden="1" outlineLevel="1">
      <c r="A103" s="487" t="s">
        <v>572</v>
      </c>
      <c r="B103" s="443"/>
      <c r="C103" s="443"/>
      <c r="D103" s="192">
        <f>SUM(D96:D102)</f>
        <v>8</v>
      </c>
      <c r="E103" s="192">
        <f t="shared" ref="E103:O103" si="61">SUM(E96:E102)</f>
        <v>1</v>
      </c>
      <c r="F103" s="192">
        <f t="shared" si="61"/>
        <v>1</v>
      </c>
      <c r="G103" s="192">
        <f t="shared" si="61"/>
        <v>10</v>
      </c>
      <c r="H103" s="192">
        <f t="shared" si="61"/>
        <v>12</v>
      </c>
      <c r="I103" s="192">
        <f t="shared" si="61"/>
        <v>6</v>
      </c>
      <c r="J103" s="192">
        <f t="shared" si="61"/>
        <v>8</v>
      </c>
      <c r="K103" s="192">
        <f t="shared" si="61"/>
        <v>26</v>
      </c>
      <c r="L103" s="192">
        <f t="shared" si="61"/>
        <v>20</v>
      </c>
      <c r="M103" s="192">
        <f t="shared" si="61"/>
        <v>7</v>
      </c>
      <c r="N103" s="192">
        <f t="shared" si="61"/>
        <v>9</v>
      </c>
      <c r="O103" s="244">
        <f t="shared" si="61"/>
        <v>36</v>
      </c>
    </row>
    <row r="104" spans="1:15" hidden="1" outlineLevel="1">
      <c r="A104" s="489" t="s">
        <v>589</v>
      </c>
      <c r="B104" s="490"/>
      <c r="C104" s="490"/>
      <c r="D104" s="9"/>
      <c r="E104" s="9"/>
      <c r="F104" s="9"/>
      <c r="G104" s="241">
        <v>0</v>
      </c>
      <c r="H104" s="9"/>
      <c r="I104" s="9"/>
      <c r="J104" s="9"/>
      <c r="K104" s="241">
        <v>0</v>
      </c>
      <c r="L104" s="9"/>
      <c r="M104" s="9"/>
      <c r="N104" s="9"/>
      <c r="O104" s="249">
        <v>0</v>
      </c>
    </row>
    <row r="105" spans="1:15" hidden="1" outlineLevel="1">
      <c r="A105" s="247"/>
      <c r="O105" s="248"/>
    </row>
    <row r="106" spans="1:15" hidden="1" outlineLevel="1">
      <c r="A106" s="247"/>
      <c r="O106" s="248"/>
    </row>
    <row r="107" spans="1:15" hidden="1" outlineLevel="1">
      <c r="A107" s="247"/>
      <c r="O107" s="248"/>
    </row>
    <row r="108" spans="1:15" hidden="1" outlineLevel="1">
      <c r="A108" s="466" t="s">
        <v>611</v>
      </c>
      <c r="B108" s="467"/>
      <c r="C108" s="467"/>
      <c r="D108" s="467"/>
      <c r="E108" s="467"/>
      <c r="F108" s="467"/>
      <c r="G108" s="467"/>
      <c r="H108" s="467"/>
      <c r="I108" s="467"/>
      <c r="J108" s="467"/>
      <c r="K108" s="467"/>
      <c r="L108" s="467"/>
      <c r="M108" s="467"/>
      <c r="N108" s="467"/>
      <c r="O108" s="468"/>
    </row>
    <row r="109" spans="1:15" hidden="1" outlineLevel="1">
      <c r="A109" s="487" t="s">
        <v>588</v>
      </c>
      <c r="B109" s="443"/>
      <c r="C109" s="443"/>
      <c r="D109" s="443" t="s">
        <v>571</v>
      </c>
      <c r="E109" s="443"/>
      <c r="F109" s="443"/>
      <c r="G109" s="443"/>
      <c r="H109" s="443"/>
      <c r="I109" s="443"/>
      <c r="J109" s="443"/>
      <c r="K109" s="443"/>
      <c r="L109" s="443" t="s">
        <v>572</v>
      </c>
      <c r="M109" s="443"/>
      <c r="N109" s="443"/>
      <c r="O109" s="488"/>
    </row>
    <row r="110" spans="1:15" hidden="1" outlineLevel="1">
      <c r="A110" s="487"/>
      <c r="B110" s="443"/>
      <c r="C110" s="443"/>
      <c r="D110" s="443" t="s">
        <v>573</v>
      </c>
      <c r="E110" s="443"/>
      <c r="F110" s="443"/>
      <c r="G110" s="443"/>
      <c r="H110" s="443" t="s">
        <v>574</v>
      </c>
      <c r="I110" s="443"/>
      <c r="J110" s="443"/>
      <c r="K110" s="443"/>
      <c r="L110" s="443"/>
      <c r="M110" s="443"/>
      <c r="N110" s="443"/>
      <c r="O110" s="488"/>
    </row>
    <row r="111" spans="1:15" ht="43.5" hidden="1" outlineLevel="1">
      <c r="A111" s="487"/>
      <c r="B111" s="443"/>
      <c r="C111" s="443"/>
      <c r="D111" s="240" t="s">
        <v>575</v>
      </c>
      <c r="E111" s="240" t="s">
        <v>576</v>
      </c>
      <c r="F111" s="240" t="s">
        <v>577</v>
      </c>
      <c r="G111" s="232" t="s">
        <v>578</v>
      </c>
      <c r="H111" s="240" t="s">
        <v>575</v>
      </c>
      <c r="I111" s="240" t="s">
        <v>576</v>
      </c>
      <c r="J111" s="240" t="s">
        <v>577</v>
      </c>
      <c r="K111" s="232" t="s">
        <v>578</v>
      </c>
      <c r="L111" s="240" t="s">
        <v>575</v>
      </c>
      <c r="M111" s="240" t="s">
        <v>576</v>
      </c>
      <c r="N111" s="240" t="s">
        <v>577</v>
      </c>
      <c r="O111" s="245" t="s">
        <v>578</v>
      </c>
    </row>
    <row r="112" spans="1:15" hidden="1" outlineLevel="1">
      <c r="A112" s="483" t="s">
        <v>579</v>
      </c>
      <c r="B112" s="484"/>
      <c r="C112" s="484"/>
      <c r="D112" s="9">
        <v>2</v>
      </c>
      <c r="E112" s="9">
        <v>0</v>
      </c>
      <c r="F112" s="9">
        <v>0</v>
      </c>
      <c r="G112" s="218">
        <f>SUM(D112:F112)</f>
        <v>2</v>
      </c>
      <c r="H112" s="9">
        <v>8</v>
      </c>
      <c r="I112" s="9">
        <v>4</v>
      </c>
      <c r="J112" s="9">
        <v>2</v>
      </c>
      <c r="K112" s="218">
        <f>SUM(H112:J112)</f>
        <v>14</v>
      </c>
      <c r="L112" s="9">
        <f>+D112+H112</f>
        <v>10</v>
      </c>
      <c r="M112" s="9">
        <f t="shared" ref="M112:M118" si="62">+E112+I112</f>
        <v>4</v>
      </c>
      <c r="N112" s="9">
        <f t="shared" ref="N112:N118" si="63">+F112+J112</f>
        <v>2</v>
      </c>
      <c r="O112" s="243">
        <f>SUM(L112:N112)</f>
        <v>16</v>
      </c>
    </row>
    <row r="113" spans="1:15" hidden="1" outlineLevel="1">
      <c r="A113" s="483" t="s">
        <v>580</v>
      </c>
      <c r="B113" s="484"/>
      <c r="C113" s="484"/>
      <c r="D113" s="9">
        <v>0</v>
      </c>
      <c r="E113" s="9">
        <v>0</v>
      </c>
      <c r="F113" s="9">
        <v>0</v>
      </c>
      <c r="G113" s="218">
        <f t="shared" ref="G113:G118" si="64">SUM(D113:F113)</f>
        <v>0</v>
      </c>
      <c r="H113" s="9">
        <v>0</v>
      </c>
      <c r="I113" s="9">
        <v>0</v>
      </c>
      <c r="J113" s="9">
        <v>0</v>
      </c>
      <c r="K113" s="218">
        <f t="shared" ref="K113:K118" si="65">SUM(H113:J113)</f>
        <v>0</v>
      </c>
      <c r="L113" s="9">
        <f t="shared" ref="L113:L118" si="66">+D113+H113</f>
        <v>0</v>
      </c>
      <c r="M113" s="9">
        <f t="shared" si="62"/>
        <v>0</v>
      </c>
      <c r="N113" s="9">
        <f t="shared" si="63"/>
        <v>0</v>
      </c>
      <c r="O113" s="243">
        <f t="shared" ref="O113:O118" si="67">SUM(L113:N113)</f>
        <v>0</v>
      </c>
    </row>
    <row r="114" spans="1:15" hidden="1" outlineLevel="1">
      <c r="A114" s="483" t="s">
        <v>581</v>
      </c>
      <c r="B114" s="484"/>
      <c r="C114" s="484"/>
      <c r="D114" s="9">
        <v>0</v>
      </c>
      <c r="E114" s="9">
        <v>0</v>
      </c>
      <c r="F114" s="9">
        <v>0</v>
      </c>
      <c r="G114" s="218">
        <f t="shared" si="64"/>
        <v>0</v>
      </c>
      <c r="H114" s="9">
        <v>0</v>
      </c>
      <c r="I114" s="9">
        <v>0</v>
      </c>
      <c r="J114" s="9">
        <v>0</v>
      </c>
      <c r="K114" s="218">
        <f t="shared" si="65"/>
        <v>0</v>
      </c>
      <c r="L114" s="9">
        <f t="shared" si="66"/>
        <v>0</v>
      </c>
      <c r="M114" s="9">
        <f t="shared" si="62"/>
        <v>0</v>
      </c>
      <c r="N114" s="9">
        <f t="shared" si="63"/>
        <v>0</v>
      </c>
      <c r="O114" s="243">
        <f t="shared" si="67"/>
        <v>0</v>
      </c>
    </row>
    <row r="115" spans="1:15" hidden="1" outlineLevel="1">
      <c r="A115" s="483" t="s">
        <v>582</v>
      </c>
      <c r="B115" s="484"/>
      <c r="C115" s="484"/>
      <c r="D115" s="9">
        <v>0</v>
      </c>
      <c r="E115" s="9">
        <v>0</v>
      </c>
      <c r="F115" s="9">
        <v>0</v>
      </c>
      <c r="G115" s="218">
        <f t="shared" si="64"/>
        <v>0</v>
      </c>
      <c r="H115" s="9">
        <v>0</v>
      </c>
      <c r="I115" s="9">
        <v>0</v>
      </c>
      <c r="J115" s="9">
        <v>0</v>
      </c>
      <c r="K115" s="218">
        <f t="shared" si="65"/>
        <v>0</v>
      </c>
      <c r="L115" s="9">
        <f t="shared" si="66"/>
        <v>0</v>
      </c>
      <c r="M115" s="9">
        <f t="shared" si="62"/>
        <v>0</v>
      </c>
      <c r="N115" s="9">
        <f t="shared" si="63"/>
        <v>0</v>
      </c>
      <c r="O115" s="243">
        <f t="shared" si="67"/>
        <v>0</v>
      </c>
    </row>
    <row r="116" spans="1:15" hidden="1" outlineLevel="1">
      <c r="A116" s="483" t="s">
        <v>583</v>
      </c>
      <c r="B116" s="484"/>
      <c r="C116" s="484"/>
      <c r="D116" s="9">
        <v>0</v>
      </c>
      <c r="E116" s="9">
        <v>0</v>
      </c>
      <c r="F116" s="9">
        <v>0</v>
      </c>
      <c r="G116" s="218">
        <f t="shared" si="64"/>
        <v>0</v>
      </c>
      <c r="H116" s="9">
        <v>0</v>
      </c>
      <c r="I116" s="9">
        <v>0</v>
      </c>
      <c r="J116" s="9">
        <v>0</v>
      </c>
      <c r="K116" s="218">
        <f t="shared" si="65"/>
        <v>0</v>
      </c>
      <c r="L116" s="9">
        <f t="shared" si="66"/>
        <v>0</v>
      </c>
      <c r="M116" s="9">
        <f t="shared" si="62"/>
        <v>0</v>
      </c>
      <c r="N116" s="9">
        <f t="shared" si="63"/>
        <v>0</v>
      </c>
      <c r="O116" s="243">
        <f t="shared" si="67"/>
        <v>0</v>
      </c>
    </row>
    <row r="117" spans="1:15" hidden="1" outlineLevel="1">
      <c r="A117" s="483" t="s">
        <v>584</v>
      </c>
      <c r="B117" s="484"/>
      <c r="C117" s="484"/>
      <c r="D117" s="9">
        <v>0</v>
      </c>
      <c r="E117" s="9">
        <v>0</v>
      </c>
      <c r="F117" s="9">
        <v>0</v>
      </c>
      <c r="G117" s="218">
        <f t="shared" si="64"/>
        <v>0</v>
      </c>
      <c r="H117" s="9">
        <v>0</v>
      </c>
      <c r="I117" s="9">
        <v>1</v>
      </c>
      <c r="J117" s="9">
        <v>0</v>
      </c>
      <c r="K117" s="218">
        <f t="shared" si="65"/>
        <v>1</v>
      </c>
      <c r="L117" s="9">
        <f t="shared" si="66"/>
        <v>0</v>
      </c>
      <c r="M117" s="9">
        <f t="shared" si="62"/>
        <v>1</v>
      </c>
      <c r="N117" s="9">
        <f t="shared" si="63"/>
        <v>0</v>
      </c>
      <c r="O117" s="243">
        <f t="shared" si="67"/>
        <v>1</v>
      </c>
    </row>
    <row r="118" spans="1:15" hidden="1" outlineLevel="1">
      <c r="A118" s="483" t="s">
        <v>585</v>
      </c>
      <c r="B118" s="484"/>
      <c r="C118" s="484"/>
      <c r="D118" s="9">
        <v>0</v>
      </c>
      <c r="E118" s="9">
        <v>0</v>
      </c>
      <c r="F118" s="9">
        <v>0</v>
      </c>
      <c r="G118" s="218">
        <f t="shared" si="64"/>
        <v>0</v>
      </c>
      <c r="H118" s="9">
        <v>0</v>
      </c>
      <c r="I118" s="9">
        <v>0</v>
      </c>
      <c r="J118" s="9">
        <v>0</v>
      </c>
      <c r="K118" s="218">
        <f t="shared" si="65"/>
        <v>0</v>
      </c>
      <c r="L118" s="9">
        <f t="shared" si="66"/>
        <v>0</v>
      </c>
      <c r="M118" s="9">
        <f t="shared" si="62"/>
        <v>0</v>
      </c>
      <c r="N118" s="9">
        <f t="shared" si="63"/>
        <v>0</v>
      </c>
      <c r="O118" s="243">
        <f t="shared" si="67"/>
        <v>0</v>
      </c>
    </row>
    <row r="119" spans="1:15" hidden="1" outlineLevel="1">
      <c r="A119" s="487" t="s">
        <v>572</v>
      </c>
      <c r="B119" s="443"/>
      <c r="C119" s="443"/>
      <c r="D119" s="192">
        <f>SUM(D112:D118)</f>
        <v>2</v>
      </c>
      <c r="E119" s="192">
        <f t="shared" ref="E119:O119" si="68">SUM(E112:E118)</f>
        <v>0</v>
      </c>
      <c r="F119" s="192">
        <f t="shared" si="68"/>
        <v>0</v>
      </c>
      <c r="G119" s="192">
        <f t="shared" si="68"/>
        <v>2</v>
      </c>
      <c r="H119" s="192">
        <f t="shared" si="68"/>
        <v>8</v>
      </c>
      <c r="I119" s="192">
        <f t="shared" si="68"/>
        <v>5</v>
      </c>
      <c r="J119" s="192">
        <f t="shared" si="68"/>
        <v>2</v>
      </c>
      <c r="K119" s="192">
        <f t="shared" si="68"/>
        <v>15</v>
      </c>
      <c r="L119" s="192">
        <f t="shared" si="68"/>
        <v>10</v>
      </c>
      <c r="M119" s="192">
        <f t="shared" si="68"/>
        <v>5</v>
      </c>
      <c r="N119" s="192">
        <f t="shared" si="68"/>
        <v>2</v>
      </c>
      <c r="O119" s="244">
        <f t="shared" si="68"/>
        <v>17</v>
      </c>
    </row>
    <row r="120" spans="1:15" hidden="1" outlineLevel="1">
      <c r="A120" s="489" t="s">
        <v>592</v>
      </c>
      <c r="B120" s="490"/>
      <c r="C120" s="490"/>
      <c r="D120" s="9"/>
      <c r="E120" s="9"/>
      <c r="F120" s="9"/>
      <c r="G120" s="242">
        <f>+G119/G103</f>
        <v>0.2</v>
      </c>
      <c r="H120" s="9"/>
      <c r="I120" s="9"/>
      <c r="J120" s="9"/>
      <c r="K120" s="242">
        <f>+K119/K103</f>
        <v>0.57692307692307687</v>
      </c>
      <c r="L120" s="9"/>
      <c r="M120" s="9"/>
      <c r="N120" s="9"/>
      <c r="O120" s="246">
        <f>+O119/O103</f>
        <v>0.47222222222222221</v>
      </c>
    </row>
    <row r="121" spans="1:15" hidden="1" outlineLevel="1">
      <c r="A121" s="247"/>
      <c r="O121" s="248"/>
    </row>
    <row r="122" spans="1:15" hidden="1" outlineLevel="1">
      <c r="A122" s="247"/>
      <c r="O122" s="248"/>
    </row>
    <row r="123" spans="1:15" hidden="1" outlineLevel="1">
      <c r="A123" s="247"/>
      <c r="O123" s="248"/>
    </row>
    <row r="124" spans="1:15" hidden="1" outlineLevel="1">
      <c r="A124" s="491" t="s">
        <v>612</v>
      </c>
      <c r="B124" s="492"/>
      <c r="C124" s="492"/>
      <c r="D124" s="492"/>
      <c r="E124" s="492"/>
      <c r="F124" s="492"/>
      <c r="G124" s="492"/>
      <c r="H124" s="492"/>
      <c r="I124" s="492"/>
      <c r="J124" s="492"/>
      <c r="K124" s="492"/>
      <c r="L124" s="492"/>
      <c r="M124" s="492"/>
      <c r="N124" s="492"/>
      <c r="O124" s="493"/>
    </row>
    <row r="125" spans="1:15" hidden="1" outlineLevel="1">
      <c r="A125" s="487" t="s">
        <v>588</v>
      </c>
      <c r="B125" s="443"/>
      <c r="C125" s="443"/>
      <c r="D125" s="443" t="s">
        <v>571</v>
      </c>
      <c r="E125" s="443"/>
      <c r="F125" s="443"/>
      <c r="G125" s="443"/>
      <c r="H125" s="443"/>
      <c r="I125" s="443"/>
      <c r="J125" s="443"/>
      <c r="K125" s="443"/>
      <c r="L125" s="443" t="s">
        <v>572</v>
      </c>
      <c r="M125" s="443"/>
      <c r="N125" s="443"/>
      <c r="O125" s="488"/>
    </row>
    <row r="126" spans="1:15" hidden="1" outlineLevel="1">
      <c r="A126" s="487"/>
      <c r="B126" s="443"/>
      <c r="C126" s="443"/>
      <c r="D126" s="443" t="s">
        <v>573</v>
      </c>
      <c r="E126" s="443"/>
      <c r="F126" s="443"/>
      <c r="G126" s="443"/>
      <c r="H126" s="443" t="s">
        <v>574</v>
      </c>
      <c r="I126" s="443"/>
      <c r="J126" s="443"/>
      <c r="K126" s="443"/>
      <c r="L126" s="443"/>
      <c r="M126" s="443"/>
      <c r="N126" s="443"/>
      <c r="O126" s="488"/>
    </row>
    <row r="127" spans="1:15" ht="43.5" hidden="1" outlineLevel="1">
      <c r="A127" s="487"/>
      <c r="B127" s="443"/>
      <c r="C127" s="443"/>
      <c r="D127" s="240" t="s">
        <v>575</v>
      </c>
      <c r="E127" s="240" t="s">
        <v>576</v>
      </c>
      <c r="F127" s="240" t="s">
        <v>577</v>
      </c>
      <c r="G127" s="232" t="s">
        <v>578</v>
      </c>
      <c r="H127" s="240" t="s">
        <v>575</v>
      </c>
      <c r="I127" s="240" t="s">
        <v>576</v>
      </c>
      <c r="J127" s="240" t="s">
        <v>577</v>
      </c>
      <c r="K127" s="232" t="s">
        <v>578</v>
      </c>
      <c r="L127" s="240" t="s">
        <v>575</v>
      </c>
      <c r="M127" s="240" t="s">
        <v>576</v>
      </c>
      <c r="N127" s="240" t="s">
        <v>577</v>
      </c>
      <c r="O127" s="245" t="s">
        <v>578</v>
      </c>
    </row>
    <row r="128" spans="1:15" hidden="1" outlineLevel="1">
      <c r="A128" s="483" t="s">
        <v>579</v>
      </c>
      <c r="B128" s="484"/>
      <c r="C128" s="484"/>
      <c r="D128" s="233">
        <v>60501</v>
      </c>
      <c r="E128" s="233">
        <v>0</v>
      </c>
      <c r="F128" s="233">
        <v>0</v>
      </c>
      <c r="G128" s="234">
        <f>SUM(D128:F128)</f>
        <v>60501</v>
      </c>
      <c r="H128" s="233">
        <v>381486</v>
      </c>
      <c r="I128" s="233">
        <v>2346923</v>
      </c>
      <c r="J128" s="233">
        <v>2337671</v>
      </c>
      <c r="K128" s="234">
        <f>SUM(H128:J128)</f>
        <v>5066080</v>
      </c>
      <c r="L128" s="233">
        <f>+D128+H128</f>
        <v>441987</v>
      </c>
      <c r="M128" s="233">
        <f t="shared" ref="M128:M134" si="69">+E128+I128</f>
        <v>2346923</v>
      </c>
      <c r="N128" s="233">
        <f t="shared" ref="N128:N134" si="70">+F128+J128</f>
        <v>2337671</v>
      </c>
      <c r="O128" s="250">
        <f>SUM(L128:N128)</f>
        <v>5126581</v>
      </c>
    </row>
    <row r="129" spans="1:15" hidden="1" outlineLevel="1">
      <c r="A129" s="483" t="s">
        <v>580</v>
      </c>
      <c r="B129" s="484"/>
      <c r="C129" s="484"/>
      <c r="D129" s="233">
        <v>0</v>
      </c>
      <c r="E129" s="233">
        <v>0</v>
      </c>
      <c r="F129" s="233">
        <v>0</v>
      </c>
      <c r="G129" s="234">
        <f t="shared" ref="G129:G134" si="71">SUM(D129:F129)</f>
        <v>0</v>
      </c>
      <c r="H129" s="233">
        <v>0</v>
      </c>
      <c r="I129" s="233">
        <v>0</v>
      </c>
      <c r="J129" s="233">
        <v>0</v>
      </c>
      <c r="K129" s="234">
        <f t="shared" ref="K129:K134" si="72">SUM(H129:J129)</f>
        <v>0</v>
      </c>
      <c r="L129" s="233">
        <f t="shared" ref="L129:L134" si="73">+D129+H129</f>
        <v>0</v>
      </c>
      <c r="M129" s="233">
        <f t="shared" si="69"/>
        <v>0</v>
      </c>
      <c r="N129" s="233">
        <f t="shared" si="70"/>
        <v>0</v>
      </c>
      <c r="O129" s="250">
        <f t="shared" ref="O129:O134" si="74">SUM(L129:N129)</f>
        <v>0</v>
      </c>
    </row>
    <row r="130" spans="1:15" hidden="1" outlineLevel="1">
      <c r="A130" s="483" t="s">
        <v>581</v>
      </c>
      <c r="B130" s="484"/>
      <c r="C130" s="484"/>
      <c r="D130" s="233">
        <v>0</v>
      </c>
      <c r="E130" s="233">
        <v>0</v>
      </c>
      <c r="F130" s="233">
        <v>0</v>
      </c>
      <c r="G130" s="234">
        <f t="shared" si="71"/>
        <v>0</v>
      </c>
      <c r="H130" s="233">
        <v>0</v>
      </c>
      <c r="I130" s="233">
        <v>0</v>
      </c>
      <c r="J130" s="233">
        <v>0</v>
      </c>
      <c r="K130" s="234">
        <f t="shared" si="72"/>
        <v>0</v>
      </c>
      <c r="L130" s="233">
        <f t="shared" si="73"/>
        <v>0</v>
      </c>
      <c r="M130" s="233">
        <f t="shared" si="69"/>
        <v>0</v>
      </c>
      <c r="N130" s="233">
        <f t="shared" si="70"/>
        <v>0</v>
      </c>
      <c r="O130" s="250">
        <f t="shared" si="74"/>
        <v>0</v>
      </c>
    </row>
    <row r="131" spans="1:15" hidden="1" outlineLevel="1">
      <c r="A131" s="483" t="s">
        <v>582</v>
      </c>
      <c r="B131" s="484"/>
      <c r="C131" s="484"/>
      <c r="D131" s="233">
        <v>0</v>
      </c>
      <c r="E131" s="233">
        <v>0</v>
      </c>
      <c r="F131" s="233">
        <v>0</v>
      </c>
      <c r="G131" s="234">
        <f t="shared" si="71"/>
        <v>0</v>
      </c>
      <c r="H131" s="233">
        <v>0</v>
      </c>
      <c r="I131" s="233">
        <v>0</v>
      </c>
      <c r="J131" s="233">
        <v>0</v>
      </c>
      <c r="K131" s="234">
        <f t="shared" si="72"/>
        <v>0</v>
      </c>
      <c r="L131" s="233">
        <f t="shared" si="73"/>
        <v>0</v>
      </c>
      <c r="M131" s="233">
        <f t="shared" si="69"/>
        <v>0</v>
      </c>
      <c r="N131" s="233">
        <f t="shared" si="70"/>
        <v>0</v>
      </c>
      <c r="O131" s="250">
        <f t="shared" si="74"/>
        <v>0</v>
      </c>
    </row>
    <row r="132" spans="1:15" hidden="1" outlineLevel="1">
      <c r="A132" s="483" t="s">
        <v>583</v>
      </c>
      <c r="B132" s="484"/>
      <c r="C132" s="484"/>
      <c r="D132" s="233">
        <v>0</v>
      </c>
      <c r="E132" s="233">
        <v>0</v>
      </c>
      <c r="F132" s="233">
        <v>0</v>
      </c>
      <c r="G132" s="234">
        <f t="shared" si="71"/>
        <v>0</v>
      </c>
      <c r="H132" s="233">
        <v>0</v>
      </c>
      <c r="I132" s="233">
        <v>0</v>
      </c>
      <c r="J132" s="233">
        <v>0</v>
      </c>
      <c r="K132" s="234">
        <f t="shared" si="72"/>
        <v>0</v>
      </c>
      <c r="L132" s="233">
        <f t="shared" si="73"/>
        <v>0</v>
      </c>
      <c r="M132" s="233">
        <f t="shared" si="69"/>
        <v>0</v>
      </c>
      <c r="N132" s="233">
        <f t="shared" si="70"/>
        <v>0</v>
      </c>
      <c r="O132" s="250">
        <f t="shared" si="74"/>
        <v>0</v>
      </c>
    </row>
    <row r="133" spans="1:15" hidden="1" outlineLevel="1">
      <c r="A133" s="483" t="s">
        <v>584</v>
      </c>
      <c r="B133" s="484"/>
      <c r="C133" s="484"/>
      <c r="D133" s="233">
        <v>0</v>
      </c>
      <c r="E133" s="233">
        <v>0</v>
      </c>
      <c r="F133" s="233">
        <v>0</v>
      </c>
      <c r="G133" s="234">
        <f t="shared" si="71"/>
        <v>0</v>
      </c>
      <c r="H133" s="233">
        <v>0</v>
      </c>
      <c r="I133" s="233">
        <v>486958</v>
      </c>
      <c r="J133" s="233">
        <v>0</v>
      </c>
      <c r="K133" s="234">
        <f t="shared" si="72"/>
        <v>486958</v>
      </c>
      <c r="L133" s="233">
        <f t="shared" si="73"/>
        <v>0</v>
      </c>
      <c r="M133" s="233">
        <f t="shared" si="69"/>
        <v>486958</v>
      </c>
      <c r="N133" s="233">
        <f t="shared" si="70"/>
        <v>0</v>
      </c>
      <c r="O133" s="250">
        <f t="shared" si="74"/>
        <v>486958</v>
      </c>
    </row>
    <row r="134" spans="1:15" hidden="1" outlineLevel="1">
      <c r="A134" s="483" t="s">
        <v>585</v>
      </c>
      <c r="B134" s="484"/>
      <c r="C134" s="484"/>
      <c r="D134" s="233">
        <v>0</v>
      </c>
      <c r="E134" s="233">
        <v>0</v>
      </c>
      <c r="F134" s="233">
        <v>0</v>
      </c>
      <c r="G134" s="234">
        <f t="shared" si="71"/>
        <v>0</v>
      </c>
      <c r="H134" s="233">
        <v>0</v>
      </c>
      <c r="I134" s="233">
        <v>0</v>
      </c>
      <c r="J134" s="233">
        <v>0</v>
      </c>
      <c r="K134" s="234">
        <f t="shared" si="72"/>
        <v>0</v>
      </c>
      <c r="L134" s="233">
        <f t="shared" si="73"/>
        <v>0</v>
      </c>
      <c r="M134" s="233">
        <f t="shared" si="69"/>
        <v>0</v>
      </c>
      <c r="N134" s="233">
        <f t="shared" si="70"/>
        <v>0</v>
      </c>
      <c r="O134" s="250">
        <f t="shared" si="74"/>
        <v>0</v>
      </c>
    </row>
    <row r="135" spans="1:15" ht="15" hidden="1" outlineLevel="1" thickBot="1">
      <c r="A135" s="485" t="s">
        <v>572</v>
      </c>
      <c r="B135" s="486"/>
      <c r="C135" s="486"/>
      <c r="D135" s="251">
        <f>SUM(D128:D134)</f>
        <v>60501</v>
      </c>
      <c r="E135" s="251">
        <f t="shared" ref="E135:O135" si="75">SUM(E128:E134)</f>
        <v>0</v>
      </c>
      <c r="F135" s="251">
        <f t="shared" si="75"/>
        <v>0</v>
      </c>
      <c r="G135" s="251">
        <f t="shared" si="75"/>
        <v>60501</v>
      </c>
      <c r="H135" s="251">
        <f t="shared" si="75"/>
        <v>381486</v>
      </c>
      <c r="I135" s="251">
        <f t="shared" si="75"/>
        <v>2833881</v>
      </c>
      <c r="J135" s="251">
        <f t="shared" si="75"/>
        <v>2337671</v>
      </c>
      <c r="K135" s="251">
        <f t="shared" si="75"/>
        <v>5553038</v>
      </c>
      <c r="L135" s="251">
        <f t="shared" si="75"/>
        <v>441987</v>
      </c>
      <c r="M135" s="251">
        <f t="shared" si="75"/>
        <v>2833881</v>
      </c>
      <c r="N135" s="251">
        <f t="shared" si="75"/>
        <v>2337671</v>
      </c>
      <c r="O135" s="252">
        <f t="shared" si="75"/>
        <v>5613539</v>
      </c>
    </row>
    <row r="136" spans="1:15" collapsed="1"/>
    <row r="137" spans="1:15" ht="15" thickBot="1"/>
    <row r="138" spans="1:15" ht="15" thickBot="1">
      <c r="A138" s="477" t="s">
        <v>1525</v>
      </c>
      <c r="B138" s="478"/>
      <c r="C138" s="478"/>
      <c r="D138" s="478"/>
      <c r="E138" s="478"/>
      <c r="F138" s="478"/>
      <c r="G138" s="478"/>
      <c r="H138" s="478"/>
      <c r="I138" s="478"/>
      <c r="J138" s="478"/>
      <c r="K138" s="478"/>
      <c r="L138" s="478"/>
      <c r="M138" s="478"/>
      <c r="N138" s="478"/>
      <c r="O138" s="479"/>
    </row>
    <row r="139" spans="1:15" hidden="1" outlineLevel="2">
      <c r="A139" s="480" t="s">
        <v>1955</v>
      </c>
      <c r="B139" s="481"/>
      <c r="C139" s="481"/>
      <c r="D139" s="481"/>
      <c r="E139" s="481"/>
      <c r="F139" s="481"/>
      <c r="G139" s="481"/>
      <c r="H139" s="481"/>
      <c r="I139" s="481"/>
      <c r="J139" s="481"/>
      <c r="K139" s="481"/>
      <c r="L139" s="481"/>
      <c r="M139" s="481"/>
      <c r="N139" s="481"/>
      <c r="O139" s="482"/>
    </row>
    <row r="140" spans="1:15" hidden="1" outlineLevel="2">
      <c r="A140" s="469" t="s">
        <v>570</v>
      </c>
      <c r="B140" s="470"/>
      <c r="C140" s="387"/>
      <c r="D140" s="328" t="s">
        <v>571</v>
      </c>
      <c r="E140" s="351"/>
      <c r="F140" s="351"/>
      <c r="G140" s="351"/>
      <c r="H140" s="351"/>
      <c r="I140" s="351"/>
      <c r="J140" s="351"/>
      <c r="K140" s="329"/>
      <c r="L140" s="385" t="s">
        <v>572</v>
      </c>
      <c r="M140" s="470"/>
      <c r="N140" s="470"/>
      <c r="O140" s="475"/>
    </row>
    <row r="141" spans="1:15" hidden="1" outlineLevel="2">
      <c r="A141" s="471"/>
      <c r="B141" s="472"/>
      <c r="C141" s="473"/>
      <c r="D141" s="328" t="s">
        <v>573</v>
      </c>
      <c r="E141" s="351"/>
      <c r="F141" s="351"/>
      <c r="G141" s="329"/>
      <c r="H141" s="328" t="s">
        <v>574</v>
      </c>
      <c r="I141" s="351"/>
      <c r="J141" s="351"/>
      <c r="K141" s="329"/>
      <c r="L141" s="388"/>
      <c r="M141" s="389"/>
      <c r="N141" s="389"/>
      <c r="O141" s="476"/>
    </row>
    <row r="142" spans="1:15" ht="43.5" hidden="1" outlineLevel="2">
      <c r="A142" s="474"/>
      <c r="B142" s="389"/>
      <c r="C142" s="390"/>
      <c r="D142" s="240" t="s">
        <v>575</v>
      </c>
      <c r="E142" s="240" t="s">
        <v>576</v>
      </c>
      <c r="F142" s="240" t="s">
        <v>577</v>
      </c>
      <c r="G142" s="232" t="s">
        <v>578</v>
      </c>
      <c r="H142" s="240" t="s">
        <v>575</v>
      </c>
      <c r="I142" s="240" t="s">
        <v>576</v>
      </c>
      <c r="J142" s="240" t="s">
        <v>577</v>
      </c>
      <c r="K142" s="232" t="s">
        <v>578</v>
      </c>
      <c r="L142" s="240" t="s">
        <v>575</v>
      </c>
      <c r="M142" s="240" t="s">
        <v>576</v>
      </c>
      <c r="N142" s="240" t="s">
        <v>577</v>
      </c>
      <c r="O142" s="245" t="s">
        <v>578</v>
      </c>
    </row>
    <row r="143" spans="1:15" hidden="1" outlineLevel="2">
      <c r="A143" s="456" t="s">
        <v>579</v>
      </c>
      <c r="B143" s="457"/>
      <c r="C143" s="458"/>
      <c r="D143" s="284">
        <v>7</v>
      </c>
      <c r="E143" s="284">
        <v>11</v>
      </c>
      <c r="F143" s="284">
        <v>0</v>
      </c>
      <c r="G143" s="218">
        <f>SUM(D143:F143)</f>
        <v>18</v>
      </c>
      <c r="H143" s="284">
        <v>21</v>
      </c>
      <c r="I143" s="284">
        <v>44</v>
      </c>
      <c r="J143" s="284">
        <v>86</v>
      </c>
      <c r="K143" s="218">
        <f>SUM(H143:J143)</f>
        <v>151</v>
      </c>
      <c r="L143" s="9">
        <f>+D143+H143</f>
        <v>28</v>
      </c>
      <c r="M143" s="9">
        <f>+E143+I143</f>
        <v>55</v>
      </c>
      <c r="N143" s="9">
        <f>+F143+J143</f>
        <v>86</v>
      </c>
      <c r="O143" s="243">
        <f>SUM(L143:N143)</f>
        <v>169</v>
      </c>
    </row>
    <row r="144" spans="1:15" hidden="1" outlineLevel="2">
      <c r="A144" s="456" t="s">
        <v>580</v>
      </c>
      <c r="B144" s="457"/>
      <c r="C144" s="458"/>
      <c r="D144" s="284">
        <v>0</v>
      </c>
      <c r="E144" s="284">
        <v>0</v>
      </c>
      <c r="F144" s="284">
        <v>0</v>
      </c>
      <c r="G144" s="218">
        <f t="shared" ref="G144:G149" si="76">SUM(D144:F144)</f>
        <v>0</v>
      </c>
      <c r="H144" s="284">
        <v>0</v>
      </c>
      <c r="I144" s="284">
        <v>0</v>
      </c>
      <c r="J144" s="284">
        <v>77</v>
      </c>
      <c r="K144" s="218">
        <f t="shared" ref="K144:K149" si="77">SUM(H144:J144)</f>
        <v>77</v>
      </c>
      <c r="L144" s="9">
        <f>+D144+H144</f>
        <v>0</v>
      </c>
      <c r="M144" s="9">
        <f t="shared" ref="M144:N149" si="78">+E144+I144</f>
        <v>0</v>
      </c>
      <c r="N144" s="9">
        <f t="shared" si="78"/>
        <v>77</v>
      </c>
      <c r="O144" s="243">
        <f t="shared" ref="O144:O149" si="79">SUM(L144:N144)</f>
        <v>77</v>
      </c>
    </row>
    <row r="145" spans="1:15" hidden="1" outlineLevel="2">
      <c r="A145" s="456" t="s">
        <v>581</v>
      </c>
      <c r="B145" s="457"/>
      <c r="C145" s="458"/>
      <c r="D145" s="284">
        <v>0</v>
      </c>
      <c r="E145" s="284">
        <v>0</v>
      </c>
      <c r="F145" s="284">
        <v>0</v>
      </c>
      <c r="G145" s="218">
        <f t="shared" si="76"/>
        <v>0</v>
      </c>
      <c r="H145" s="284">
        <v>0</v>
      </c>
      <c r="I145" s="284">
        <v>0</v>
      </c>
      <c r="J145" s="284">
        <v>0</v>
      </c>
      <c r="K145" s="218">
        <f t="shared" si="77"/>
        <v>0</v>
      </c>
      <c r="L145" s="9">
        <f>+D145+H145</f>
        <v>0</v>
      </c>
      <c r="M145" s="9">
        <f t="shared" si="78"/>
        <v>0</v>
      </c>
      <c r="N145" s="9">
        <f t="shared" si="78"/>
        <v>0</v>
      </c>
      <c r="O145" s="243">
        <f t="shared" si="79"/>
        <v>0</v>
      </c>
    </row>
    <row r="146" spans="1:15" hidden="1" outlineLevel="2">
      <c r="A146" s="456" t="s">
        <v>582</v>
      </c>
      <c r="B146" s="457"/>
      <c r="C146" s="458"/>
      <c r="D146" s="284">
        <v>0</v>
      </c>
      <c r="E146" s="284">
        <v>0</v>
      </c>
      <c r="F146" s="284">
        <v>0</v>
      </c>
      <c r="G146" s="218">
        <f t="shared" si="76"/>
        <v>0</v>
      </c>
      <c r="H146" s="284">
        <v>0</v>
      </c>
      <c r="I146" s="284">
        <v>0</v>
      </c>
      <c r="J146" s="284">
        <v>0</v>
      </c>
      <c r="K146" s="218">
        <f t="shared" si="77"/>
        <v>0</v>
      </c>
      <c r="L146" s="9">
        <f>+D146+H146</f>
        <v>0</v>
      </c>
      <c r="M146" s="9">
        <f t="shared" si="78"/>
        <v>0</v>
      </c>
      <c r="N146" s="9">
        <f t="shared" si="78"/>
        <v>0</v>
      </c>
      <c r="O146" s="243">
        <f t="shared" si="79"/>
        <v>0</v>
      </c>
    </row>
    <row r="147" spans="1:15" hidden="1" outlineLevel="2">
      <c r="A147" s="456" t="s">
        <v>583</v>
      </c>
      <c r="B147" s="457"/>
      <c r="C147" s="458"/>
      <c r="D147" s="284">
        <v>0</v>
      </c>
      <c r="E147" s="284">
        <v>0</v>
      </c>
      <c r="F147" s="284">
        <v>0</v>
      </c>
      <c r="G147" s="218">
        <f t="shared" si="76"/>
        <v>0</v>
      </c>
      <c r="H147" s="284">
        <v>0</v>
      </c>
      <c r="I147" s="284">
        <v>0</v>
      </c>
      <c r="J147" s="284">
        <v>0</v>
      </c>
      <c r="K147" s="218">
        <f t="shared" si="77"/>
        <v>0</v>
      </c>
      <c r="L147" s="9">
        <f t="shared" ref="L147:L149" si="80">+D147+H147</f>
        <v>0</v>
      </c>
      <c r="M147" s="9">
        <f t="shared" si="78"/>
        <v>0</v>
      </c>
      <c r="N147" s="9">
        <f t="shared" si="78"/>
        <v>0</v>
      </c>
      <c r="O147" s="243">
        <f t="shared" si="79"/>
        <v>0</v>
      </c>
    </row>
    <row r="148" spans="1:15" hidden="1" outlineLevel="2">
      <c r="A148" s="456" t="s">
        <v>584</v>
      </c>
      <c r="B148" s="457"/>
      <c r="C148" s="458"/>
      <c r="D148" s="284">
        <v>0</v>
      </c>
      <c r="E148" s="284">
        <v>0</v>
      </c>
      <c r="F148" s="284">
        <v>0</v>
      </c>
      <c r="G148" s="218">
        <f t="shared" si="76"/>
        <v>0</v>
      </c>
      <c r="H148" s="284">
        <v>0</v>
      </c>
      <c r="I148" s="284">
        <v>0</v>
      </c>
      <c r="J148" s="284">
        <v>0</v>
      </c>
      <c r="K148" s="218">
        <f t="shared" si="77"/>
        <v>0</v>
      </c>
      <c r="L148" s="9">
        <f t="shared" si="80"/>
        <v>0</v>
      </c>
      <c r="M148" s="9">
        <f t="shared" si="78"/>
        <v>0</v>
      </c>
      <c r="N148" s="9">
        <f t="shared" si="78"/>
        <v>0</v>
      </c>
      <c r="O148" s="243">
        <f t="shared" si="79"/>
        <v>0</v>
      </c>
    </row>
    <row r="149" spans="1:15" hidden="1" outlineLevel="2">
      <c r="A149" s="456" t="s">
        <v>585</v>
      </c>
      <c r="B149" s="457"/>
      <c r="C149" s="458"/>
      <c r="D149" s="284">
        <v>0</v>
      </c>
      <c r="E149" s="284">
        <v>0</v>
      </c>
      <c r="F149" s="284">
        <v>0</v>
      </c>
      <c r="G149" s="218">
        <f t="shared" si="76"/>
        <v>0</v>
      </c>
      <c r="H149" s="284">
        <v>0</v>
      </c>
      <c r="I149" s="284">
        <v>0</v>
      </c>
      <c r="J149" s="284">
        <v>0</v>
      </c>
      <c r="K149" s="218">
        <f t="shared" si="77"/>
        <v>0</v>
      </c>
      <c r="L149" s="9">
        <f t="shared" si="80"/>
        <v>0</v>
      </c>
      <c r="M149" s="9">
        <f t="shared" si="78"/>
        <v>0</v>
      </c>
      <c r="N149" s="9">
        <f t="shared" si="78"/>
        <v>0</v>
      </c>
      <c r="O149" s="243">
        <f t="shared" si="79"/>
        <v>0</v>
      </c>
    </row>
    <row r="150" spans="1:15" hidden="1" outlineLevel="2">
      <c r="A150" s="462" t="s">
        <v>572</v>
      </c>
      <c r="B150" s="351"/>
      <c r="C150" s="329"/>
      <c r="D150" s="192">
        <f>SUM(D143:D149)</f>
        <v>7</v>
      </c>
      <c r="E150" s="192">
        <f t="shared" ref="E150:O150" si="81">SUM(E143:E149)</f>
        <v>11</v>
      </c>
      <c r="F150" s="192">
        <f t="shared" si="81"/>
        <v>0</v>
      </c>
      <c r="G150" s="192">
        <f t="shared" si="81"/>
        <v>18</v>
      </c>
      <c r="H150" s="192">
        <f t="shared" si="81"/>
        <v>21</v>
      </c>
      <c r="I150" s="192">
        <f t="shared" si="81"/>
        <v>44</v>
      </c>
      <c r="J150" s="192">
        <f t="shared" si="81"/>
        <v>163</v>
      </c>
      <c r="K150" s="192">
        <f t="shared" si="81"/>
        <v>228</v>
      </c>
      <c r="L150" s="192">
        <f t="shared" si="81"/>
        <v>28</v>
      </c>
      <c r="M150" s="192">
        <f t="shared" si="81"/>
        <v>55</v>
      </c>
      <c r="N150" s="192">
        <f t="shared" si="81"/>
        <v>163</v>
      </c>
      <c r="O150" s="244">
        <f t="shared" si="81"/>
        <v>246</v>
      </c>
    </row>
    <row r="151" spans="1:15" hidden="1" outlineLevel="2">
      <c r="A151" s="463" t="s">
        <v>586</v>
      </c>
      <c r="B151" s="464"/>
      <c r="C151" s="465"/>
      <c r="D151" s="11"/>
      <c r="E151" s="11"/>
      <c r="F151" s="11"/>
      <c r="G151" s="242">
        <f>+G150/O150</f>
        <v>7.3170731707317069E-2</v>
      </c>
      <c r="H151" s="231"/>
      <c r="I151" s="231"/>
      <c r="J151" s="231"/>
      <c r="K151" s="242">
        <f>+K150/O150</f>
        <v>0.92682926829268297</v>
      </c>
      <c r="L151" s="231"/>
      <c r="M151" s="231"/>
      <c r="N151" s="231"/>
      <c r="O151" s="246">
        <f>+O150/O150</f>
        <v>1</v>
      </c>
    </row>
    <row r="152" spans="1:15" hidden="1" outlineLevel="2">
      <c r="A152" s="247"/>
      <c r="O152" s="248"/>
    </row>
    <row r="153" spans="1:15" hidden="1" outlineLevel="2">
      <c r="A153" s="247"/>
      <c r="O153" s="248"/>
    </row>
    <row r="154" spans="1:15" hidden="1" outlineLevel="2">
      <c r="A154" s="247"/>
      <c r="O154" s="248"/>
    </row>
    <row r="155" spans="1:15" hidden="1" outlineLevel="2">
      <c r="A155" s="466" t="s">
        <v>1956</v>
      </c>
      <c r="B155" s="467"/>
      <c r="C155" s="467"/>
      <c r="D155" s="467"/>
      <c r="E155" s="467"/>
      <c r="F155" s="467"/>
      <c r="G155" s="467"/>
      <c r="H155" s="467"/>
      <c r="I155" s="467"/>
      <c r="J155" s="467"/>
      <c r="K155" s="467"/>
      <c r="L155" s="467"/>
      <c r="M155" s="467"/>
      <c r="N155" s="467"/>
      <c r="O155" s="468"/>
    </row>
    <row r="156" spans="1:15" hidden="1" outlineLevel="2">
      <c r="A156" s="469" t="s">
        <v>588</v>
      </c>
      <c r="B156" s="470"/>
      <c r="C156" s="387"/>
      <c r="D156" s="328" t="s">
        <v>571</v>
      </c>
      <c r="E156" s="351"/>
      <c r="F156" s="351"/>
      <c r="G156" s="351"/>
      <c r="H156" s="351"/>
      <c r="I156" s="351"/>
      <c r="J156" s="351"/>
      <c r="K156" s="329"/>
      <c r="L156" s="385" t="s">
        <v>572</v>
      </c>
      <c r="M156" s="470"/>
      <c r="N156" s="470"/>
      <c r="O156" s="475"/>
    </row>
    <row r="157" spans="1:15" hidden="1" outlineLevel="2">
      <c r="A157" s="471"/>
      <c r="B157" s="472"/>
      <c r="C157" s="473"/>
      <c r="D157" s="328" t="s">
        <v>573</v>
      </c>
      <c r="E157" s="351"/>
      <c r="F157" s="351"/>
      <c r="G157" s="329"/>
      <c r="H157" s="328" t="s">
        <v>574</v>
      </c>
      <c r="I157" s="351"/>
      <c r="J157" s="351"/>
      <c r="K157" s="329"/>
      <c r="L157" s="388"/>
      <c r="M157" s="389"/>
      <c r="N157" s="389"/>
      <c r="O157" s="476"/>
    </row>
    <row r="158" spans="1:15" ht="43.5" hidden="1" outlineLevel="2">
      <c r="A158" s="474"/>
      <c r="B158" s="389"/>
      <c r="C158" s="390"/>
      <c r="D158" s="240" t="s">
        <v>575</v>
      </c>
      <c r="E158" s="240" t="s">
        <v>576</v>
      </c>
      <c r="F158" s="240" t="s">
        <v>577</v>
      </c>
      <c r="G158" s="232" t="s">
        <v>578</v>
      </c>
      <c r="H158" s="240" t="s">
        <v>575</v>
      </c>
      <c r="I158" s="240" t="s">
        <v>576</v>
      </c>
      <c r="J158" s="240" t="s">
        <v>577</v>
      </c>
      <c r="K158" s="232" t="s">
        <v>578</v>
      </c>
      <c r="L158" s="240" t="s">
        <v>575</v>
      </c>
      <c r="M158" s="240" t="s">
        <v>576</v>
      </c>
      <c r="N158" s="240" t="s">
        <v>577</v>
      </c>
      <c r="O158" s="245" t="s">
        <v>578</v>
      </c>
    </row>
    <row r="159" spans="1:15" hidden="1" outlineLevel="2">
      <c r="A159" s="456" t="s">
        <v>579</v>
      </c>
      <c r="B159" s="457"/>
      <c r="C159" s="458"/>
      <c r="D159" s="284">
        <v>7</v>
      </c>
      <c r="E159" s="284">
        <v>2</v>
      </c>
      <c r="F159" s="284">
        <v>1</v>
      </c>
      <c r="G159" s="218">
        <f>SUM(D159:F159)</f>
        <v>10</v>
      </c>
      <c r="H159" s="284">
        <v>13</v>
      </c>
      <c r="I159" s="284">
        <v>2</v>
      </c>
      <c r="J159" s="284">
        <v>3</v>
      </c>
      <c r="K159" s="218">
        <f>SUM(H159:J159)</f>
        <v>18</v>
      </c>
      <c r="L159" s="9">
        <f>+D159+H159</f>
        <v>20</v>
      </c>
      <c r="M159" s="9">
        <f t="shared" ref="M159:M165" si="82">+E159+I159</f>
        <v>4</v>
      </c>
      <c r="N159" s="9">
        <f t="shared" ref="N159:N165" si="83">+F159+J159</f>
        <v>4</v>
      </c>
      <c r="O159" s="243">
        <f>SUM(L159:N159)</f>
        <v>28</v>
      </c>
    </row>
    <row r="160" spans="1:15" hidden="1" outlineLevel="2">
      <c r="A160" s="456" t="s">
        <v>580</v>
      </c>
      <c r="B160" s="457"/>
      <c r="C160" s="458"/>
      <c r="D160" s="284">
        <v>0</v>
      </c>
      <c r="E160" s="284">
        <v>0</v>
      </c>
      <c r="F160" s="284">
        <v>0</v>
      </c>
      <c r="G160" s="218">
        <f t="shared" ref="G160:G165" si="84">SUM(D160:F160)</f>
        <v>0</v>
      </c>
      <c r="H160" s="284">
        <v>0</v>
      </c>
      <c r="I160" s="284">
        <v>0</v>
      </c>
      <c r="J160" s="284">
        <v>1</v>
      </c>
      <c r="K160" s="218">
        <f t="shared" ref="K160:K165" si="85">SUM(H160:J160)</f>
        <v>1</v>
      </c>
      <c r="L160" s="9">
        <f t="shared" ref="L160:L161" si="86">+D160+H160</f>
        <v>0</v>
      </c>
      <c r="M160" s="9">
        <f t="shared" si="82"/>
        <v>0</v>
      </c>
      <c r="N160" s="9">
        <f t="shared" si="83"/>
        <v>1</v>
      </c>
      <c r="O160" s="243">
        <f t="shared" ref="O160:O165" si="87">SUM(L160:N160)</f>
        <v>1</v>
      </c>
    </row>
    <row r="161" spans="1:15" hidden="1" outlineLevel="2">
      <c r="A161" s="456" t="s">
        <v>581</v>
      </c>
      <c r="B161" s="457"/>
      <c r="C161" s="458"/>
      <c r="D161" s="284">
        <v>0</v>
      </c>
      <c r="E161" s="284">
        <v>0</v>
      </c>
      <c r="F161" s="284">
        <v>0</v>
      </c>
      <c r="G161" s="218">
        <f t="shared" si="84"/>
        <v>0</v>
      </c>
      <c r="H161" s="284">
        <v>0</v>
      </c>
      <c r="I161" s="284">
        <v>2</v>
      </c>
      <c r="J161" s="284">
        <v>0</v>
      </c>
      <c r="K161" s="218">
        <f t="shared" si="85"/>
        <v>2</v>
      </c>
      <c r="L161" s="9">
        <f t="shared" si="86"/>
        <v>0</v>
      </c>
      <c r="M161" s="9">
        <f t="shared" si="82"/>
        <v>2</v>
      </c>
      <c r="N161" s="9">
        <f t="shared" si="83"/>
        <v>0</v>
      </c>
      <c r="O161" s="243">
        <f t="shared" si="87"/>
        <v>2</v>
      </c>
    </row>
    <row r="162" spans="1:15" hidden="1" outlineLevel="2">
      <c r="A162" s="456" t="s">
        <v>582</v>
      </c>
      <c r="B162" s="457"/>
      <c r="C162" s="458"/>
      <c r="D162" s="284">
        <v>0</v>
      </c>
      <c r="E162" s="284">
        <v>0</v>
      </c>
      <c r="F162" s="284">
        <v>0</v>
      </c>
      <c r="G162" s="218">
        <f t="shared" si="84"/>
        <v>0</v>
      </c>
      <c r="H162" s="284">
        <v>1</v>
      </c>
      <c r="I162" s="284">
        <v>1</v>
      </c>
      <c r="J162" s="284">
        <v>0</v>
      </c>
      <c r="K162" s="218">
        <f t="shared" si="85"/>
        <v>2</v>
      </c>
      <c r="L162" s="9">
        <f>+D162+H162</f>
        <v>1</v>
      </c>
      <c r="M162" s="9">
        <f t="shared" si="82"/>
        <v>1</v>
      </c>
      <c r="N162" s="9">
        <f t="shared" si="83"/>
        <v>0</v>
      </c>
      <c r="O162" s="243">
        <f t="shared" si="87"/>
        <v>2</v>
      </c>
    </row>
    <row r="163" spans="1:15" hidden="1" outlineLevel="2">
      <c r="A163" s="456" t="s">
        <v>583</v>
      </c>
      <c r="B163" s="457"/>
      <c r="C163" s="458"/>
      <c r="D163" s="284">
        <v>0</v>
      </c>
      <c r="E163" s="284">
        <v>0</v>
      </c>
      <c r="F163" s="284">
        <v>0</v>
      </c>
      <c r="G163" s="218">
        <f t="shared" si="84"/>
        <v>0</v>
      </c>
      <c r="H163" s="284">
        <v>0</v>
      </c>
      <c r="I163" s="284">
        <v>0</v>
      </c>
      <c r="J163" s="284">
        <v>0</v>
      </c>
      <c r="K163" s="218">
        <f t="shared" si="85"/>
        <v>0</v>
      </c>
      <c r="L163" s="9">
        <f>+D163+H163</f>
        <v>0</v>
      </c>
      <c r="M163" s="9">
        <f t="shared" si="82"/>
        <v>0</v>
      </c>
      <c r="N163" s="9">
        <f t="shared" si="83"/>
        <v>0</v>
      </c>
      <c r="O163" s="243">
        <f t="shared" si="87"/>
        <v>0</v>
      </c>
    </row>
    <row r="164" spans="1:15" hidden="1" outlineLevel="2">
      <c r="A164" s="456" t="s">
        <v>584</v>
      </c>
      <c r="B164" s="457"/>
      <c r="C164" s="458"/>
      <c r="D164" s="284">
        <v>0</v>
      </c>
      <c r="E164" s="284">
        <v>0</v>
      </c>
      <c r="F164" s="284">
        <v>0</v>
      </c>
      <c r="G164" s="218">
        <f t="shared" si="84"/>
        <v>0</v>
      </c>
      <c r="H164" s="284">
        <v>0</v>
      </c>
      <c r="I164" s="284">
        <v>0</v>
      </c>
      <c r="J164" s="284">
        <v>0</v>
      </c>
      <c r="K164" s="218">
        <f t="shared" si="85"/>
        <v>0</v>
      </c>
      <c r="L164" s="9">
        <f t="shared" ref="L164:L165" si="88">+D164+H164</f>
        <v>0</v>
      </c>
      <c r="M164" s="9">
        <f t="shared" si="82"/>
        <v>0</v>
      </c>
      <c r="N164" s="9">
        <f t="shared" si="83"/>
        <v>0</v>
      </c>
      <c r="O164" s="243">
        <f t="shared" si="87"/>
        <v>0</v>
      </c>
    </row>
    <row r="165" spans="1:15" hidden="1" outlineLevel="2">
      <c r="A165" s="456" t="s">
        <v>585</v>
      </c>
      <c r="B165" s="457"/>
      <c r="C165" s="458"/>
      <c r="D165" s="284">
        <v>0</v>
      </c>
      <c r="E165" s="284">
        <v>0</v>
      </c>
      <c r="F165" s="284">
        <v>0</v>
      </c>
      <c r="G165" s="218">
        <f t="shared" si="84"/>
        <v>0</v>
      </c>
      <c r="H165" s="284">
        <v>0</v>
      </c>
      <c r="I165" s="284">
        <v>0</v>
      </c>
      <c r="J165" s="284">
        <v>0</v>
      </c>
      <c r="K165" s="218">
        <f t="shared" si="85"/>
        <v>0</v>
      </c>
      <c r="L165" s="9">
        <f t="shared" si="88"/>
        <v>0</v>
      </c>
      <c r="M165" s="9">
        <f t="shared" si="82"/>
        <v>0</v>
      </c>
      <c r="N165" s="9">
        <f t="shared" si="83"/>
        <v>0</v>
      </c>
      <c r="O165" s="243">
        <f t="shared" si="87"/>
        <v>0</v>
      </c>
    </row>
    <row r="166" spans="1:15" hidden="1" outlineLevel="2">
      <c r="A166" s="462" t="s">
        <v>572</v>
      </c>
      <c r="B166" s="351"/>
      <c r="C166" s="329"/>
      <c r="D166" s="192">
        <f>SUM(D159:D165)</f>
        <v>7</v>
      </c>
      <c r="E166" s="192">
        <f t="shared" ref="E166:O166" si="89">SUM(E159:E165)</f>
        <v>2</v>
      </c>
      <c r="F166" s="192">
        <f t="shared" si="89"/>
        <v>1</v>
      </c>
      <c r="G166" s="192">
        <f t="shared" si="89"/>
        <v>10</v>
      </c>
      <c r="H166" s="192">
        <f t="shared" si="89"/>
        <v>14</v>
      </c>
      <c r="I166" s="192">
        <f t="shared" si="89"/>
        <v>5</v>
      </c>
      <c r="J166" s="192">
        <f t="shared" si="89"/>
        <v>4</v>
      </c>
      <c r="K166" s="192">
        <f t="shared" si="89"/>
        <v>23</v>
      </c>
      <c r="L166" s="192">
        <f t="shared" si="89"/>
        <v>21</v>
      </c>
      <c r="M166" s="192">
        <f t="shared" si="89"/>
        <v>7</v>
      </c>
      <c r="N166" s="192">
        <f t="shared" si="89"/>
        <v>5</v>
      </c>
      <c r="O166" s="244">
        <f t="shared" si="89"/>
        <v>33</v>
      </c>
    </row>
    <row r="167" spans="1:15" hidden="1" outlineLevel="2">
      <c r="A167" s="463" t="s">
        <v>589</v>
      </c>
      <c r="B167" s="464"/>
      <c r="C167" s="465"/>
      <c r="D167" s="9"/>
      <c r="E167" s="9"/>
      <c r="F167" s="9"/>
      <c r="G167" s="241">
        <v>0</v>
      </c>
      <c r="H167" s="9"/>
      <c r="I167" s="9"/>
      <c r="J167" s="9"/>
      <c r="K167" s="241">
        <v>0</v>
      </c>
      <c r="L167" s="9"/>
      <c r="M167" s="9"/>
      <c r="N167" s="9"/>
      <c r="O167" s="249">
        <v>0</v>
      </c>
    </row>
    <row r="168" spans="1:15" hidden="1" outlineLevel="2">
      <c r="A168" s="247"/>
      <c r="O168" s="248"/>
    </row>
    <row r="169" spans="1:15" hidden="1" outlineLevel="2">
      <c r="A169" s="247"/>
      <c r="O169" s="248"/>
    </row>
    <row r="170" spans="1:15" hidden="1" outlineLevel="2">
      <c r="A170" s="247"/>
      <c r="O170" s="248"/>
    </row>
    <row r="171" spans="1:15" hidden="1" outlineLevel="2">
      <c r="A171" s="466" t="s">
        <v>1957</v>
      </c>
      <c r="B171" s="467"/>
      <c r="C171" s="467"/>
      <c r="D171" s="467"/>
      <c r="E171" s="467"/>
      <c r="F171" s="467"/>
      <c r="G171" s="467"/>
      <c r="H171" s="467"/>
      <c r="I171" s="467"/>
      <c r="J171" s="467"/>
      <c r="K171" s="467"/>
      <c r="L171" s="467"/>
      <c r="M171" s="467"/>
      <c r="N171" s="467"/>
      <c r="O171" s="468"/>
    </row>
    <row r="172" spans="1:15" hidden="1" outlineLevel="2">
      <c r="A172" s="469" t="s">
        <v>588</v>
      </c>
      <c r="B172" s="470"/>
      <c r="C172" s="387"/>
      <c r="D172" s="328" t="s">
        <v>571</v>
      </c>
      <c r="E172" s="351"/>
      <c r="F172" s="351"/>
      <c r="G172" s="351"/>
      <c r="H172" s="351"/>
      <c r="I172" s="351"/>
      <c r="J172" s="351"/>
      <c r="K172" s="329"/>
      <c r="L172" s="385" t="s">
        <v>572</v>
      </c>
      <c r="M172" s="470"/>
      <c r="N172" s="470"/>
      <c r="O172" s="475"/>
    </row>
    <row r="173" spans="1:15" hidden="1" outlineLevel="2">
      <c r="A173" s="471"/>
      <c r="B173" s="472"/>
      <c r="C173" s="473"/>
      <c r="D173" s="328" t="s">
        <v>573</v>
      </c>
      <c r="E173" s="351"/>
      <c r="F173" s="351"/>
      <c r="G173" s="329"/>
      <c r="H173" s="328" t="s">
        <v>574</v>
      </c>
      <c r="I173" s="351"/>
      <c r="J173" s="351"/>
      <c r="K173" s="329"/>
      <c r="L173" s="388"/>
      <c r="M173" s="389"/>
      <c r="N173" s="389"/>
      <c r="O173" s="476"/>
    </row>
    <row r="174" spans="1:15" ht="43.5" hidden="1" outlineLevel="2">
      <c r="A174" s="474"/>
      <c r="B174" s="389"/>
      <c r="C174" s="390"/>
      <c r="D174" s="240" t="s">
        <v>575</v>
      </c>
      <c r="E174" s="240" t="s">
        <v>576</v>
      </c>
      <c r="F174" s="240" t="s">
        <v>577</v>
      </c>
      <c r="G174" s="232" t="s">
        <v>578</v>
      </c>
      <c r="H174" s="240" t="s">
        <v>575</v>
      </c>
      <c r="I174" s="240" t="s">
        <v>576</v>
      </c>
      <c r="J174" s="240" t="s">
        <v>577</v>
      </c>
      <c r="K174" s="232" t="s">
        <v>578</v>
      </c>
      <c r="L174" s="240" t="s">
        <v>575</v>
      </c>
      <c r="M174" s="240" t="s">
        <v>576</v>
      </c>
      <c r="N174" s="240" t="s">
        <v>577</v>
      </c>
      <c r="O174" s="245" t="s">
        <v>578</v>
      </c>
    </row>
    <row r="175" spans="1:15" hidden="1" outlineLevel="2">
      <c r="A175" s="456" t="s">
        <v>579</v>
      </c>
      <c r="B175" s="457"/>
      <c r="C175" s="458"/>
      <c r="D175" s="284">
        <v>5</v>
      </c>
      <c r="E175" s="284">
        <v>2</v>
      </c>
      <c r="F175" s="284">
        <v>1</v>
      </c>
      <c r="G175" s="218">
        <f>SUM(D175:F175)</f>
        <v>8</v>
      </c>
      <c r="H175" s="284">
        <v>9</v>
      </c>
      <c r="I175" s="284">
        <v>1</v>
      </c>
      <c r="J175" s="284">
        <v>2</v>
      </c>
      <c r="K175" s="218">
        <f>SUM(H175:J175)</f>
        <v>12</v>
      </c>
      <c r="L175" s="9">
        <f>+D175+H175</f>
        <v>14</v>
      </c>
      <c r="M175" s="9">
        <f t="shared" ref="M175:M181" si="90">+E175+I175</f>
        <v>3</v>
      </c>
      <c r="N175" s="9">
        <f t="shared" ref="N175:N181" si="91">+F175+J175</f>
        <v>3</v>
      </c>
      <c r="O175" s="243">
        <f>SUM(L175:N175)</f>
        <v>20</v>
      </c>
    </row>
    <row r="176" spans="1:15" hidden="1" outlineLevel="2">
      <c r="A176" s="456" t="s">
        <v>580</v>
      </c>
      <c r="B176" s="457"/>
      <c r="C176" s="458"/>
      <c r="D176" s="284">
        <v>0</v>
      </c>
      <c r="E176" s="284">
        <v>0</v>
      </c>
      <c r="F176" s="284">
        <v>0</v>
      </c>
      <c r="G176" s="218">
        <f t="shared" ref="G176:G181" si="92">SUM(D176:F176)</f>
        <v>0</v>
      </c>
      <c r="H176" s="284">
        <v>0</v>
      </c>
      <c r="I176" s="284">
        <v>0</v>
      </c>
      <c r="J176" s="284">
        <v>0</v>
      </c>
      <c r="K176" s="218">
        <f t="shared" ref="K176:K181" si="93">SUM(H176:J176)</f>
        <v>0</v>
      </c>
      <c r="L176" s="9">
        <f t="shared" ref="L176:L181" si="94">+D176+H176</f>
        <v>0</v>
      </c>
      <c r="M176" s="9">
        <f t="shared" si="90"/>
        <v>0</v>
      </c>
      <c r="N176" s="9">
        <f t="shared" si="91"/>
        <v>0</v>
      </c>
      <c r="O176" s="243">
        <f t="shared" ref="O176:O181" si="95">SUM(L176:N176)</f>
        <v>0</v>
      </c>
    </row>
    <row r="177" spans="1:15" hidden="1" outlineLevel="2">
      <c r="A177" s="456" t="s">
        <v>581</v>
      </c>
      <c r="B177" s="457"/>
      <c r="C177" s="458"/>
      <c r="D177" s="284">
        <v>0</v>
      </c>
      <c r="E177" s="284">
        <v>0</v>
      </c>
      <c r="F177" s="284">
        <v>0</v>
      </c>
      <c r="G177" s="218">
        <f t="shared" si="92"/>
        <v>0</v>
      </c>
      <c r="H177" s="284">
        <v>0</v>
      </c>
      <c r="I177" s="284">
        <v>1</v>
      </c>
      <c r="J177" s="284">
        <v>0</v>
      </c>
      <c r="K177" s="218">
        <f t="shared" si="93"/>
        <v>1</v>
      </c>
      <c r="L177" s="9">
        <f t="shared" si="94"/>
        <v>0</v>
      </c>
      <c r="M177" s="9">
        <f t="shared" si="90"/>
        <v>1</v>
      </c>
      <c r="N177" s="9">
        <f t="shared" si="91"/>
        <v>0</v>
      </c>
      <c r="O177" s="243">
        <f t="shared" si="95"/>
        <v>1</v>
      </c>
    </row>
    <row r="178" spans="1:15" hidden="1" outlineLevel="2">
      <c r="A178" s="456" t="s">
        <v>582</v>
      </c>
      <c r="B178" s="457"/>
      <c r="C178" s="458"/>
      <c r="D178" s="284">
        <v>0</v>
      </c>
      <c r="E178" s="284">
        <v>0</v>
      </c>
      <c r="F178" s="284">
        <v>0</v>
      </c>
      <c r="G178" s="218">
        <f t="shared" si="92"/>
        <v>0</v>
      </c>
      <c r="H178" s="284">
        <v>0</v>
      </c>
      <c r="I178" s="284">
        <v>0</v>
      </c>
      <c r="J178" s="284">
        <v>0</v>
      </c>
      <c r="K178" s="218">
        <f t="shared" si="93"/>
        <v>0</v>
      </c>
      <c r="L178" s="9">
        <f t="shared" si="94"/>
        <v>0</v>
      </c>
      <c r="M178" s="9">
        <f t="shared" si="90"/>
        <v>0</v>
      </c>
      <c r="N178" s="9">
        <f t="shared" si="91"/>
        <v>0</v>
      </c>
      <c r="O178" s="243">
        <f t="shared" si="95"/>
        <v>0</v>
      </c>
    </row>
    <row r="179" spans="1:15" hidden="1" outlineLevel="2">
      <c r="A179" s="456" t="s">
        <v>583</v>
      </c>
      <c r="B179" s="457"/>
      <c r="C179" s="458"/>
      <c r="D179" s="284">
        <v>0</v>
      </c>
      <c r="E179" s="284">
        <v>0</v>
      </c>
      <c r="F179" s="284">
        <v>0</v>
      </c>
      <c r="G179" s="218">
        <f t="shared" si="92"/>
        <v>0</v>
      </c>
      <c r="H179" s="284">
        <v>0</v>
      </c>
      <c r="I179" s="284">
        <v>0</v>
      </c>
      <c r="J179" s="284">
        <v>0</v>
      </c>
      <c r="K179" s="218">
        <f t="shared" si="93"/>
        <v>0</v>
      </c>
      <c r="L179" s="9">
        <f t="shared" si="94"/>
        <v>0</v>
      </c>
      <c r="M179" s="9">
        <f t="shared" si="90"/>
        <v>0</v>
      </c>
      <c r="N179" s="9">
        <f t="shared" si="91"/>
        <v>0</v>
      </c>
      <c r="O179" s="243">
        <f t="shared" si="95"/>
        <v>0</v>
      </c>
    </row>
    <row r="180" spans="1:15" hidden="1" outlineLevel="2">
      <c r="A180" s="456" t="s">
        <v>584</v>
      </c>
      <c r="B180" s="457"/>
      <c r="C180" s="458"/>
      <c r="D180" s="284">
        <v>0</v>
      </c>
      <c r="E180" s="284">
        <v>0</v>
      </c>
      <c r="F180" s="284">
        <v>0</v>
      </c>
      <c r="G180" s="218">
        <f t="shared" si="92"/>
        <v>0</v>
      </c>
      <c r="H180" s="284">
        <v>0</v>
      </c>
      <c r="I180" s="284">
        <v>0</v>
      </c>
      <c r="J180" s="284">
        <v>0</v>
      </c>
      <c r="K180" s="218">
        <f t="shared" si="93"/>
        <v>0</v>
      </c>
      <c r="L180" s="9">
        <f t="shared" si="94"/>
        <v>0</v>
      </c>
      <c r="M180" s="9">
        <f t="shared" si="90"/>
        <v>0</v>
      </c>
      <c r="N180" s="9">
        <f t="shared" si="91"/>
        <v>0</v>
      </c>
      <c r="O180" s="243">
        <f t="shared" si="95"/>
        <v>0</v>
      </c>
    </row>
    <row r="181" spans="1:15" hidden="1" outlineLevel="2">
      <c r="A181" s="456" t="s">
        <v>585</v>
      </c>
      <c r="B181" s="457"/>
      <c r="C181" s="458"/>
      <c r="D181" s="284">
        <v>0</v>
      </c>
      <c r="E181" s="284">
        <v>0</v>
      </c>
      <c r="F181" s="284">
        <v>0</v>
      </c>
      <c r="G181" s="218">
        <f t="shared" si="92"/>
        <v>0</v>
      </c>
      <c r="H181" s="284">
        <v>0</v>
      </c>
      <c r="I181" s="284">
        <v>0</v>
      </c>
      <c r="J181" s="284">
        <v>0</v>
      </c>
      <c r="K181" s="218">
        <f t="shared" si="93"/>
        <v>0</v>
      </c>
      <c r="L181" s="9">
        <f t="shared" si="94"/>
        <v>0</v>
      </c>
      <c r="M181" s="9">
        <f t="shared" si="90"/>
        <v>0</v>
      </c>
      <c r="N181" s="9">
        <f t="shared" si="91"/>
        <v>0</v>
      </c>
      <c r="O181" s="243">
        <f t="shared" si="95"/>
        <v>0</v>
      </c>
    </row>
    <row r="182" spans="1:15" hidden="1" outlineLevel="2">
      <c r="A182" s="462" t="s">
        <v>572</v>
      </c>
      <c r="B182" s="351"/>
      <c r="C182" s="329"/>
      <c r="D182" s="192">
        <f>SUM(D175:D181)</f>
        <v>5</v>
      </c>
      <c r="E182" s="192">
        <f t="shared" ref="E182:O182" si="96">SUM(E175:E181)</f>
        <v>2</v>
      </c>
      <c r="F182" s="192">
        <f t="shared" si="96"/>
        <v>1</v>
      </c>
      <c r="G182" s="192">
        <f t="shared" si="96"/>
        <v>8</v>
      </c>
      <c r="H182" s="192">
        <f t="shared" si="96"/>
        <v>9</v>
      </c>
      <c r="I182" s="192">
        <f t="shared" si="96"/>
        <v>2</v>
      </c>
      <c r="J182" s="192">
        <f t="shared" si="96"/>
        <v>2</v>
      </c>
      <c r="K182" s="192">
        <f t="shared" si="96"/>
        <v>13</v>
      </c>
      <c r="L182" s="192">
        <f t="shared" si="96"/>
        <v>14</v>
      </c>
      <c r="M182" s="192">
        <f t="shared" si="96"/>
        <v>4</v>
      </c>
      <c r="N182" s="192">
        <f t="shared" si="96"/>
        <v>3</v>
      </c>
      <c r="O182" s="244">
        <f t="shared" si="96"/>
        <v>21</v>
      </c>
    </row>
    <row r="183" spans="1:15" hidden="1" outlineLevel="2">
      <c r="A183" s="463" t="s">
        <v>592</v>
      </c>
      <c r="B183" s="464"/>
      <c r="C183" s="465"/>
      <c r="D183" s="9"/>
      <c r="E183" s="9"/>
      <c r="F183" s="9"/>
      <c r="G183" s="242">
        <f>+G182/G166</f>
        <v>0.8</v>
      </c>
      <c r="H183" s="9"/>
      <c r="I183" s="9"/>
      <c r="J183" s="9"/>
      <c r="K183" s="242">
        <f>+K182/K166</f>
        <v>0.56521739130434778</v>
      </c>
      <c r="L183" s="9"/>
      <c r="M183" s="9"/>
      <c r="N183" s="9"/>
      <c r="O183" s="246">
        <f>+O182/O166</f>
        <v>0.63636363636363635</v>
      </c>
    </row>
    <row r="184" spans="1:15" hidden="1" outlineLevel="2">
      <c r="A184" s="247"/>
      <c r="O184" s="248"/>
    </row>
    <row r="185" spans="1:15" hidden="1" outlineLevel="2">
      <c r="A185" s="247"/>
      <c r="O185" s="248"/>
    </row>
    <row r="186" spans="1:15" hidden="1" outlineLevel="2">
      <c r="A186" s="247"/>
      <c r="O186" s="248"/>
    </row>
    <row r="187" spans="1:15" hidden="1" outlineLevel="2">
      <c r="A187" s="466" t="s">
        <v>1958</v>
      </c>
      <c r="B187" s="467"/>
      <c r="C187" s="467"/>
      <c r="D187" s="467"/>
      <c r="E187" s="467"/>
      <c r="F187" s="467"/>
      <c r="G187" s="467"/>
      <c r="H187" s="467"/>
      <c r="I187" s="467"/>
      <c r="J187" s="467"/>
      <c r="K187" s="467"/>
      <c r="L187" s="467"/>
      <c r="M187" s="467"/>
      <c r="N187" s="467"/>
      <c r="O187" s="468"/>
    </row>
    <row r="188" spans="1:15" hidden="1" outlineLevel="2">
      <c r="A188" s="469" t="s">
        <v>588</v>
      </c>
      <c r="B188" s="470"/>
      <c r="C188" s="387"/>
      <c r="D188" s="328" t="s">
        <v>571</v>
      </c>
      <c r="E188" s="351"/>
      <c r="F188" s="351"/>
      <c r="G188" s="351"/>
      <c r="H188" s="351"/>
      <c r="I188" s="351"/>
      <c r="J188" s="351"/>
      <c r="K188" s="329"/>
      <c r="L188" s="385" t="s">
        <v>572</v>
      </c>
      <c r="M188" s="470"/>
      <c r="N188" s="470"/>
      <c r="O188" s="475"/>
    </row>
    <row r="189" spans="1:15" hidden="1" outlineLevel="2">
      <c r="A189" s="471"/>
      <c r="B189" s="472"/>
      <c r="C189" s="473"/>
      <c r="D189" s="328" t="s">
        <v>573</v>
      </c>
      <c r="E189" s="351"/>
      <c r="F189" s="351"/>
      <c r="G189" s="329"/>
      <c r="H189" s="328" t="s">
        <v>574</v>
      </c>
      <c r="I189" s="351"/>
      <c r="J189" s="351"/>
      <c r="K189" s="329"/>
      <c r="L189" s="388"/>
      <c r="M189" s="389"/>
      <c r="N189" s="389"/>
      <c r="O189" s="476"/>
    </row>
    <row r="190" spans="1:15" ht="43.5" hidden="1" outlineLevel="2">
      <c r="A190" s="474"/>
      <c r="B190" s="389"/>
      <c r="C190" s="390"/>
      <c r="D190" s="240" t="s">
        <v>575</v>
      </c>
      <c r="E190" s="240" t="s">
        <v>576</v>
      </c>
      <c r="F190" s="240" t="s">
        <v>577</v>
      </c>
      <c r="G190" s="232" t="s">
        <v>578</v>
      </c>
      <c r="H190" s="240" t="s">
        <v>575</v>
      </c>
      <c r="I190" s="240" t="s">
        <v>576</v>
      </c>
      <c r="J190" s="240" t="s">
        <v>577</v>
      </c>
      <c r="K190" s="232" t="s">
        <v>578</v>
      </c>
      <c r="L190" s="240" t="s">
        <v>575</v>
      </c>
      <c r="M190" s="240" t="s">
        <v>576</v>
      </c>
      <c r="N190" s="240" t="s">
        <v>577</v>
      </c>
      <c r="O190" s="245" t="s">
        <v>578</v>
      </c>
    </row>
    <row r="191" spans="1:15" hidden="1" outlineLevel="2">
      <c r="A191" s="456" t="s">
        <v>579</v>
      </c>
      <c r="B191" s="457"/>
      <c r="C191" s="458"/>
      <c r="D191" s="285">
        <v>178633</v>
      </c>
      <c r="E191" s="285">
        <v>375519</v>
      </c>
      <c r="F191" s="285">
        <v>2337873</v>
      </c>
      <c r="G191" s="234">
        <f>SUM(D191:F191)</f>
        <v>2892025</v>
      </c>
      <c r="H191" s="285">
        <v>418164</v>
      </c>
      <c r="I191" s="285">
        <v>109077</v>
      </c>
      <c r="J191" s="285">
        <v>3124622</v>
      </c>
      <c r="K191" s="234">
        <f>SUM(H191:J191)</f>
        <v>3651863</v>
      </c>
      <c r="L191" s="233">
        <f>+D191+H191</f>
        <v>596797</v>
      </c>
      <c r="M191" s="233">
        <f t="shared" ref="M191:M197" si="97">+E191+I191</f>
        <v>484596</v>
      </c>
      <c r="N191" s="233">
        <f t="shared" ref="N191:N197" si="98">+F191+J191</f>
        <v>5462495</v>
      </c>
      <c r="O191" s="250">
        <f>SUM(L191:N191)</f>
        <v>6543888</v>
      </c>
    </row>
    <row r="192" spans="1:15" hidden="1" outlineLevel="2">
      <c r="A192" s="456" t="s">
        <v>580</v>
      </c>
      <c r="B192" s="457"/>
      <c r="C192" s="458"/>
      <c r="D192" s="285">
        <v>0</v>
      </c>
      <c r="E192" s="285">
        <v>0</v>
      </c>
      <c r="F192" s="285">
        <v>0</v>
      </c>
      <c r="G192" s="234">
        <f t="shared" ref="G192:G197" si="99">SUM(D192:F192)</f>
        <v>0</v>
      </c>
      <c r="H192" s="285">
        <v>0</v>
      </c>
      <c r="I192" s="285">
        <v>0</v>
      </c>
      <c r="J192" s="285">
        <v>0</v>
      </c>
      <c r="K192" s="234">
        <f t="shared" ref="K192:K197" si="100">SUM(H192:J192)</f>
        <v>0</v>
      </c>
      <c r="L192" s="233">
        <f t="shared" ref="L192:L197" si="101">+D192+H192</f>
        <v>0</v>
      </c>
      <c r="M192" s="233">
        <f t="shared" si="97"/>
        <v>0</v>
      </c>
      <c r="N192" s="233">
        <f t="shared" si="98"/>
        <v>0</v>
      </c>
      <c r="O192" s="250">
        <f t="shared" ref="O192:O197" si="102">SUM(L192:N192)</f>
        <v>0</v>
      </c>
    </row>
    <row r="193" spans="1:15" hidden="1" outlineLevel="2">
      <c r="A193" s="456" t="s">
        <v>581</v>
      </c>
      <c r="B193" s="457"/>
      <c r="C193" s="458"/>
      <c r="D193" s="285">
        <v>0</v>
      </c>
      <c r="E193" s="285">
        <v>0</v>
      </c>
      <c r="F193" s="285">
        <v>0</v>
      </c>
      <c r="G193" s="234">
        <f t="shared" si="99"/>
        <v>0</v>
      </c>
      <c r="H193" s="285">
        <v>0</v>
      </c>
      <c r="I193" s="285">
        <v>509680</v>
      </c>
      <c r="J193" s="285">
        <v>0</v>
      </c>
      <c r="K193" s="234">
        <f t="shared" si="100"/>
        <v>509680</v>
      </c>
      <c r="L193" s="233">
        <f t="shared" si="101"/>
        <v>0</v>
      </c>
      <c r="M193" s="233">
        <f t="shared" si="97"/>
        <v>509680</v>
      </c>
      <c r="N193" s="233">
        <f t="shared" si="98"/>
        <v>0</v>
      </c>
      <c r="O193" s="250">
        <f t="shared" si="102"/>
        <v>509680</v>
      </c>
    </row>
    <row r="194" spans="1:15" hidden="1" outlineLevel="2">
      <c r="A194" s="456" t="s">
        <v>582</v>
      </c>
      <c r="B194" s="457"/>
      <c r="C194" s="458"/>
      <c r="D194" s="285">
        <v>0</v>
      </c>
      <c r="E194" s="285">
        <v>0</v>
      </c>
      <c r="F194" s="285">
        <v>0</v>
      </c>
      <c r="G194" s="234">
        <f t="shared" si="99"/>
        <v>0</v>
      </c>
      <c r="H194" s="285">
        <v>0</v>
      </c>
      <c r="I194" s="285">
        <v>0</v>
      </c>
      <c r="J194" s="285">
        <v>0</v>
      </c>
      <c r="K194" s="234">
        <f t="shared" si="100"/>
        <v>0</v>
      </c>
      <c r="L194" s="233">
        <f t="shared" si="101"/>
        <v>0</v>
      </c>
      <c r="M194" s="233">
        <f t="shared" si="97"/>
        <v>0</v>
      </c>
      <c r="N194" s="233">
        <f t="shared" si="98"/>
        <v>0</v>
      </c>
      <c r="O194" s="250">
        <f t="shared" si="102"/>
        <v>0</v>
      </c>
    </row>
    <row r="195" spans="1:15" hidden="1" outlineLevel="2">
      <c r="A195" s="456" t="s">
        <v>583</v>
      </c>
      <c r="B195" s="457"/>
      <c r="C195" s="458"/>
      <c r="D195" s="285">
        <v>0</v>
      </c>
      <c r="E195" s="285">
        <v>0</v>
      </c>
      <c r="F195" s="285">
        <v>0</v>
      </c>
      <c r="G195" s="234">
        <f t="shared" si="99"/>
        <v>0</v>
      </c>
      <c r="H195" s="285">
        <v>0</v>
      </c>
      <c r="I195" s="285">
        <v>0</v>
      </c>
      <c r="J195" s="285">
        <v>0</v>
      </c>
      <c r="K195" s="234">
        <f t="shared" si="100"/>
        <v>0</v>
      </c>
      <c r="L195" s="233">
        <f t="shared" si="101"/>
        <v>0</v>
      </c>
      <c r="M195" s="233">
        <f t="shared" si="97"/>
        <v>0</v>
      </c>
      <c r="N195" s="233">
        <f t="shared" si="98"/>
        <v>0</v>
      </c>
      <c r="O195" s="250">
        <f t="shared" si="102"/>
        <v>0</v>
      </c>
    </row>
    <row r="196" spans="1:15" hidden="1" outlineLevel="2">
      <c r="A196" s="456" t="s">
        <v>584</v>
      </c>
      <c r="B196" s="457"/>
      <c r="C196" s="458"/>
      <c r="D196" s="285">
        <v>0</v>
      </c>
      <c r="E196" s="285">
        <v>0</v>
      </c>
      <c r="F196" s="285">
        <v>0</v>
      </c>
      <c r="G196" s="234">
        <f t="shared" si="99"/>
        <v>0</v>
      </c>
      <c r="H196" s="285">
        <v>0</v>
      </c>
      <c r="I196" s="285">
        <v>0</v>
      </c>
      <c r="J196" s="285">
        <v>0</v>
      </c>
      <c r="K196" s="234">
        <f t="shared" si="100"/>
        <v>0</v>
      </c>
      <c r="L196" s="233">
        <f t="shared" si="101"/>
        <v>0</v>
      </c>
      <c r="M196" s="233">
        <f t="shared" si="97"/>
        <v>0</v>
      </c>
      <c r="N196" s="233">
        <f t="shared" si="98"/>
        <v>0</v>
      </c>
      <c r="O196" s="250">
        <f t="shared" si="102"/>
        <v>0</v>
      </c>
    </row>
    <row r="197" spans="1:15" hidden="1" outlineLevel="2">
      <c r="A197" s="456" t="s">
        <v>585</v>
      </c>
      <c r="B197" s="457"/>
      <c r="C197" s="458"/>
      <c r="D197" s="285">
        <v>0</v>
      </c>
      <c r="E197" s="285">
        <v>0</v>
      </c>
      <c r="F197" s="285">
        <v>0</v>
      </c>
      <c r="G197" s="234">
        <f t="shared" si="99"/>
        <v>0</v>
      </c>
      <c r="H197" s="285">
        <v>0</v>
      </c>
      <c r="I197" s="285">
        <v>0</v>
      </c>
      <c r="J197" s="285">
        <v>0</v>
      </c>
      <c r="K197" s="234">
        <f t="shared" si="100"/>
        <v>0</v>
      </c>
      <c r="L197" s="233">
        <f t="shared" si="101"/>
        <v>0</v>
      </c>
      <c r="M197" s="233">
        <f t="shared" si="97"/>
        <v>0</v>
      </c>
      <c r="N197" s="233">
        <f t="shared" si="98"/>
        <v>0</v>
      </c>
      <c r="O197" s="250">
        <f t="shared" si="102"/>
        <v>0</v>
      </c>
    </row>
    <row r="198" spans="1:15" ht="15" hidden="1" outlineLevel="2" thickBot="1">
      <c r="A198" s="459" t="s">
        <v>572</v>
      </c>
      <c r="B198" s="460"/>
      <c r="C198" s="461"/>
      <c r="D198" s="251">
        <f>SUM(D191:D197)</f>
        <v>178633</v>
      </c>
      <c r="E198" s="251">
        <f t="shared" ref="E198:O198" si="103">SUM(E191:E197)</f>
        <v>375519</v>
      </c>
      <c r="F198" s="251">
        <f t="shared" si="103"/>
        <v>2337873</v>
      </c>
      <c r="G198" s="251">
        <f t="shared" si="103"/>
        <v>2892025</v>
      </c>
      <c r="H198" s="251">
        <f t="shared" si="103"/>
        <v>418164</v>
      </c>
      <c r="I198" s="251">
        <f t="shared" si="103"/>
        <v>618757</v>
      </c>
      <c r="J198" s="251">
        <f t="shared" si="103"/>
        <v>3124622</v>
      </c>
      <c r="K198" s="251">
        <f t="shared" si="103"/>
        <v>4161543</v>
      </c>
      <c r="L198" s="251">
        <f t="shared" si="103"/>
        <v>596797</v>
      </c>
      <c r="M198" s="251">
        <f t="shared" si="103"/>
        <v>994276</v>
      </c>
      <c r="N198" s="251">
        <f t="shared" si="103"/>
        <v>5462495</v>
      </c>
      <c r="O198" s="252">
        <f t="shared" si="103"/>
        <v>7053568</v>
      </c>
    </row>
    <row r="199" spans="1:15" hidden="1" outlineLevel="2"/>
    <row r="200" spans="1:15" collapsed="1"/>
    <row r="201" spans="1:15" ht="15" thickBot="1"/>
    <row r="202" spans="1:15" ht="15" thickBot="1">
      <c r="A202" s="477" t="s">
        <v>1959</v>
      </c>
      <c r="B202" s="478"/>
      <c r="C202" s="478"/>
      <c r="D202" s="478"/>
      <c r="E202" s="478"/>
      <c r="F202" s="478"/>
      <c r="G202" s="478"/>
      <c r="H202" s="478"/>
      <c r="I202" s="478"/>
      <c r="J202" s="478"/>
      <c r="K202" s="478"/>
      <c r="L202" s="478"/>
      <c r="M202" s="478"/>
      <c r="N202" s="478"/>
      <c r="O202" s="479"/>
    </row>
    <row r="203" spans="1:15">
      <c r="A203" s="480" t="s">
        <v>1960</v>
      </c>
      <c r="B203" s="481"/>
      <c r="C203" s="481"/>
      <c r="D203" s="481"/>
      <c r="E203" s="481"/>
      <c r="F203" s="481"/>
      <c r="G203" s="481"/>
      <c r="H203" s="481"/>
      <c r="I203" s="481"/>
      <c r="J203" s="481"/>
      <c r="K203" s="481"/>
      <c r="L203" s="481"/>
      <c r="M203" s="481"/>
      <c r="N203" s="481"/>
      <c r="O203" s="482"/>
    </row>
    <row r="204" spans="1:15">
      <c r="A204" s="469" t="s">
        <v>570</v>
      </c>
      <c r="B204" s="470"/>
      <c r="C204" s="387"/>
      <c r="D204" s="328" t="s">
        <v>571</v>
      </c>
      <c r="E204" s="351"/>
      <c r="F204" s="351"/>
      <c r="G204" s="351"/>
      <c r="H204" s="351"/>
      <c r="I204" s="351"/>
      <c r="J204" s="351"/>
      <c r="K204" s="329"/>
      <c r="L204" s="385" t="s">
        <v>572</v>
      </c>
      <c r="M204" s="470"/>
      <c r="N204" s="470"/>
      <c r="O204" s="475"/>
    </row>
    <row r="205" spans="1:15">
      <c r="A205" s="471"/>
      <c r="B205" s="472"/>
      <c r="C205" s="473"/>
      <c r="D205" s="328" t="s">
        <v>573</v>
      </c>
      <c r="E205" s="351"/>
      <c r="F205" s="351"/>
      <c r="G205" s="329"/>
      <c r="H205" s="328" t="s">
        <v>574</v>
      </c>
      <c r="I205" s="351"/>
      <c r="J205" s="351"/>
      <c r="K205" s="329"/>
      <c r="L205" s="388"/>
      <c r="M205" s="389"/>
      <c r="N205" s="389"/>
      <c r="O205" s="476"/>
    </row>
    <row r="206" spans="1:15" ht="43.5">
      <c r="A206" s="474"/>
      <c r="B206" s="389"/>
      <c r="C206" s="390"/>
      <c r="D206" s="240" t="s">
        <v>575</v>
      </c>
      <c r="E206" s="240" t="s">
        <v>576</v>
      </c>
      <c r="F206" s="240" t="s">
        <v>577</v>
      </c>
      <c r="G206" s="232" t="s">
        <v>578</v>
      </c>
      <c r="H206" s="240" t="s">
        <v>575</v>
      </c>
      <c r="I206" s="240" t="s">
        <v>576</v>
      </c>
      <c r="J206" s="240" t="s">
        <v>577</v>
      </c>
      <c r="K206" s="232" t="s">
        <v>578</v>
      </c>
      <c r="L206" s="240" t="s">
        <v>575</v>
      </c>
      <c r="M206" s="240" t="s">
        <v>576</v>
      </c>
      <c r="N206" s="240" t="s">
        <v>577</v>
      </c>
      <c r="O206" s="245" t="s">
        <v>578</v>
      </c>
    </row>
    <row r="207" spans="1:15">
      <c r="A207" s="456" t="s">
        <v>579</v>
      </c>
      <c r="B207" s="457"/>
      <c r="C207" s="458"/>
      <c r="D207" s="284">
        <v>7</v>
      </c>
      <c r="E207" s="284">
        <v>11</v>
      </c>
      <c r="F207" s="284">
        <v>0</v>
      </c>
      <c r="G207" s="218">
        <f>SUM(D207:F207)</f>
        <v>18</v>
      </c>
      <c r="H207" s="284">
        <v>21</v>
      </c>
      <c r="I207" s="284">
        <v>44</v>
      </c>
      <c r="J207" s="284">
        <v>86</v>
      </c>
      <c r="K207" s="218">
        <f>SUM(H207:J207)</f>
        <v>151</v>
      </c>
      <c r="L207" s="9">
        <f>+D207+H207</f>
        <v>28</v>
      </c>
      <c r="M207" s="9">
        <f>+E207+I207</f>
        <v>55</v>
      </c>
      <c r="N207" s="9">
        <f>+F207+J207</f>
        <v>86</v>
      </c>
      <c r="O207" s="243">
        <f>SUM(L207:N207)</f>
        <v>169</v>
      </c>
    </row>
    <row r="208" spans="1:15">
      <c r="A208" s="456" t="s">
        <v>580</v>
      </c>
      <c r="B208" s="457"/>
      <c r="C208" s="458"/>
      <c r="D208" s="284">
        <v>0</v>
      </c>
      <c r="E208" s="284">
        <v>0</v>
      </c>
      <c r="F208" s="284">
        <v>0</v>
      </c>
      <c r="G208" s="218">
        <f t="shared" ref="G208:G213" si="104">SUM(D208:F208)</f>
        <v>0</v>
      </c>
      <c r="H208" s="284">
        <v>0</v>
      </c>
      <c r="I208" s="284">
        <v>0</v>
      </c>
      <c r="J208" s="284">
        <v>77</v>
      </c>
      <c r="K208" s="218">
        <f t="shared" ref="K208:K213" si="105">SUM(H208:J208)</f>
        <v>77</v>
      </c>
      <c r="L208" s="9">
        <f>+D208+H208</f>
        <v>0</v>
      </c>
      <c r="M208" s="9">
        <f t="shared" ref="M208:M213" si="106">+E208+I208</f>
        <v>0</v>
      </c>
      <c r="N208" s="9">
        <f t="shared" ref="N208:N213" si="107">+F208+J208</f>
        <v>77</v>
      </c>
      <c r="O208" s="243">
        <f t="shared" ref="O208:O213" si="108">SUM(L208:N208)</f>
        <v>77</v>
      </c>
    </row>
    <row r="209" spans="1:15">
      <c r="A209" s="456" t="s">
        <v>581</v>
      </c>
      <c r="B209" s="457"/>
      <c r="C209" s="458"/>
      <c r="D209" s="284">
        <v>0</v>
      </c>
      <c r="E209" s="284">
        <v>0</v>
      </c>
      <c r="F209" s="284">
        <v>0</v>
      </c>
      <c r="G209" s="218">
        <f t="shared" si="104"/>
        <v>0</v>
      </c>
      <c r="H209" s="284">
        <v>0</v>
      </c>
      <c r="I209" s="284">
        <v>0</v>
      </c>
      <c r="J209" s="284">
        <v>0</v>
      </c>
      <c r="K209" s="218">
        <f t="shared" si="105"/>
        <v>0</v>
      </c>
      <c r="L209" s="9">
        <f>+D209+H209</f>
        <v>0</v>
      </c>
      <c r="M209" s="9">
        <f t="shared" si="106"/>
        <v>0</v>
      </c>
      <c r="N209" s="9">
        <f t="shared" si="107"/>
        <v>0</v>
      </c>
      <c r="O209" s="243">
        <f t="shared" si="108"/>
        <v>0</v>
      </c>
    </row>
    <row r="210" spans="1:15">
      <c r="A210" s="456" t="s">
        <v>582</v>
      </c>
      <c r="B210" s="457"/>
      <c r="C210" s="458"/>
      <c r="D210" s="284">
        <v>0</v>
      </c>
      <c r="E210" s="284">
        <v>0</v>
      </c>
      <c r="F210" s="284">
        <v>0</v>
      </c>
      <c r="G210" s="218">
        <f t="shared" si="104"/>
        <v>0</v>
      </c>
      <c r="H210" s="284">
        <v>0</v>
      </c>
      <c r="I210" s="284">
        <v>0</v>
      </c>
      <c r="J210" s="284">
        <v>0</v>
      </c>
      <c r="K210" s="218">
        <f t="shared" si="105"/>
        <v>0</v>
      </c>
      <c r="L210" s="9">
        <f>+D210+H210</f>
        <v>0</v>
      </c>
      <c r="M210" s="9">
        <f t="shared" si="106"/>
        <v>0</v>
      </c>
      <c r="N210" s="9">
        <f t="shared" si="107"/>
        <v>0</v>
      </c>
      <c r="O210" s="243">
        <f t="shared" si="108"/>
        <v>0</v>
      </c>
    </row>
    <row r="211" spans="1:15">
      <c r="A211" s="456" t="s">
        <v>583</v>
      </c>
      <c r="B211" s="457"/>
      <c r="C211" s="458"/>
      <c r="D211" s="284">
        <v>0</v>
      </c>
      <c r="E211" s="284">
        <v>0</v>
      </c>
      <c r="F211" s="284">
        <v>0</v>
      </c>
      <c r="G211" s="218">
        <f t="shared" si="104"/>
        <v>0</v>
      </c>
      <c r="H211" s="284">
        <v>0</v>
      </c>
      <c r="I211" s="284">
        <v>0</v>
      </c>
      <c r="J211" s="284">
        <v>0</v>
      </c>
      <c r="K211" s="218">
        <f t="shared" si="105"/>
        <v>0</v>
      </c>
      <c r="L211" s="9">
        <f t="shared" ref="L211:L213" si="109">+D211+H211</f>
        <v>0</v>
      </c>
      <c r="M211" s="9">
        <f t="shared" si="106"/>
        <v>0</v>
      </c>
      <c r="N211" s="9">
        <f t="shared" si="107"/>
        <v>0</v>
      </c>
      <c r="O211" s="243">
        <f t="shared" si="108"/>
        <v>0</v>
      </c>
    </row>
    <row r="212" spans="1:15">
      <c r="A212" s="456" t="s">
        <v>584</v>
      </c>
      <c r="B212" s="457"/>
      <c r="C212" s="458"/>
      <c r="D212" s="284">
        <v>0</v>
      </c>
      <c r="E212" s="284">
        <v>0</v>
      </c>
      <c r="F212" s="284">
        <v>0</v>
      </c>
      <c r="G212" s="218">
        <f t="shared" si="104"/>
        <v>0</v>
      </c>
      <c r="H212" s="284">
        <v>0</v>
      </c>
      <c r="I212" s="284">
        <v>0</v>
      </c>
      <c r="J212" s="284">
        <v>0</v>
      </c>
      <c r="K212" s="218">
        <f t="shared" si="105"/>
        <v>0</v>
      </c>
      <c r="L212" s="9">
        <f t="shared" si="109"/>
        <v>0</v>
      </c>
      <c r="M212" s="9">
        <f t="shared" si="106"/>
        <v>0</v>
      </c>
      <c r="N212" s="9">
        <f t="shared" si="107"/>
        <v>0</v>
      </c>
      <c r="O212" s="243">
        <f t="shared" si="108"/>
        <v>0</v>
      </c>
    </row>
    <row r="213" spans="1:15">
      <c r="A213" s="456" t="s">
        <v>585</v>
      </c>
      <c r="B213" s="457"/>
      <c r="C213" s="458"/>
      <c r="D213" s="284">
        <v>0</v>
      </c>
      <c r="E213" s="284">
        <v>0</v>
      </c>
      <c r="F213" s="284">
        <v>0</v>
      </c>
      <c r="G213" s="218">
        <f t="shared" si="104"/>
        <v>0</v>
      </c>
      <c r="H213" s="284">
        <v>0</v>
      </c>
      <c r="I213" s="284">
        <v>0</v>
      </c>
      <c r="J213" s="284">
        <v>0</v>
      </c>
      <c r="K213" s="218">
        <f t="shared" si="105"/>
        <v>0</v>
      </c>
      <c r="L213" s="9">
        <f t="shared" si="109"/>
        <v>0</v>
      </c>
      <c r="M213" s="9">
        <f t="shared" si="106"/>
        <v>0</v>
      </c>
      <c r="N213" s="9">
        <f t="shared" si="107"/>
        <v>0</v>
      </c>
      <c r="O213" s="243">
        <f t="shared" si="108"/>
        <v>0</v>
      </c>
    </row>
    <row r="214" spans="1:15">
      <c r="A214" s="462" t="s">
        <v>572</v>
      </c>
      <c r="B214" s="351"/>
      <c r="C214" s="329"/>
      <c r="D214" s="192">
        <f>SUM(D207:D213)</f>
        <v>7</v>
      </c>
      <c r="E214" s="192">
        <f t="shared" ref="E214:O214" si="110">SUM(E207:E213)</f>
        <v>11</v>
      </c>
      <c r="F214" s="192">
        <f t="shared" si="110"/>
        <v>0</v>
      </c>
      <c r="G214" s="192">
        <f t="shared" si="110"/>
        <v>18</v>
      </c>
      <c r="H214" s="192">
        <f t="shared" si="110"/>
        <v>21</v>
      </c>
      <c r="I214" s="192">
        <f t="shared" si="110"/>
        <v>44</v>
      </c>
      <c r="J214" s="192">
        <f t="shared" si="110"/>
        <v>163</v>
      </c>
      <c r="K214" s="192">
        <f t="shared" si="110"/>
        <v>228</v>
      </c>
      <c r="L214" s="192">
        <f t="shared" si="110"/>
        <v>28</v>
      </c>
      <c r="M214" s="192">
        <f t="shared" si="110"/>
        <v>55</v>
      </c>
      <c r="N214" s="192">
        <f t="shared" si="110"/>
        <v>163</v>
      </c>
      <c r="O214" s="244">
        <f t="shared" si="110"/>
        <v>246</v>
      </c>
    </row>
    <row r="215" spans="1:15">
      <c r="A215" s="463" t="s">
        <v>586</v>
      </c>
      <c r="B215" s="464"/>
      <c r="C215" s="465"/>
      <c r="D215" s="11"/>
      <c r="E215" s="11"/>
      <c r="F215" s="11"/>
      <c r="G215" s="242">
        <f>+G214/O214</f>
        <v>7.3170731707317069E-2</v>
      </c>
      <c r="H215" s="231"/>
      <c r="I215" s="231"/>
      <c r="J215" s="231"/>
      <c r="K215" s="242">
        <f>+K214/O214</f>
        <v>0.92682926829268297</v>
      </c>
      <c r="L215" s="231"/>
      <c r="M215" s="231"/>
      <c r="N215" s="231"/>
      <c r="O215" s="246">
        <f>+O214/O214</f>
        <v>1</v>
      </c>
    </row>
    <row r="216" spans="1:15">
      <c r="A216" s="247"/>
      <c r="O216" s="248"/>
    </row>
    <row r="217" spans="1:15">
      <c r="A217" s="247"/>
      <c r="O217" s="248"/>
    </row>
    <row r="218" spans="1:15">
      <c r="A218" s="247"/>
      <c r="O218" s="248"/>
    </row>
    <row r="219" spans="1:15">
      <c r="A219" s="466" t="s">
        <v>1961</v>
      </c>
      <c r="B219" s="467"/>
      <c r="C219" s="467"/>
      <c r="D219" s="467"/>
      <c r="E219" s="467"/>
      <c r="F219" s="467"/>
      <c r="G219" s="467"/>
      <c r="H219" s="467"/>
      <c r="I219" s="467"/>
      <c r="J219" s="467"/>
      <c r="K219" s="467"/>
      <c r="L219" s="467"/>
      <c r="M219" s="467"/>
      <c r="N219" s="467"/>
      <c r="O219" s="468"/>
    </row>
    <row r="220" spans="1:15">
      <c r="A220" s="469" t="s">
        <v>588</v>
      </c>
      <c r="B220" s="470"/>
      <c r="C220" s="387"/>
      <c r="D220" s="328" t="s">
        <v>571</v>
      </c>
      <c r="E220" s="351"/>
      <c r="F220" s="351"/>
      <c r="G220" s="351"/>
      <c r="H220" s="351"/>
      <c r="I220" s="351"/>
      <c r="J220" s="351"/>
      <c r="K220" s="329"/>
      <c r="L220" s="385" t="s">
        <v>572</v>
      </c>
      <c r="M220" s="470"/>
      <c r="N220" s="470"/>
      <c r="O220" s="475"/>
    </row>
    <row r="221" spans="1:15">
      <c r="A221" s="471"/>
      <c r="B221" s="472"/>
      <c r="C221" s="473"/>
      <c r="D221" s="328" t="s">
        <v>573</v>
      </c>
      <c r="E221" s="351"/>
      <c r="F221" s="351"/>
      <c r="G221" s="329"/>
      <c r="H221" s="328" t="s">
        <v>574</v>
      </c>
      <c r="I221" s="351"/>
      <c r="J221" s="351"/>
      <c r="K221" s="329"/>
      <c r="L221" s="388"/>
      <c r="M221" s="389"/>
      <c r="N221" s="389"/>
      <c r="O221" s="476"/>
    </row>
    <row r="222" spans="1:15" ht="43.5">
      <c r="A222" s="474"/>
      <c r="B222" s="389"/>
      <c r="C222" s="390"/>
      <c r="D222" s="240" t="s">
        <v>575</v>
      </c>
      <c r="E222" s="240" t="s">
        <v>576</v>
      </c>
      <c r="F222" s="240" t="s">
        <v>577</v>
      </c>
      <c r="G222" s="232" t="s">
        <v>578</v>
      </c>
      <c r="H222" s="240" t="s">
        <v>575</v>
      </c>
      <c r="I222" s="240" t="s">
        <v>576</v>
      </c>
      <c r="J222" s="240" t="s">
        <v>577</v>
      </c>
      <c r="K222" s="232" t="s">
        <v>578</v>
      </c>
      <c r="L222" s="240" t="s">
        <v>575</v>
      </c>
      <c r="M222" s="240" t="s">
        <v>576</v>
      </c>
      <c r="N222" s="240" t="s">
        <v>577</v>
      </c>
      <c r="O222" s="245" t="s">
        <v>578</v>
      </c>
    </row>
    <row r="223" spans="1:15">
      <c r="A223" s="456" t="s">
        <v>579</v>
      </c>
      <c r="B223" s="457"/>
      <c r="C223" s="458"/>
      <c r="D223" s="284">
        <v>3</v>
      </c>
      <c r="E223" s="284">
        <v>2</v>
      </c>
      <c r="F223" s="284">
        <v>0</v>
      </c>
      <c r="G223" s="218">
        <f>SUM(D223:F223)</f>
        <v>5</v>
      </c>
      <c r="H223" s="284">
        <v>9</v>
      </c>
      <c r="I223" s="284">
        <v>7</v>
      </c>
      <c r="J223" s="284">
        <v>4</v>
      </c>
      <c r="K223" s="218">
        <f>SUM(H223:J223)</f>
        <v>20</v>
      </c>
      <c r="L223" s="9">
        <f>+D223+H223</f>
        <v>12</v>
      </c>
      <c r="M223" s="9">
        <f t="shared" ref="M223:M229" si="111">+E223+I223</f>
        <v>9</v>
      </c>
      <c r="N223" s="9">
        <f t="shared" ref="N223:N229" si="112">+F223+J223</f>
        <v>4</v>
      </c>
      <c r="O223" s="243">
        <f>SUM(L223:N223)</f>
        <v>25</v>
      </c>
    </row>
    <row r="224" spans="1:15">
      <c r="A224" s="456" t="s">
        <v>580</v>
      </c>
      <c r="B224" s="457"/>
      <c r="C224" s="458"/>
      <c r="D224" s="284">
        <v>0</v>
      </c>
      <c r="E224" s="284">
        <v>0</v>
      </c>
      <c r="F224" s="284">
        <v>0</v>
      </c>
      <c r="G224" s="218">
        <f t="shared" ref="G224:G229" si="113">SUM(D224:F224)</f>
        <v>0</v>
      </c>
      <c r="H224" s="284">
        <v>0</v>
      </c>
      <c r="I224" s="284">
        <v>0</v>
      </c>
      <c r="J224" s="284">
        <v>1</v>
      </c>
      <c r="K224" s="218">
        <f t="shared" ref="K224:K229" si="114">SUM(H224:J224)</f>
        <v>1</v>
      </c>
      <c r="L224" s="9">
        <f t="shared" ref="L224:L225" si="115">+D224+H224</f>
        <v>0</v>
      </c>
      <c r="M224" s="9">
        <f t="shared" si="111"/>
        <v>0</v>
      </c>
      <c r="N224" s="9">
        <f t="shared" si="112"/>
        <v>1</v>
      </c>
      <c r="O224" s="243">
        <f t="shared" ref="O224:O229" si="116">SUM(L224:N224)</f>
        <v>1</v>
      </c>
    </row>
    <row r="225" spans="1:15">
      <c r="A225" s="456" t="s">
        <v>581</v>
      </c>
      <c r="B225" s="457"/>
      <c r="C225" s="458"/>
      <c r="D225" s="284">
        <v>0</v>
      </c>
      <c r="E225" s="284">
        <v>0</v>
      </c>
      <c r="F225" s="284">
        <v>0</v>
      </c>
      <c r="G225" s="218">
        <f t="shared" si="113"/>
        <v>0</v>
      </c>
      <c r="H225" s="284">
        <v>0</v>
      </c>
      <c r="I225" s="284">
        <v>0</v>
      </c>
      <c r="J225" s="284">
        <v>0</v>
      </c>
      <c r="K225" s="218">
        <f t="shared" si="114"/>
        <v>0</v>
      </c>
      <c r="L225" s="9">
        <f t="shared" si="115"/>
        <v>0</v>
      </c>
      <c r="M225" s="9">
        <f t="shared" si="111"/>
        <v>0</v>
      </c>
      <c r="N225" s="9">
        <f t="shared" si="112"/>
        <v>0</v>
      </c>
      <c r="O225" s="243">
        <f t="shared" si="116"/>
        <v>0</v>
      </c>
    </row>
    <row r="226" spans="1:15">
      <c r="A226" s="456" t="s">
        <v>582</v>
      </c>
      <c r="B226" s="457"/>
      <c r="C226" s="458"/>
      <c r="D226" s="284">
        <v>0</v>
      </c>
      <c r="E226" s="284">
        <v>0</v>
      </c>
      <c r="F226" s="284">
        <v>0</v>
      </c>
      <c r="G226" s="218">
        <f t="shared" si="113"/>
        <v>0</v>
      </c>
      <c r="H226" s="284">
        <v>0</v>
      </c>
      <c r="I226" s="284">
        <v>0</v>
      </c>
      <c r="J226" s="284">
        <v>0</v>
      </c>
      <c r="K226" s="218">
        <f t="shared" si="114"/>
        <v>0</v>
      </c>
      <c r="L226" s="9">
        <f>+D226+H226</f>
        <v>0</v>
      </c>
      <c r="M226" s="9">
        <f t="shared" si="111"/>
        <v>0</v>
      </c>
      <c r="N226" s="9">
        <f t="shared" si="112"/>
        <v>0</v>
      </c>
      <c r="O226" s="243">
        <f t="shared" si="116"/>
        <v>0</v>
      </c>
    </row>
    <row r="227" spans="1:15">
      <c r="A227" s="456" t="s">
        <v>583</v>
      </c>
      <c r="B227" s="457"/>
      <c r="C227" s="458"/>
      <c r="D227" s="284">
        <v>0</v>
      </c>
      <c r="E227" s="284">
        <v>0</v>
      </c>
      <c r="F227" s="284">
        <v>0</v>
      </c>
      <c r="G227" s="218">
        <f t="shared" si="113"/>
        <v>0</v>
      </c>
      <c r="H227" s="284">
        <v>0</v>
      </c>
      <c r="I227" s="284">
        <v>0</v>
      </c>
      <c r="J227" s="284">
        <v>0</v>
      </c>
      <c r="K227" s="218">
        <f t="shared" si="114"/>
        <v>0</v>
      </c>
      <c r="L227" s="9">
        <f>+D227+H227</f>
        <v>0</v>
      </c>
      <c r="M227" s="9">
        <f t="shared" si="111"/>
        <v>0</v>
      </c>
      <c r="N227" s="9">
        <f t="shared" si="112"/>
        <v>0</v>
      </c>
      <c r="O227" s="243">
        <f t="shared" si="116"/>
        <v>0</v>
      </c>
    </row>
    <row r="228" spans="1:15">
      <c r="A228" s="456" t="s">
        <v>584</v>
      </c>
      <c r="B228" s="457"/>
      <c r="C228" s="458"/>
      <c r="D228" s="284">
        <v>0</v>
      </c>
      <c r="E228" s="284">
        <v>0</v>
      </c>
      <c r="F228" s="284">
        <v>0</v>
      </c>
      <c r="G228" s="218">
        <f t="shared" si="113"/>
        <v>0</v>
      </c>
      <c r="H228" s="284">
        <v>0</v>
      </c>
      <c r="I228" s="284">
        <v>0</v>
      </c>
      <c r="J228" s="284">
        <v>0</v>
      </c>
      <c r="K228" s="218">
        <f t="shared" si="114"/>
        <v>0</v>
      </c>
      <c r="L228" s="9">
        <f t="shared" ref="L228:L229" si="117">+D228+H228</f>
        <v>0</v>
      </c>
      <c r="M228" s="9">
        <f t="shared" si="111"/>
        <v>0</v>
      </c>
      <c r="N228" s="9">
        <f t="shared" si="112"/>
        <v>0</v>
      </c>
      <c r="O228" s="243">
        <f t="shared" si="116"/>
        <v>0</v>
      </c>
    </row>
    <row r="229" spans="1:15">
      <c r="A229" s="456" t="s">
        <v>585</v>
      </c>
      <c r="B229" s="457"/>
      <c r="C229" s="458"/>
      <c r="D229" s="284">
        <v>0</v>
      </c>
      <c r="E229" s="284">
        <v>0</v>
      </c>
      <c r="F229" s="284">
        <v>0</v>
      </c>
      <c r="G229" s="218">
        <f t="shared" si="113"/>
        <v>0</v>
      </c>
      <c r="H229" s="284">
        <v>0</v>
      </c>
      <c r="I229" s="284">
        <v>0</v>
      </c>
      <c r="J229" s="284">
        <v>0</v>
      </c>
      <c r="K229" s="218">
        <f t="shared" si="114"/>
        <v>0</v>
      </c>
      <c r="L229" s="9">
        <f t="shared" si="117"/>
        <v>0</v>
      </c>
      <c r="M229" s="9">
        <f t="shared" si="111"/>
        <v>0</v>
      </c>
      <c r="N229" s="9">
        <f t="shared" si="112"/>
        <v>0</v>
      </c>
      <c r="O229" s="243">
        <f t="shared" si="116"/>
        <v>0</v>
      </c>
    </row>
    <row r="230" spans="1:15">
      <c r="A230" s="462" t="s">
        <v>572</v>
      </c>
      <c r="B230" s="351"/>
      <c r="C230" s="329"/>
      <c r="D230" s="192">
        <f>SUM(D223:D229)</f>
        <v>3</v>
      </c>
      <c r="E230" s="192">
        <f t="shared" ref="E230:O230" si="118">SUM(E223:E229)</f>
        <v>2</v>
      </c>
      <c r="F230" s="192">
        <f t="shared" si="118"/>
        <v>0</v>
      </c>
      <c r="G230" s="192">
        <f t="shared" si="118"/>
        <v>5</v>
      </c>
      <c r="H230" s="192">
        <f t="shared" si="118"/>
        <v>9</v>
      </c>
      <c r="I230" s="192">
        <f t="shared" si="118"/>
        <v>7</v>
      </c>
      <c r="J230" s="192">
        <f t="shared" si="118"/>
        <v>5</v>
      </c>
      <c r="K230" s="192">
        <f t="shared" si="118"/>
        <v>21</v>
      </c>
      <c r="L230" s="192">
        <f t="shared" si="118"/>
        <v>12</v>
      </c>
      <c r="M230" s="192">
        <f t="shared" si="118"/>
        <v>9</v>
      </c>
      <c r="N230" s="192">
        <f t="shared" si="118"/>
        <v>5</v>
      </c>
      <c r="O230" s="244">
        <f t="shared" si="118"/>
        <v>26</v>
      </c>
    </row>
    <row r="231" spans="1:15">
      <c r="A231" s="463" t="s">
        <v>589</v>
      </c>
      <c r="B231" s="464"/>
      <c r="C231" s="465"/>
      <c r="D231" s="9"/>
      <c r="E231" s="9"/>
      <c r="F231" s="9"/>
      <c r="G231" s="241">
        <v>0</v>
      </c>
      <c r="H231" s="9"/>
      <c r="I231" s="9"/>
      <c r="J231" s="9"/>
      <c r="K231" s="241">
        <v>0</v>
      </c>
      <c r="L231" s="9"/>
      <c r="M231" s="9"/>
      <c r="N231" s="9"/>
      <c r="O231" s="249">
        <v>0</v>
      </c>
    </row>
    <row r="232" spans="1:15">
      <c r="A232" s="247"/>
      <c r="O232" s="248"/>
    </row>
    <row r="233" spans="1:15">
      <c r="A233" s="247"/>
      <c r="O233" s="248"/>
    </row>
    <row r="234" spans="1:15">
      <c r="A234" s="247"/>
      <c r="O234" s="248"/>
    </row>
    <row r="235" spans="1:15">
      <c r="A235" s="466" t="s">
        <v>1962</v>
      </c>
      <c r="B235" s="467"/>
      <c r="C235" s="467"/>
      <c r="D235" s="467"/>
      <c r="E235" s="467"/>
      <c r="F235" s="467"/>
      <c r="G235" s="467"/>
      <c r="H235" s="467"/>
      <c r="I235" s="467"/>
      <c r="J235" s="467"/>
      <c r="K235" s="467"/>
      <c r="L235" s="467"/>
      <c r="M235" s="467"/>
      <c r="N235" s="467"/>
      <c r="O235" s="468"/>
    </row>
    <row r="236" spans="1:15">
      <c r="A236" s="469" t="s">
        <v>588</v>
      </c>
      <c r="B236" s="470"/>
      <c r="C236" s="387"/>
      <c r="D236" s="328" t="s">
        <v>571</v>
      </c>
      <c r="E236" s="351"/>
      <c r="F236" s="351"/>
      <c r="G236" s="351"/>
      <c r="H236" s="351"/>
      <c r="I236" s="351"/>
      <c r="J236" s="351"/>
      <c r="K236" s="329"/>
      <c r="L236" s="385" t="s">
        <v>572</v>
      </c>
      <c r="M236" s="470"/>
      <c r="N236" s="470"/>
      <c r="O236" s="475"/>
    </row>
    <row r="237" spans="1:15">
      <c r="A237" s="471"/>
      <c r="B237" s="472"/>
      <c r="C237" s="473"/>
      <c r="D237" s="328" t="s">
        <v>573</v>
      </c>
      <c r="E237" s="351"/>
      <c r="F237" s="351"/>
      <c r="G237" s="329"/>
      <c r="H237" s="328" t="s">
        <v>574</v>
      </c>
      <c r="I237" s="351"/>
      <c r="J237" s="351"/>
      <c r="K237" s="329"/>
      <c r="L237" s="388"/>
      <c r="M237" s="389"/>
      <c r="N237" s="389"/>
      <c r="O237" s="476"/>
    </row>
    <row r="238" spans="1:15" ht="43.5">
      <c r="A238" s="474"/>
      <c r="B238" s="389"/>
      <c r="C238" s="390"/>
      <c r="D238" s="240" t="s">
        <v>575</v>
      </c>
      <c r="E238" s="240" t="s">
        <v>576</v>
      </c>
      <c r="F238" s="240" t="s">
        <v>577</v>
      </c>
      <c r="G238" s="232" t="s">
        <v>578</v>
      </c>
      <c r="H238" s="240" t="s">
        <v>575</v>
      </c>
      <c r="I238" s="240" t="s">
        <v>576</v>
      </c>
      <c r="J238" s="240" t="s">
        <v>577</v>
      </c>
      <c r="K238" s="232" t="s">
        <v>578</v>
      </c>
      <c r="L238" s="240" t="s">
        <v>575</v>
      </c>
      <c r="M238" s="240" t="s">
        <v>576</v>
      </c>
      <c r="N238" s="240" t="s">
        <v>577</v>
      </c>
      <c r="O238" s="245" t="s">
        <v>578</v>
      </c>
    </row>
    <row r="239" spans="1:15">
      <c r="A239" s="456" t="s">
        <v>579</v>
      </c>
      <c r="B239" s="457"/>
      <c r="C239" s="458"/>
      <c r="D239" s="284">
        <v>3</v>
      </c>
      <c r="E239" s="284">
        <v>2</v>
      </c>
      <c r="F239" s="284">
        <v>0</v>
      </c>
      <c r="G239" s="218">
        <f>SUM(D239:F239)</f>
        <v>5</v>
      </c>
      <c r="H239" s="284">
        <v>9</v>
      </c>
      <c r="I239" s="284">
        <v>7</v>
      </c>
      <c r="J239" s="284">
        <v>1</v>
      </c>
      <c r="K239" s="218">
        <f>SUM(H239:J239)</f>
        <v>17</v>
      </c>
      <c r="L239" s="9">
        <f>+D239+H239</f>
        <v>12</v>
      </c>
      <c r="M239" s="9">
        <f t="shared" ref="M239:M245" si="119">+E239+I239</f>
        <v>9</v>
      </c>
      <c r="N239" s="9">
        <f t="shared" ref="N239:N245" si="120">+F239+J239</f>
        <v>1</v>
      </c>
      <c r="O239" s="243">
        <f>SUM(L239:N239)</f>
        <v>22</v>
      </c>
    </row>
    <row r="240" spans="1:15">
      <c r="A240" s="456" t="s">
        <v>580</v>
      </c>
      <c r="B240" s="457"/>
      <c r="C240" s="458"/>
      <c r="D240" s="284">
        <v>0</v>
      </c>
      <c r="E240" s="284">
        <v>0</v>
      </c>
      <c r="F240" s="284">
        <v>0</v>
      </c>
      <c r="G240" s="218">
        <f t="shared" ref="G240:G245" si="121">SUM(D240:F240)</f>
        <v>0</v>
      </c>
      <c r="H240" s="284">
        <v>0</v>
      </c>
      <c r="I240" s="284">
        <v>0</v>
      </c>
      <c r="J240" s="284">
        <v>1</v>
      </c>
      <c r="K240" s="218">
        <f t="shared" ref="K240:K245" si="122">SUM(H240:J240)</f>
        <v>1</v>
      </c>
      <c r="L240" s="9">
        <f t="shared" ref="L240:L245" si="123">+D240+H240</f>
        <v>0</v>
      </c>
      <c r="M240" s="9">
        <f t="shared" si="119"/>
        <v>0</v>
      </c>
      <c r="N240" s="9">
        <f t="shared" si="120"/>
        <v>1</v>
      </c>
      <c r="O240" s="243">
        <f t="shared" ref="O240:O245" si="124">SUM(L240:N240)</f>
        <v>1</v>
      </c>
    </row>
    <row r="241" spans="1:15">
      <c r="A241" s="456" t="s">
        <v>581</v>
      </c>
      <c r="B241" s="457"/>
      <c r="C241" s="458"/>
      <c r="D241" s="284">
        <v>0</v>
      </c>
      <c r="E241" s="284">
        <v>0</v>
      </c>
      <c r="F241" s="284">
        <v>0</v>
      </c>
      <c r="G241" s="218">
        <f t="shared" si="121"/>
        <v>0</v>
      </c>
      <c r="H241" s="284">
        <v>0</v>
      </c>
      <c r="I241" s="284">
        <v>0</v>
      </c>
      <c r="J241" s="284">
        <v>0</v>
      </c>
      <c r="K241" s="218">
        <f t="shared" si="122"/>
        <v>0</v>
      </c>
      <c r="L241" s="9">
        <f t="shared" si="123"/>
        <v>0</v>
      </c>
      <c r="M241" s="9">
        <f t="shared" si="119"/>
        <v>0</v>
      </c>
      <c r="N241" s="9">
        <f t="shared" si="120"/>
        <v>0</v>
      </c>
      <c r="O241" s="243">
        <f t="shared" si="124"/>
        <v>0</v>
      </c>
    </row>
    <row r="242" spans="1:15">
      <c r="A242" s="456" t="s">
        <v>582</v>
      </c>
      <c r="B242" s="457"/>
      <c r="C242" s="458"/>
      <c r="D242" s="284">
        <v>0</v>
      </c>
      <c r="E242" s="284">
        <v>0</v>
      </c>
      <c r="F242" s="284">
        <v>0</v>
      </c>
      <c r="G242" s="218">
        <f t="shared" si="121"/>
        <v>0</v>
      </c>
      <c r="H242" s="284">
        <v>0</v>
      </c>
      <c r="I242" s="284">
        <v>0</v>
      </c>
      <c r="J242" s="284">
        <v>0</v>
      </c>
      <c r="K242" s="218">
        <f t="shared" si="122"/>
        <v>0</v>
      </c>
      <c r="L242" s="9">
        <f t="shared" si="123"/>
        <v>0</v>
      </c>
      <c r="M242" s="9">
        <f t="shared" si="119"/>
        <v>0</v>
      </c>
      <c r="N242" s="9">
        <f t="shared" si="120"/>
        <v>0</v>
      </c>
      <c r="O242" s="243">
        <f t="shared" si="124"/>
        <v>0</v>
      </c>
    </row>
    <row r="243" spans="1:15">
      <c r="A243" s="456" t="s">
        <v>583</v>
      </c>
      <c r="B243" s="457"/>
      <c r="C243" s="458"/>
      <c r="D243" s="284">
        <v>0</v>
      </c>
      <c r="E243" s="284">
        <v>0</v>
      </c>
      <c r="F243" s="284">
        <v>0</v>
      </c>
      <c r="G243" s="218">
        <f t="shared" si="121"/>
        <v>0</v>
      </c>
      <c r="H243" s="284">
        <v>0</v>
      </c>
      <c r="I243" s="284">
        <v>0</v>
      </c>
      <c r="J243" s="284">
        <v>0</v>
      </c>
      <c r="K243" s="218">
        <f t="shared" si="122"/>
        <v>0</v>
      </c>
      <c r="L243" s="9">
        <f t="shared" si="123"/>
        <v>0</v>
      </c>
      <c r="M243" s="9">
        <f t="shared" si="119"/>
        <v>0</v>
      </c>
      <c r="N243" s="9">
        <f t="shared" si="120"/>
        <v>0</v>
      </c>
      <c r="O243" s="243">
        <f t="shared" si="124"/>
        <v>0</v>
      </c>
    </row>
    <row r="244" spans="1:15">
      <c r="A244" s="456" t="s">
        <v>584</v>
      </c>
      <c r="B244" s="457"/>
      <c r="C244" s="458"/>
      <c r="D244" s="284">
        <v>0</v>
      </c>
      <c r="E244" s="284">
        <v>0</v>
      </c>
      <c r="F244" s="284">
        <v>0</v>
      </c>
      <c r="G244" s="218">
        <f t="shared" si="121"/>
        <v>0</v>
      </c>
      <c r="H244" s="284">
        <v>0</v>
      </c>
      <c r="I244" s="284">
        <v>0</v>
      </c>
      <c r="J244" s="284">
        <v>0</v>
      </c>
      <c r="K244" s="218">
        <f t="shared" si="122"/>
        <v>0</v>
      </c>
      <c r="L244" s="9">
        <f t="shared" si="123"/>
        <v>0</v>
      </c>
      <c r="M244" s="9">
        <f t="shared" si="119"/>
        <v>0</v>
      </c>
      <c r="N244" s="9">
        <f t="shared" si="120"/>
        <v>0</v>
      </c>
      <c r="O244" s="243">
        <f t="shared" si="124"/>
        <v>0</v>
      </c>
    </row>
    <row r="245" spans="1:15">
      <c r="A245" s="456" t="s">
        <v>585</v>
      </c>
      <c r="B245" s="457"/>
      <c r="C245" s="458"/>
      <c r="D245" s="284">
        <v>0</v>
      </c>
      <c r="E245" s="284">
        <v>0</v>
      </c>
      <c r="F245" s="284">
        <v>0</v>
      </c>
      <c r="G245" s="218">
        <f t="shared" si="121"/>
        <v>0</v>
      </c>
      <c r="H245" s="284">
        <v>0</v>
      </c>
      <c r="I245" s="284">
        <v>0</v>
      </c>
      <c r="J245" s="284">
        <v>0</v>
      </c>
      <c r="K245" s="218">
        <f t="shared" si="122"/>
        <v>0</v>
      </c>
      <c r="L245" s="9">
        <f t="shared" si="123"/>
        <v>0</v>
      </c>
      <c r="M245" s="9">
        <f t="shared" si="119"/>
        <v>0</v>
      </c>
      <c r="N245" s="9">
        <f t="shared" si="120"/>
        <v>0</v>
      </c>
      <c r="O245" s="243">
        <f t="shared" si="124"/>
        <v>0</v>
      </c>
    </row>
    <row r="246" spans="1:15">
      <c r="A246" s="462" t="s">
        <v>572</v>
      </c>
      <c r="B246" s="351"/>
      <c r="C246" s="329"/>
      <c r="D246" s="192">
        <f>SUM(D239:D245)</f>
        <v>3</v>
      </c>
      <c r="E246" s="192">
        <f t="shared" ref="E246:O246" si="125">SUM(E239:E245)</f>
        <v>2</v>
      </c>
      <c r="F246" s="192">
        <f t="shared" si="125"/>
        <v>0</v>
      </c>
      <c r="G246" s="192">
        <f t="shared" si="125"/>
        <v>5</v>
      </c>
      <c r="H246" s="192">
        <f t="shared" si="125"/>
        <v>9</v>
      </c>
      <c r="I246" s="192">
        <f t="shared" si="125"/>
        <v>7</v>
      </c>
      <c r="J246" s="192">
        <f t="shared" si="125"/>
        <v>2</v>
      </c>
      <c r="K246" s="192">
        <f t="shared" si="125"/>
        <v>18</v>
      </c>
      <c r="L246" s="192">
        <f t="shared" si="125"/>
        <v>12</v>
      </c>
      <c r="M246" s="192">
        <f t="shared" si="125"/>
        <v>9</v>
      </c>
      <c r="N246" s="192">
        <f t="shared" si="125"/>
        <v>2</v>
      </c>
      <c r="O246" s="244">
        <f t="shared" si="125"/>
        <v>23</v>
      </c>
    </row>
    <row r="247" spans="1:15">
      <c r="A247" s="463" t="s">
        <v>592</v>
      </c>
      <c r="B247" s="464"/>
      <c r="C247" s="465"/>
      <c r="D247" s="9"/>
      <c r="E247" s="9"/>
      <c r="F247" s="9"/>
      <c r="G247" s="242">
        <f>+G246/G230</f>
        <v>1</v>
      </c>
      <c r="H247" s="9"/>
      <c r="I247" s="9"/>
      <c r="J247" s="9"/>
      <c r="K247" s="242">
        <f>+K246/K230</f>
        <v>0.8571428571428571</v>
      </c>
      <c r="L247" s="9"/>
      <c r="M247" s="9"/>
      <c r="N247" s="9"/>
      <c r="O247" s="246">
        <f>+O246/O230</f>
        <v>0.88461538461538458</v>
      </c>
    </row>
    <row r="248" spans="1:15">
      <c r="A248" s="247"/>
      <c r="O248" s="248"/>
    </row>
    <row r="249" spans="1:15">
      <c r="A249" s="247"/>
      <c r="O249" s="248"/>
    </row>
    <row r="250" spans="1:15">
      <c r="A250" s="247"/>
      <c r="O250" s="248"/>
    </row>
    <row r="251" spans="1:15">
      <c r="A251" s="466" t="s">
        <v>1963</v>
      </c>
      <c r="B251" s="467"/>
      <c r="C251" s="467"/>
      <c r="D251" s="467"/>
      <c r="E251" s="467"/>
      <c r="F251" s="467"/>
      <c r="G251" s="467"/>
      <c r="H251" s="467"/>
      <c r="I251" s="467"/>
      <c r="J251" s="467"/>
      <c r="K251" s="467"/>
      <c r="L251" s="467"/>
      <c r="M251" s="467"/>
      <c r="N251" s="467"/>
      <c r="O251" s="468"/>
    </row>
    <row r="252" spans="1:15">
      <c r="A252" s="469" t="s">
        <v>588</v>
      </c>
      <c r="B252" s="470"/>
      <c r="C252" s="387"/>
      <c r="D252" s="328" t="s">
        <v>571</v>
      </c>
      <c r="E252" s="351"/>
      <c r="F252" s="351"/>
      <c r="G252" s="351"/>
      <c r="H252" s="351"/>
      <c r="I252" s="351"/>
      <c r="J252" s="351"/>
      <c r="K252" s="329"/>
      <c r="L252" s="385" t="s">
        <v>572</v>
      </c>
      <c r="M252" s="470"/>
      <c r="N252" s="470"/>
      <c r="O252" s="475"/>
    </row>
    <row r="253" spans="1:15">
      <c r="A253" s="471"/>
      <c r="B253" s="472"/>
      <c r="C253" s="473"/>
      <c r="D253" s="328" t="s">
        <v>573</v>
      </c>
      <c r="E253" s="351"/>
      <c r="F253" s="351"/>
      <c r="G253" s="329"/>
      <c r="H253" s="328" t="s">
        <v>574</v>
      </c>
      <c r="I253" s="351"/>
      <c r="J253" s="351"/>
      <c r="K253" s="329"/>
      <c r="L253" s="388"/>
      <c r="M253" s="389"/>
      <c r="N253" s="389"/>
      <c r="O253" s="476"/>
    </row>
    <row r="254" spans="1:15" ht="43.5">
      <c r="A254" s="474"/>
      <c r="B254" s="389"/>
      <c r="C254" s="390"/>
      <c r="D254" s="240" t="s">
        <v>575</v>
      </c>
      <c r="E254" s="240" t="s">
        <v>576</v>
      </c>
      <c r="F254" s="240" t="s">
        <v>577</v>
      </c>
      <c r="G254" s="232" t="s">
        <v>578</v>
      </c>
      <c r="H254" s="240" t="s">
        <v>575</v>
      </c>
      <c r="I254" s="240" t="s">
        <v>576</v>
      </c>
      <c r="J254" s="240" t="s">
        <v>577</v>
      </c>
      <c r="K254" s="232" t="s">
        <v>578</v>
      </c>
      <c r="L254" s="240" t="s">
        <v>575</v>
      </c>
      <c r="M254" s="240" t="s">
        <v>576</v>
      </c>
      <c r="N254" s="240" t="s">
        <v>577</v>
      </c>
      <c r="O254" s="245" t="s">
        <v>578</v>
      </c>
    </row>
    <row r="255" spans="1:15">
      <c r="A255" s="456" t="s">
        <v>579</v>
      </c>
      <c r="B255" s="457"/>
      <c r="C255" s="458"/>
      <c r="D255" s="285">
        <v>75128</v>
      </c>
      <c r="E255" s="285">
        <v>817231</v>
      </c>
      <c r="F255" s="285">
        <v>0</v>
      </c>
      <c r="G255" s="234">
        <f>SUM(D255:F255)</f>
        <v>892359</v>
      </c>
      <c r="H255" s="285">
        <v>221141</v>
      </c>
      <c r="I255" s="285">
        <v>3058774</v>
      </c>
      <c r="J255" s="285">
        <v>823344</v>
      </c>
      <c r="K255" s="234">
        <f>SUM(H255:J255)</f>
        <v>4103259</v>
      </c>
      <c r="L255" s="233">
        <f>+D255+H255</f>
        <v>296269</v>
      </c>
      <c r="M255" s="233">
        <f t="shared" ref="M255:M261" si="126">+E255+I255</f>
        <v>3876005</v>
      </c>
      <c r="N255" s="233">
        <f t="shared" ref="N255:N261" si="127">+F255+J255</f>
        <v>823344</v>
      </c>
      <c r="O255" s="250">
        <f>SUM(L255:N255)</f>
        <v>4995618</v>
      </c>
    </row>
    <row r="256" spans="1:15">
      <c r="A256" s="456" t="s">
        <v>580</v>
      </c>
      <c r="B256" s="457"/>
      <c r="C256" s="458"/>
      <c r="D256" s="285">
        <v>0</v>
      </c>
      <c r="E256" s="285">
        <v>0</v>
      </c>
      <c r="F256" s="285">
        <v>0</v>
      </c>
      <c r="G256" s="234">
        <f t="shared" ref="G256:G261" si="128">SUM(D256:F256)</f>
        <v>0</v>
      </c>
      <c r="H256" s="285">
        <v>0</v>
      </c>
      <c r="I256" s="285">
        <v>0</v>
      </c>
      <c r="J256" s="285">
        <v>1084251</v>
      </c>
      <c r="K256" s="234">
        <f t="shared" ref="K256:K261" si="129">SUM(H256:J256)</f>
        <v>1084251</v>
      </c>
      <c r="L256" s="233">
        <f t="shared" ref="L256:L261" si="130">+D256+H256</f>
        <v>0</v>
      </c>
      <c r="M256" s="233">
        <f t="shared" si="126"/>
        <v>0</v>
      </c>
      <c r="N256" s="233">
        <f t="shared" si="127"/>
        <v>1084251</v>
      </c>
      <c r="O256" s="250">
        <f t="shared" ref="O256:O261" si="131">SUM(L256:N256)</f>
        <v>1084251</v>
      </c>
    </row>
    <row r="257" spans="1:15">
      <c r="A257" s="456" t="s">
        <v>581</v>
      </c>
      <c r="B257" s="457"/>
      <c r="C257" s="458"/>
      <c r="D257" s="285">
        <v>0</v>
      </c>
      <c r="E257" s="285">
        <v>0</v>
      </c>
      <c r="F257" s="285">
        <v>0</v>
      </c>
      <c r="G257" s="234">
        <f t="shared" si="128"/>
        <v>0</v>
      </c>
      <c r="H257" s="285">
        <v>0</v>
      </c>
      <c r="I257" s="285">
        <v>0</v>
      </c>
      <c r="J257" s="285">
        <v>0</v>
      </c>
      <c r="K257" s="234">
        <f t="shared" si="129"/>
        <v>0</v>
      </c>
      <c r="L257" s="233">
        <f t="shared" si="130"/>
        <v>0</v>
      </c>
      <c r="M257" s="233">
        <f t="shared" si="126"/>
        <v>0</v>
      </c>
      <c r="N257" s="233">
        <f t="shared" si="127"/>
        <v>0</v>
      </c>
      <c r="O257" s="250">
        <f t="shared" si="131"/>
        <v>0</v>
      </c>
    </row>
    <row r="258" spans="1:15">
      <c r="A258" s="456" t="s">
        <v>582</v>
      </c>
      <c r="B258" s="457"/>
      <c r="C258" s="458"/>
      <c r="D258" s="285">
        <v>0</v>
      </c>
      <c r="E258" s="285">
        <v>0</v>
      </c>
      <c r="F258" s="285">
        <v>0</v>
      </c>
      <c r="G258" s="234">
        <f t="shared" si="128"/>
        <v>0</v>
      </c>
      <c r="H258" s="285">
        <v>0</v>
      </c>
      <c r="I258" s="285">
        <v>0</v>
      </c>
      <c r="J258" s="285">
        <v>0</v>
      </c>
      <c r="K258" s="234">
        <f t="shared" si="129"/>
        <v>0</v>
      </c>
      <c r="L258" s="233">
        <f t="shared" si="130"/>
        <v>0</v>
      </c>
      <c r="M258" s="233">
        <f t="shared" si="126"/>
        <v>0</v>
      </c>
      <c r="N258" s="233">
        <f t="shared" si="127"/>
        <v>0</v>
      </c>
      <c r="O258" s="250">
        <f t="shared" si="131"/>
        <v>0</v>
      </c>
    </row>
    <row r="259" spans="1:15">
      <c r="A259" s="456" t="s">
        <v>583</v>
      </c>
      <c r="B259" s="457"/>
      <c r="C259" s="458"/>
      <c r="D259" s="285">
        <v>0</v>
      </c>
      <c r="E259" s="285">
        <v>0</v>
      </c>
      <c r="F259" s="285">
        <v>0</v>
      </c>
      <c r="G259" s="234">
        <f t="shared" si="128"/>
        <v>0</v>
      </c>
      <c r="H259" s="285">
        <v>0</v>
      </c>
      <c r="I259" s="285">
        <v>0</v>
      </c>
      <c r="J259" s="285">
        <v>0</v>
      </c>
      <c r="K259" s="234">
        <f t="shared" si="129"/>
        <v>0</v>
      </c>
      <c r="L259" s="233">
        <f t="shared" si="130"/>
        <v>0</v>
      </c>
      <c r="M259" s="233">
        <f t="shared" si="126"/>
        <v>0</v>
      </c>
      <c r="N259" s="233">
        <f t="shared" si="127"/>
        <v>0</v>
      </c>
      <c r="O259" s="250">
        <f t="shared" si="131"/>
        <v>0</v>
      </c>
    </row>
    <row r="260" spans="1:15">
      <c r="A260" s="456" t="s">
        <v>584</v>
      </c>
      <c r="B260" s="457"/>
      <c r="C260" s="458"/>
      <c r="D260" s="285">
        <v>0</v>
      </c>
      <c r="E260" s="285">
        <v>0</v>
      </c>
      <c r="F260" s="285">
        <v>0</v>
      </c>
      <c r="G260" s="234">
        <f t="shared" si="128"/>
        <v>0</v>
      </c>
      <c r="H260" s="285">
        <v>0</v>
      </c>
      <c r="I260" s="285">
        <v>0</v>
      </c>
      <c r="J260" s="285">
        <v>0</v>
      </c>
      <c r="K260" s="234">
        <f t="shared" si="129"/>
        <v>0</v>
      </c>
      <c r="L260" s="233">
        <f t="shared" si="130"/>
        <v>0</v>
      </c>
      <c r="M260" s="233">
        <f t="shared" si="126"/>
        <v>0</v>
      </c>
      <c r="N260" s="233">
        <f t="shared" si="127"/>
        <v>0</v>
      </c>
      <c r="O260" s="250">
        <f t="shared" si="131"/>
        <v>0</v>
      </c>
    </row>
    <row r="261" spans="1:15">
      <c r="A261" s="456" t="s">
        <v>585</v>
      </c>
      <c r="B261" s="457"/>
      <c r="C261" s="458"/>
      <c r="D261" s="285">
        <v>0</v>
      </c>
      <c r="E261" s="285">
        <v>0</v>
      </c>
      <c r="F261" s="285">
        <v>0</v>
      </c>
      <c r="G261" s="234">
        <f t="shared" si="128"/>
        <v>0</v>
      </c>
      <c r="H261" s="285">
        <v>0</v>
      </c>
      <c r="I261" s="285">
        <v>0</v>
      </c>
      <c r="J261" s="285">
        <v>0</v>
      </c>
      <c r="K261" s="234">
        <f t="shared" si="129"/>
        <v>0</v>
      </c>
      <c r="L261" s="233">
        <f t="shared" si="130"/>
        <v>0</v>
      </c>
      <c r="M261" s="233">
        <f t="shared" si="126"/>
        <v>0</v>
      </c>
      <c r="N261" s="233">
        <f t="shared" si="127"/>
        <v>0</v>
      </c>
      <c r="O261" s="250">
        <f t="shared" si="131"/>
        <v>0</v>
      </c>
    </row>
    <row r="262" spans="1:15" ht="15" thickBot="1">
      <c r="A262" s="459" t="s">
        <v>572</v>
      </c>
      <c r="B262" s="460"/>
      <c r="C262" s="461"/>
      <c r="D262" s="251">
        <f>SUM(D255:D261)</f>
        <v>75128</v>
      </c>
      <c r="E262" s="251">
        <f t="shared" ref="E262:O262" si="132">SUM(E255:E261)</f>
        <v>817231</v>
      </c>
      <c r="F262" s="251">
        <f t="shared" si="132"/>
        <v>0</v>
      </c>
      <c r="G262" s="251">
        <f t="shared" si="132"/>
        <v>892359</v>
      </c>
      <c r="H262" s="251">
        <f t="shared" si="132"/>
        <v>221141</v>
      </c>
      <c r="I262" s="251">
        <f t="shared" si="132"/>
        <v>3058774</v>
      </c>
      <c r="J262" s="251">
        <f t="shared" si="132"/>
        <v>1907595</v>
      </c>
      <c r="K262" s="251">
        <f t="shared" si="132"/>
        <v>5187510</v>
      </c>
      <c r="L262" s="251">
        <f t="shared" si="132"/>
        <v>296269</v>
      </c>
      <c r="M262" s="251">
        <f t="shared" si="132"/>
        <v>3876005</v>
      </c>
      <c r="N262" s="251">
        <f t="shared" si="132"/>
        <v>1907595</v>
      </c>
      <c r="O262" s="252">
        <f t="shared" si="132"/>
        <v>6079869</v>
      </c>
    </row>
  </sheetData>
  <mergeCells count="247">
    <mergeCell ref="A70:C70"/>
    <mergeCell ref="A71:C71"/>
    <mergeCell ref="B3:O3"/>
    <mergeCell ref="B2:O2"/>
    <mergeCell ref="B4:O4"/>
    <mergeCell ref="A64:C64"/>
    <mergeCell ref="A65:C65"/>
    <mergeCell ref="A66:C66"/>
    <mergeCell ref="A67:C67"/>
    <mergeCell ref="A68:C68"/>
    <mergeCell ref="A69:C69"/>
    <mergeCell ref="A44:O44"/>
    <mergeCell ref="A60:O60"/>
    <mergeCell ref="A61:C63"/>
    <mergeCell ref="D61:K61"/>
    <mergeCell ref="L61:O62"/>
    <mergeCell ref="L45:O46"/>
    <mergeCell ref="D46:G46"/>
    <mergeCell ref="H46:K46"/>
    <mergeCell ref="A48:C48"/>
    <mergeCell ref="D62:G62"/>
    <mergeCell ref="H62:K62"/>
    <mergeCell ref="A50:C50"/>
    <mergeCell ref="A51:C51"/>
    <mergeCell ref="A52:C52"/>
    <mergeCell ref="A53:C53"/>
    <mergeCell ref="A54:C54"/>
    <mergeCell ref="A55:C55"/>
    <mergeCell ref="A56:C56"/>
    <mergeCell ref="A49:C49"/>
    <mergeCell ref="A45:C47"/>
    <mergeCell ref="D45:K45"/>
    <mergeCell ref="L13:O14"/>
    <mergeCell ref="A12:O12"/>
    <mergeCell ref="A28:O28"/>
    <mergeCell ref="A38:C38"/>
    <mergeCell ref="A39:C39"/>
    <mergeCell ref="A40:C40"/>
    <mergeCell ref="D29:K29"/>
    <mergeCell ref="D30:G30"/>
    <mergeCell ref="H30:K30"/>
    <mergeCell ref="A32:C32"/>
    <mergeCell ref="A33:C33"/>
    <mergeCell ref="A34:C34"/>
    <mergeCell ref="A35:C35"/>
    <mergeCell ref="A36:C36"/>
    <mergeCell ref="A37:C37"/>
    <mergeCell ref="A29:C31"/>
    <mergeCell ref="A76:O76"/>
    <mergeCell ref="A77:C79"/>
    <mergeCell ref="D77:K77"/>
    <mergeCell ref="L77:O78"/>
    <mergeCell ref="D78:G78"/>
    <mergeCell ref="H78:K78"/>
    <mergeCell ref="B10:F10"/>
    <mergeCell ref="B6:C6"/>
    <mergeCell ref="B7:C7"/>
    <mergeCell ref="B8:C8"/>
    <mergeCell ref="L29:O30"/>
    <mergeCell ref="D13:K13"/>
    <mergeCell ref="A19:C19"/>
    <mergeCell ref="A20:C20"/>
    <mergeCell ref="A21:C21"/>
    <mergeCell ref="A22:C22"/>
    <mergeCell ref="A24:C24"/>
    <mergeCell ref="A23:C23"/>
    <mergeCell ref="A13:C15"/>
    <mergeCell ref="A16:C16"/>
    <mergeCell ref="A17:C17"/>
    <mergeCell ref="A18:C18"/>
    <mergeCell ref="D14:G14"/>
    <mergeCell ref="H14:K14"/>
    <mergeCell ref="A85:C85"/>
    <mergeCell ref="A86:C86"/>
    <mergeCell ref="A87:C87"/>
    <mergeCell ref="A88:C88"/>
    <mergeCell ref="A92:O92"/>
    <mergeCell ref="A80:C80"/>
    <mergeCell ref="A81:C81"/>
    <mergeCell ref="A82:C82"/>
    <mergeCell ref="A83:C83"/>
    <mergeCell ref="A84:C84"/>
    <mergeCell ref="A96:C96"/>
    <mergeCell ref="A97:C97"/>
    <mergeCell ref="A98:C98"/>
    <mergeCell ref="A99:C99"/>
    <mergeCell ref="A100:C100"/>
    <mergeCell ref="A93:C95"/>
    <mergeCell ref="D93:K93"/>
    <mergeCell ref="L93:O94"/>
    <mergeCell ref="D94:G94"/>
    <mergeCell ref="H94:K94"/>
    <mergeCell ref="A115:C115"/>
    <mergeCell ref="A116:C116"/>
    <mergeCell ref="A109:C111"/>
    <mergeCell ref="D109:K109"/>
    <mergeCell ref="L109:O110"/>
    <mergeCell ref="D110:G110"/>
    <mergeCell ref="H110:K110"/>
    <mergeCell ref="A101:C101"/>
    <mergeCell ref="A102:C102"/>
    <mergeCell ref="A103:C103"/>
    <mergeCell ref="A104:C104"/>
    <mergeCell ref="A108:O108"/>
    <mergeCell ref="A138:O138"/>
    <mergeCell ref="A133:C133"/>
    <mergeCell ref="A134:C134"/>
    <mergeCell ref="A135:C135"/>
    <mergeCell ref="A11:O11"/>
    <mergeCell ref="A75:O75"/>
    <mergeCell ref="A128:C128"/>
    <mergeCell ref="A129:C129"/>
    <mergeCell ref="A130:C130"/>
    <mergeCell ref="A131:C131"/>
    <mergeCell ref="A132:C132"/>
    <mergeCell ref="A125:C127"/>
    <mergeCell ref="D125:K125"/>
    <mergeCell ref="L125:O126"/>
    <mergeCell ref="D126:G126"/>
    <mergeCell ref="H126:K126"/>
    <mergeCell ref="A117:C117"/>
    <mergeCell ref="A118:C118"/>
    <mergeCell ref="A119:C119"/>
    <mergeCell ref="A120:C120"/>
    <mergeCell ref="A124:O124"/>
    <mergeCell ref="A112:C112"/>
    <mergeCell ref="A113:C113"/>
    <mergeCell ref="A114:C114"/>
    <mergeCell ref="A139:O139"/>
    <mergeCell ref="A140:C142"/>
    <mergeCell ref="D140:K140"/>
    <mergeCell ref="L140:O141"/>
    <mergeCell ref="D141:G141"/>
    <mergeCell ref="H141:K141"/>
    <mergeCell ref="A143:C143"/>
    <mergeCell ref="A144:C144"/>
    <mergeCell ref="A145:C145"/>
    <mergeCell ref="A146:C146"/>
    <mergeCell ref="A147:C147"/>
    <mergeCell ref="A148:C148"/>
    <mergeCell ref="A149:C149"/>
    <mergeCell ref="A150:C150"/>
    <mergeCell ref="A151:C151"/>
    <mergeCell ref="A155:O155"/>
    <mergeCell ref="A156:C158"/>
    <mergeCell ref="D156:K156"/>
    <mergeCell ref="L156:O157"/>
    <mergeCell ref="D157:G157"/>
    <mergeCell ref="H157:K157"/>
    <mergeCell ref="A159:C159"/>
    <mergeCell ref="A160:C160"/>
    <mergeCell ref="A161:C161"/>
    <mergeCell ref="A162:C162"/>
    <mergeCell ref="A163:C163"/>
    <mergeCell ref="A164:C164"/>
    <mergeCell ref="A165:C165"/>
    <mergeCell ref="A166:C166"/>
    <mergeCell ref="A167:C167"/>
    <mergeCell ref="A171:O171"/>
    <mergeCell ref="A172:C174"/>
    <mergeCell ref="D172:K172"/>
    <mergeCell ref="L172:O173"/>
    <mergeCell ref="D173:G173"/>
    <mergeCell ref="H173:K173"/>
    <mergeCell ref="A175:C175"/>
    <mergeCell ref="A176:C176"/>
    <mergeCell ref="A177:C177"/>
    <mergeCell ref="A191:C191"/>
    <mergeCell ref="A192:C192"/>
    <mergeCell ref="A193:C193"/>
    <mergeCell ref="A194:C194"/>
    <mergeCell ref="A195:C195"/>
    <mergeCell ref="A196:C196"/>
    <mergeCell ref="A197:C197"/>
    <mergeCell ref="A198:C198"/>
    <mergeCell ref="A178:C178"/>
    <mergeCell ref="A179:C179"/>
    <mergeCell ref="A180:C180"/>
    <mergeCell ref="A181:C181"/>
    <mergeCell ref="A182:C182"/>
    <mergeCell ref="A183:C183"/>
    <mergeCell ref="A187:O187"/>
    <mergeCell ref="A188:C190"/>
    <mergeCell ref="D188:K188"/>
    <mergeCell ref="L188:O189"/>
    <mergeCell ref="D189:G189"/>
    <mergeCell ref="H189:K189"/>
    <mergeCell ref="A202:O202"/>
    <mergeCell ref="A203:O203"/>
    <mergeCell ref="A204:C206"/>
    <mergeCell ref="D204:K204"/>
    <mergeCell ref="L204:O205"/>
    <mergeCell ref="D205:G205"/>
    <mergeCell ref="H205:K205"/>
    <mergeCell ref="A207:C207"/>
    <mergeCell ref="A208:C208"/>
    <mergeCell ref="A209:C209"/>
    <mergeCell ref="A210:C210"/>
    <mergeCell ref="A211:C211"/>
    <mergeCell ref="A212:C212"/>
    <mergeCell ref="A213:C213"/>
    <mergeCell ref="A214:C214"/>
    <mergeCell ref="A215:C215"/>
    <mergeCell ref="A219:O219"/>
    <mergeCell ref="A220:C222"/>
    <mergeCell ref="D220:K220"/>
    <mergeCell ref="L220:O221"/>
    <mergeCell ref="D221:G221"/>
    <mergeCell ref="H221:K221"/>
    <mergeCell ref="A223:C223"/>
    <mergeCell ref="A224:C224"/>
    <mergeCell ref="A225:C225"/>
    <mergeCell ref="A226:C226"/>
    <mergeCell ref="A227:C227"/>
    <mergeCell ref="A228:C228"/>
    <mergeCell ref="A229:C229"/>
    <mergeCell ref="A230:C230"/>
    <mergeCell ref="A231:C231"/>
    <mergeCell ref="A235:O235"/>
    <mergeCell ref="A236:C238"/>
    <mergeCell ref="D236:K236"/>
    <mergeCell ref="L236:O237"/>
    <mergeCell ref="D237:G237"/>
    <mergeCell ref="H237:K237"/>
    <mergeCell ref="A239:C239"/>
    <mergeCell ref="A240:C240"/>
    <mergeCell ref="A241:C241"/>
    <mergeCell ref="A255:C255"/>
    <mergeCell ref="A256:C256"/>
    <mergeCell ref="A257:C257"/>
    <mergeCell ref="A258:C258"/>
    <mergeCell ref="A259:C259"/>
    <mergeCell ref="A260:C260"/>
    <mergeCell ref="A261:C261"/>
    <mergeCell ref="A262:C262"/>
    <mergeCell ref="A242:C242"/>
    <mergeCell ref="A243:C243"/>
    <mergeCell ref="A244:C244"/>
    <mergeCell ref="A245:C245"/>
    <mergeCell ref="A246:C246"/>
    <mergeCell ref="A247:C247"/>
    <mergeCell ref="A251:O251"/>
    <mergeCell ref="A252:C254"/>
    <mergeCell ref="D252:K252"/>
    <mergeCell ref="L252:O253"/>
    <mergeCell ref="D253:G253"/>
    <mergeCell ref="H253:K25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G26"/>
  <sheetViews>
    <sheetView showGridLines="0" workbookViewId="0">
      <selection activeCell="C30" sqref="C30"/>
    </sheetView>
  </sheetViews>
  <sheetFormatPr baseColWidth="10" defaultColWidth="11.453125" defaultRowHeight="14.5" outlineLevelRow="1"/>
  <cols>
    <col min="1" max="1" width="4.26953125" customWidth="1"/>
    <col min="3" max="3" width="43.26953125" customWidth="1"/>
    <col min="4" max="4" width="12.7265625" bestFit="1" customWidth="1"/>
    <col min="5" max="5" width="13.81640625" customWidth="1"/>
    <col min="6" max="6" width="13.7265625" customWidth="1"/>
    <col min="7" max="7" width="30" customWidth="1"/>
  </cols>
  <sheetData>
    <row r="2" spans="2:7" ht="20">
      <c r="B2" s="319" t="s">
        <v>217</v>
      </c>
      <c r="C2" s="319"/>
      <c r="D2" s="319"/>
      <c r="E2" s="319"/>
      <c r="F2" s="319"/>
      <c r="G2" s="319"/>
    </row>
    <row r="3" spans="2:7" ht="123" customHeight="1">
      <c r="B3" s="327" t="s">
        <v>187</v>
      </c>
      <c r="C3" s="327"/>
      <c r="D3" s="327"/>
      <c r="E3" s="327"/>
      <c r="F3" s="327"/>
      <c r="G3" s="327"/>
    </row>
    <row r="4" spans="2:7" ht="20">
      <c r="B4" s="319" t="s">
        <v>1773</v>
      </c>
      <c r="C4" s="319"/>
      <c r="D4" s="319"/>
      <c r="E4" s="319"/>
      <c r="F4" s="319"/>
      <c r="G4" s="319"/>
    </row>
    <row r="5" spans="2:7" ht="20">
      <c r="B5" s="2"/>
      <c r="C5" s="2"/>
      <c r="D5" s="2"/>
      <c r="E5" s="2"/>
      <c r="F5" s="2"/>
      <c r="G5" s="2"/>
    </row>
    <row r="6" spans="2:7" ht="15.5">
      <c r="B6" s="348" t="s">
        <v>31</v>
      </c>
      <c r="C6" s="350"/>
      <c r="D6" s="3"/>
      <c r="E6" s="3"/>
      <c r="F6" s="126" t="s">
        <v>1</v>
      </c>
      <c r="G6" s="127">
        <v>21</v>
      </c>
    </row>
    <row r="7" spans="2:7">
      <c r="B7" s="320" t="s">
        <v>2</v>
      </c>
      <c r="C7" s="322"/>
      <c r="D7" s="3"/>
      <c r="E7" s="3"/>
      <c r="F7" s="4" t="s">
        <v>3</v>
      </c>
      <c r="G7" s="5">
        <v>10</v>
      </c>
    </row>
    <row r="8" spans="2:7">
      <c r="B8" s="320" t="s">
        <v>2</v>
      </c>
      <c r="C8" s="322"/>
      <c r="D8" s="3"/>
      <c r="E8" s="3"/>
      <c r="F8" s="4" t="s">
        <v>4</v>
      </c>
      <c r="G8" s="5" t="s">
        <v>5</v>
      </c>
    </row>
    <row r="9" spans="2:7">
      <c r="B9" s="79"/>
      <c r="C9" s="79"/>
      <c r="D9" s="3"/>
      <c r="E9" s="3"/>
      <c r="F9" s="26"/>
      <c r="G9" s="80"/>
    </row>
    <row r="10" spans="2:7">
      <c r="B10" s="494" t="s">
        <v>152</v>
      </c>
      <c r="C10" s="494"/>
      <c r="D10" s="494"/>
      <c r="E10" s="494"/>
      <c r="F10" s="494"/>
      <c r="G10" s="3"/>
    </row>
    <row r="11" spans="2:7">
      <c r="B11" s="3"/>
      <c r="C11" s="3"/>
      <c r="D11" s="3"/>
      <c r="E11" s="3"/>
      <c r="F11" s="3"/>
      <c r="G11" s="3"/>
    </row>
    <row r="12" spans="2:7">
      <c r="B12" s="402" t="s">
        <v>67</v>
      </c>
      <c r="C12" s="402" t="s">
        <v>53</v>
      </c>
      <c r="D12" s="402" t="s">
        <v>153</v>
      </c>
      <c r="E12" s="443" t="s">
        <v>154</v>
      </c>
      <c r="F12" s="443"/>
      <c r="G12" s="443"/>
    </row>
    <row r="13" spans="2:7" ht="29">
      <c r="B13" s="403"/>
      <c r="C13" s="403"/>
      <c r="D13" s="403"/>
      <c r="E13" s="238" t="s">
        <v>155</v>
      </c>
      <c r="F13" s="239" t="s">
        <v>156</v>
      </c>
      <c r="G13" s="239" t="s">
        <v>157</v>
      </c>
    </row>
    <row r="14" spans="2:7" hidden="1" outlineLevel="1">
      <c r="B14" s="9">
        <v>1</v>
      </c>
      <c r="C14" s="330" t="s">
        <v>223</v>
      </c>
      <c r="D14" s="331"/>
      <c r="E14" s="332"/>
      <c r="F14" s="18"/>
      <c r="G14" s="18">
        <v>0</v>
      </c>
    </row>
    <row r="15" spans="2:7" hidden="1" outlineLevel="1">
      <c r="B15" s="495" t="s">
        <v>158</v>
      </c>
      <c r="C15" s="496"/>
      <c r="D15" s="497"/>
      <c r="E15" s="182">
        <f>SUM(E14:E14)</f>
        <v>0</v>
      </c>
      <c r="F15" s="183">
        <f>SUM(F14:F14)</f>
        <v>0</v>
      </c>
      <c r="G15" s="183">
        <f>SUM(G14:G14)</f>
        <v>0</v>
      </c>
    </row>
    <row r="16" spans="2:7" collapsed="1">
      <c r="B16" s="495" t="s">
        <v>22</v>
      </c>
      <c r="C16" s="496"/>
      <c r="D16" s="496"/>
      <c r="E16" s="182">
        <f>+E15</f>
        <v>0</v>
      </c>
      <c r="F16" s="183">
        <f>+F15</f>
        <v>0</v>
      </c>
      <c r="G16" s="183">
        <f>+G15</f>
        <v>0</v>
      </c>
    </row>
    <row r="17" spans="2:7" hidden="1" outlineLevel="1">
      <c r="B17" s="9">
        <v>1</v>
      </c>
      <c r="C17" s="330" t="s">
        <v>613</v>
      </c>
      <c r="D17" s="331"/>
      <c r="E17" s="332"/>
      <c r="F17" s="18"/>
      <c r="G17" s="18">
        <v>0</v>
      </c>
    </row>
    <row r="18" spans="2:7" hidden="1" outlineLevel="1">
      <c r="B18" s="495" t="s">
        <v>159</v>
      </c>
      <c r="C18" s="496"/>
      <c r="D18" s="497"/>
      <c r="E18" s="182">
        <f>SUM(E17:E17)</f>
        <v>0</v>
      </c>
      <c r="F18" s="183">
        <f>SUM(F17:F17)</f>
        <v>0</v>
      </c>
      <c r="G18" s="183">
        <f>SUM(G17:G17)</f>
        <v>0</v>
      </c>
    </row>
    <row r="19" spans="2:7" collapsed="1">
      <c r="B19" s="495" t="s">
        <v>24</v>
      </c>
      <c r="C19" s="496"/>
      <c r="D19" s="496"/>
      <c r="E19" s="182">
        <f>+E16+E18</f>
        <v>0</v>
      </c>
      <c r="F19" s="183">
        <f>+F18+F16</f>
        <v>0</v>
      </c>
      <c r="G19" s="183">
        <f>+G18+G16</f>
        <v>0</v>
      </c>
    </row>
    <row r="20" spans="2:7" outlineLevel="1">
      <c r="B20" s="9">
        <v>1</v>
      </c>
      <c r="C20" s="330" t="s">
        <v>1551</v>
      </c>
      <c r="D20" s="331"/>
      <c r="E20" s="332"/>
      <c r="F20" s="193"/>
      <c r="G20" s="193"/>
    </row>
    <row r="21" spans="2:7" outlineLevel="1">
      <c r="B21" s="495" t="s">
        <v>160</v>
      </c>
      <c r="C21" s="496"/>
      <c r="D21" s="497"/>
      <c r="E21" s="182">
        <f>SUM(E20:E20)</f>
        <v>0</v>
      </c>
      <c r="F21" s="183">
        <f>SUM(F20:F20)</f>
        <v>0</v>
      </c>
      <c r="G21" s="183">
        <f>SUM(G20:G20)</f>
        <v>0</v>
      </c>
    </row>
    <row r="22" spans="2:7">
      <c r="B22" s="495" t="s">
        <v>26</v>
      </c>
      <c r="C22" s="496"/>
      <c r="D22" s="496"/>
      <c r="E22" s="182">
        <f>+E21+E19</f>
        <v>0</v>
      </c>
      <c r="F22" s="183">
        <f>+F19+F21</f>
        <v>0</v>
      </c>
      <c r="G22" s="183">
        <f>+G19+G21</f>
        <v>0</v>
      </c>
    </row>
    <row r="23" spans="2:7" outlineLevel="1">
      <c r="B23" s="9">
        <v>1</v>
      </c>
      <c r="C23" s="330" t="s">
        <v>1965</v>
      </c>
      <c r="D23" s="331"/>
      <c r="E23" s="332"/>
      <c r="F23" s="18"/>
      <c r="G23" s="18"/>
    </row>
    <row r="24" spans="2:7" outlineLevel="1">
      <c r="B24" s="495" t="s">
        <v>161</v>
      </c>
      <c r="C24" s="496"/>
      <c r="D24" s="497"/>
      <c r="E24" s="182">
        <f>SUM(E23:E23)</f>
        <v>0</v>
      </c>
      <c r="F24" s="183">
        <f>SUM(F23:F23)</f>
        <v>0</v>
      </c>
      <c r="G24" s="183">
        <f>SUM(G23:G23)</f>
        <v>0</v>
      </c>
    </row>
    <row r="25" spans="2:7">
      <c r="B25" s="495" t="s">
        <v>28</v>
      </c>
      <c r="C25" s="496"/>
      <c r="D25" s="496"/>
      <c r="E25" s="182">
        <f>+E24+E22</f>
        <v>0</v>
      </c>
      <c r="F25" s="183">
        <f>+F24+F22</f>
        <v>0</v>
      </c>
      <c r="G25" s="183">
        <f>+G24+G22</f>
        <v>0</v>
      </c>
    </row>
    <row r="26" spans="2:7">
      <c r="B26" s="495" t="s">
        <v>221</v>
      </c>
      <c r="C26" s="496"/>
      <c r="D26" s="496"/>
      <c r="E26" s="182">
        <f>+E24+E21+E18+E15</f>
        <v>0</v>
      </c>
      <c r="F26" s="183">
        <f>+F24+F21+F18+F15</f>
        <v>0</v>
      </c>
      <c r="G26" s="183">
        <f>+G24+G21+G18+G15</f>
        <v>0</v>
      </c>
    </row>
  </sheetData>
  <mergeCells count="24">
    <mergeCell ref="B18:D18"/>
    <mergeCell ref="B6:C6"/>
    <mergeCell ref="B21:D21"/>
    <mergeCell ref="B16:D16"/>
    <mergeCell ref="B15:D15"/>
    <mergeCell ref="C14:E14"/>
    <mergeCell ref="B19:D19"/>
    <mergeCell ref="C17:E17"/>
    <mergeCell ref="C20:E20"/>
    <mergeCell ref="B2:G2"/>
    <mergeCell ref="B3:G3"/>
    <mergeCell ref="B4:G4"/>
    <mergeCell ref="B12:B13"/>
    <mergeCell ref="C12:C13"/>
    <mergeCell ref="D12:D13"/>
    <mergeCell ref="E12:G12"/>
    <mergeCell ref="B7:C7"/>
    <mergeCell ref="B8:C8"/>
    <mergeCell ref="B10:F10"/>
    <mergeCell ref="C23:E23"/>
    <mergeCell ref="B22:D22"/>
    <mergeCell ref="B24:D24"/>
    <mergeCell ref="B25:D25"/>
    <mergeCell ref="B26:D26"/>
  </mergeCells>
  <conditionalFormatting sqref="C14:D14">
    <cfRule type="expression" dxfId="16" priority="4">
      <formula>LEN($E16)=2</formula>
    </cfRule>
  </conditionalFormatting>
  <conditionalFormatting sqref="C17:D17">
    <cfRule type="expression" dxfId="15" priority="3">
      <formula>LEN($E19)=2</formula>
    </cfRule>
  </conditionalFormatting>
  <conditionalFormatting sqref="C20:D20">
    <cfRule type="expression" dxfId="14" priority="2">
      <formula>LEN($E22)=2</formula>
    </cfRule>
  </conditionalFormatting>
  <conditionalFormatting sqref="C23:D23">
    <cfRule type="expression" dxfId="13" priority="1">
      <formula>LEN($E25)=2</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V15"/>
  <sheetViews>
    <sheetView showGridLines="0" zoomScale="80" zoomScaleNormal="80" workbookViewId="0">
      <selection activeCell="H10" sqref="H10:H11"/>
    </sheetView>
  </sheetViews>
  <sheetFormatPr baseColWidth="10" defaultColWidth="11.54296875" defaultRowHeight="14.5" outlineLevelCol="1"/>
  <cols>
    <col min="1" max="1" width="7" style="3" customWidth="1"/>
    <col min="2" max="4" width="19.54296875" style="3" customWidth="1"/>
    <col min="5" max="5" width="18.7265625" style="3" customWidth="1"/>
    <col min="6" max="8" width="10.453125" style="3" customWidth="1"/>
    <col min="9" max="9" width="10" style="3" bestFit="1" customWidth="1"/>
    <col min="10" max="10" width="7.7265625" style="3" customWidth="1" outlineLevel="1"/>
    <col min="11" max="11" width="7.1796875" style="3" customWidth="1" outlineLevel="1"/>
    <col min="12" max="12" width="7.54296875" style="3" customWidth="1" outlineLevel="1"/>
    <col min="13" max="13" width="11.26953125" style="3" bestFit="1" customWidth="1"/>
    <col min="14" max="14" width="8" style="3" customWidth="1" outlineLevel="1"/>
    <col min="15" max="15" width="7.7265625" style="3" customWidth="1" outlineLevel="1"/>
    <col min="16" max="16" width="12.26953125" style="3" customWidth="1" outlineLevel="1"/>
    <col min="17" max="17" width="13.26953125" style="3" customWidth="1"/>
    <col min="18" max="18" width="12.453125" style="3" customWidth="1" outlineLevel="1"/>
    <col min="19" max="19" width="13.453125" style="3" customWidth="1" outlineLevel="1"/>
    <col min="20" max="20" width="13.7265625" style="3" customWidth="1" outlineLevel="1"/>
    <col min="21" max="21" width="12.7265625" style="3" customWidth="1"/>
    <col min="22" max="22" width="12.26953125" style="3" hidden="1" customWidth="1"/>
    <col min="23" max="23" width="11.81640625" style="3" customWidth="1"/>
    <col min="24" max="16384" width="11.54296875" style="3"/>
  </cols>
  <sheetData>
    <row r="1" spans="2:22" ht="20">
      <c r="B1" s="319" t="s">
        <v>217</v>
      </c>
      <c r="C1" s="319"/>
      <c r="D1" s="319"/>
      <c r="E1" s="319"/>
      <c r="F1" s="319"/>
      <c r="G1" s="319"/>
      <c r="H1" s="319"/>
      <c r="I1" s="319"/>
      <c r="J1" s="319"/>
      <c r="K1" s="319"/>
      <c r="L1" s="319"/>
      <c r="M1" s="319"/>
      <c r="N1" s="319"/>
      <c r="O1" s="319"/>
      <c r="P1" s="319"/>
      <c r="Q1" s="319"/>
      <c r="R1" s="319"/>
      <c r="S1" s="319"/>
      <c r="T1" s="319"/>
      <c r="U1" s="319"/>
      <c r="V1" s="319"/>
    </row>
    <row r="2" spans="2:22" ht="69" customHeight="1">
      <c r="B2" s="327" t="s">
        <v>162</v>
      </c>
      <c r="C2" s="327"/>
      <c r="D2" s="327"/>
      <c r="E2" s="327"/>
      <c r="F2" s="327"/>
      <c r="G2" s="327"/>
      <c r="H2" s="327"/>
      <c r="I2" s="327"/>
      <c r="J2" s="327"/>
      <c r="K2" s="327"/>
      <c r="L2" s="327"/>
      <c r="M2" s="327"/>
      <c r="N2" s="327"/>
      <c r="O2" s="327"/>
      <c r="P2" s="327"/>
      <c r="Q2" s="327"/>
      <c r="R2" s="327"/>
      <c r="S2" s="327"/>
      <c r="T2" s="327"/>
      <c r="U2" s="327"/>
      <c r="V2" s="327"/>
    </row>
    <row r="3" spans="2:22" ht="21" customHeight="1">
      <c r="B3" s="319" t="s">
        <v>1773</v>
      </c>
      <c r="C3" s="319"/>
      <c r="D3" s="319"/>
      <c r="E3" s="319"/>
      <c r="F3" s="319"/>
      <c r="G3" s="319"/>
      <c r="H3" s="319"/>
      <c r="I3" s="319"/>
      <c r="J3" s="319"/>
      <c r="K3" s="319"/>
      <c r="L3" s="319"/>
      <c r="M3" s="319"/>
      <c r="N3" s="319"/>
      <c r="O3" s="319"/>
      <c r="P3" s="319"/>
      <c r="Q3" s="319"/>
      <c r="R3" s="319"/>
      <c r="S3" s="319"/>
      <c r="T3" s="319"/>
      <c r="U3" s="319"/>
      <c r="V3" s="319"/>
    </row>
    <row r="4" spans="2:22" ht="20">
      <c r="B4" s="2"/>
      <c r="C4" s="2"/>
      <c r="D4" s="2"/>
      <c r="E4" s="2"/>
      <c r="F4" s="2"/>
      <c r="G4" s="2"/>
      <c r="H4" s="2"/>
      <c r="I4" s="2"/>
      <c r="J4" s="2"/>
      <c r="K4" s="2"/>
      <c r="L4" s="2"/>
      <c r="M4" s="2"/>
      <c r="N4" s="2"/>
      <c r="O4" s="2"/>
      <c r="P4" s="2"/>
      <c r="Q4" s="2"/>
      <c r="R4" s="2"/>
      <c r="S4" s="2"/>
      <c r="T4" s="2"/>
      <c r="U4" s="2"/>
      <c r="V4" s="2"/>
    </row>
    <row r="5" spans="2:22" ht="17.5" customHeight="1">
      <c r="B5" s="124" t="s">
        <v>0</v>
      </c>
      <c r="C5" s="162"/>
      <c r="D5" s="2"/>
      <c r="E5" s="2"/>
      <c r="J5" s="2"/>
      <c r="K5" s="2"/>
      <c r="L5" s="2"/>
      <c r="M5" s="2"/>
      <c r="N5" s="2"/>
      <c r="O5" s="2"/>
      <c r="P5" s="2"/>
      <c r="Q5" s="2"/>
      <c r="R5" s="2"/>
      <c r="S5" s="2"/>
      <c r="T5" s="126" t="s">
        <v>1</v>
      </c>
      <c r="U5" s="127">
        <v>21</v>
      </c>
      <c r="V5" s="2"/>
    </row>
    <row r="6" spans="2:22" ht="17.5" customHeight="1">
      <c r="B6" s="320" t="s">
        <v>2</v>
      </c>
      <c r="C6" s="322"/>
      <c r="D6" s="26"/>
      <c r="E6" s="2"/>
      <c r="J6" s="2"/>
      <c r="K6" s="2"/>
      <c r="L6" s="2"/>
      <c r="M6" s="2"/>
      <c r="N6" s="2"/>
      <c r="O6" s="2"/>
      <c r="P6" s="2"/>
      <c r="Q6" s="2"/>
      <c r="R6" s="2"/>
      <c r="S6" s="2"/>
      <c r="T6" s="4" t="s">
        <v>3</v>
      </c>
      <c r="U6" s="5">
        <v>10</v>
      </c>
      <c r="V6" s="2"/>
    </row>
    <row r="7" spans="2:22" ht="17.5" customHeight="1">
      <c r="B7" s="320" t="s">
        <v>2</v>
      </c>
      <c r="C7" s="322"/>
      <c r="D7" s="26"/>
      <c r="E7" s="2"/>
      <c r="J7" s="2"/>
      <c r="K7" s="2"/>
      <c r="L7" s="2"/>
      <c r="M7" s="2"/>
      <c r="N7" s="2"/>
      <c r="O7" s="2"/>
      <c r="P7" s="2"/>
      <c r="Q7" s="2"/>
      <c r="R7" s="2"/>
      <c r="S7" s="2"/>
      <c r="T7" s="4" t="s">
        <v>4</v>
      </c>
      <c r="U7" s="5" t="s">
        <v>5</v>
      </c>
      <c r="V7" s="2"/>
    </row>
    <row r="8" spans="2:22" ht="20">
      <c r="B8" s="3" t="s">
        <v>163</v>
      </c>
      <c r="F8" s="2"/>
    </row>
    <row r="10" spans="2:22" ht="24" customHeight="1">
      <c r="B10" s="341" t="s">
        <v>52</v>
      </c>
      <c r="C10" s="341" t="s">
        <v>164</v>
      </c>
      <c r="D10" s="341" t="s">
        <v>165</v>
      </c>
      <c r="E10" s="341" t="s">
        <v>166</v>
      </c>
      <c r="F10" s="341" t="s">
        <v>125</v>
      </c>
      <c r="G10" s="341" t="s">
        <v>129</v>
      </c>
      <c r="H10" s="341" t="s">
        <v>131</v>
      </c>
      <c r="I10" s="341" t="s">
        <v>167</v>
      </c>
      <c r="J10" s="341" t="s">
        <v>132</v>
      </c>
      <c r="K10" s="341" t="s">
        <v>133</v>
      </c>
      <c r="L10" s="341" t="s">
        <v>134</v>
      </c>
      <c r="M10" s="341" t="s">
        <v>168</v>
      </c>
      <c r="N10" s="341" t="s">
        <v>138</v>
      </c>
      <c r="O10" s="341" t="s">
        <v>139</v>
      </c>
      <c r="P10" s="341" t="s">
        <v>140</v>
      </c>
      <c r="Q10" s="341" t="s">
        <v>169</v>
      </c>
      <c r="R10" s="341" t="s">
        <v>141</v>
      </c>
      <c r="S10" s="341" t="s">
        <v>142</v>
      </c>
      <c r="T10" s="341" t="s">
        <v>143</v>
      </c>
      <c r="U10" s="341" t="s">
        <v>170</v>
      </c>
      <c r="V10" s="498" t="s">
        <v>170</v>
      </c>
    </row>
    <row r="11" spans="2:22">
      <c r="B11" s="342"/>
      <c r="C11" s="342"/>
      <c r="D11" s="342"/>
      <c r="E11" s="342"/>
      <c r="F11" s="342"/>
      <c r="G11" s="342"/>
      <c r="H11" s="342"/>
      <c r="I11" s="342"/>
      <c r="J11" s="342"/>
      <c r="K11" s="342"/>
      <c r="L11" s="342"/>
      <c r="M11" s="342"/>
      <c r="N11" s="342"/>
      <c r="O11" s="342"/>
      <c r="P11" s="342"/>
      <c r="Q11" s="342"/>
      <c r="R11" s="342"/>
      <c r="S11" s="342"/>
      <c r="T11" s="342"/>
      <c r="U11" s="342"/>
      <c r="V11" s="499"/>
    </row>
    <row r="12" spans="2:22">
      <c r="B12" s="19" t="s">
        <v>28</v>
      </c>
      <c r="C12" s="20"/>
      <c r="D12" s="20"/>
      <c r="E12" s="20"/>
      <c r="F12" s="21"/>
      <c r="G12" s="8"/>
      <c r="H12" s="8"/>
      <c r="I12" s="8">
        <f>SUM(F12:H12)</f>
        <v>0</v>
      </c>
      <c r="J12" s="8"/>
      <c r="K12" s="8"/>
      <c r="L12" s="8"/>
      <c r="M12" s="8">
        <f>SUM(I12,J12:L12)</f>
        <v>0</v>
      </c>
      <c r="N12" s="8"/>
      <c r="O12" s="8"/>
      <c r="P12" s="8"/>
      <c r="Q12" s="8">
        <f>SUM(M12,N12:P12)</f>
        <v>0</v>
      </c>
      <c r="R12" s="8"/>
      <c r="S12" s="8"/>
      <c r="T12" s="8"/>
      <c r="U12" s="8">
        <f>SUM(Q12,R12:T12)</f>
        <v>0</v>
      </c>
      <c r="V12" s="8">
        <f>+I12+M12+Q12+U12</f>
        <v>0</v>
      </c>
    </row>
    <row r="13" spans="2:22">
      <c r="B13" s="330" t="s">
        <v>1965</v>
      </c>
      <c r="C13" s="331"/>
      <c r="D13" s="332"/>
      <c r="E13" s="9"/>
      <c r="F13" s="9"/>
      <c r="G13" s="18"/>
      <c r="H13" s="18"/>
      <c r="I13" s="8">
        <f t="shared" ref="I13:I14" si="0">SUM(F13:H13)</f>
        <v>0</v>
      </c>
      <c r="J13" s="18"/>
      <c r="K13" s="18"/>
      <c r="L13" s="18"/>
      <c r="M13" s="8">
        <f t="shared" ref="M13:M14" si="1">SUM(I13,J13:L13)</f>
        <v>0</v>
      </c>
      <c r="N13" s="18"/>
      <c r="O13" s="18"/>
      <c r="P13" s="18"/>
      <c r="Q13" s="8">
        <f t="shared" ref="Q13:Q14" si="2">SUM(M13,N13:P13)</f>
        <v>0</v>
      </c>
      <c r="R13" s="18"/>
      <c r="S13" s="18"/>
      <c r="T13" s="18"/>
      <c r="U13" s="8">
        <f t="shared" ref="U13:U14" si="3">SUM(Q13,R13:T13)</f>
        <v>0</v>
      </c>
      <c r="V13" s="8">
        <f t="shared" ref="V13:V14" si="4">+I13+M13+Q13+U13</f>
        <v>0</v>
      </c>
    </row>
    <row r="14" spans="2:22">
      <c r="B14" s="9"/>
      <c r="C14" s="9"/>
      <c r="D14" s="9"/>
      <c r="E14" s="9"/>
      <c r="F14" s="9"/>
      <c r="G14" s="18"/>
      <c r="H14" s="18"/>
      <c r="I14" s="8">
        <f t="shared" si="0"/>
        <v>0</v>
      </c>
      <c r="J14" s="18"/>
      <c r="K14" s="18"/>
      <c r="L14" s="18"/>
      <c r="M14" s="8">
        <f t="shared" si="1"/>
        <v>0</v>
      </c>
      <c r="N14" s="18"/>
      <c r="O14" s="18"/>
      <c r="P14" s="18"/>
      <c r="Q14" s="8">
        <f t="shared" si="2"/>
        <v>0</v>
      </c>
      <c r="R14" s="18"/>
      <c r="S14" s="18"/>
      <c r="T14" s="18"/>
      <c r="U14" s="8">
        <f t="shared" si="3"/>
        <v>0</v>
      </c>
      <c r="V14" s="8">
        <f t="shared" si="4"/>
        <v>0</v>
      </c>
    </row>
    <row r="15" spans="2:22" ht="20.25" customHeight="1">
      <c r="B15" s="184" t="s">
        <v>122</v>
      </c>
      <c r="C15" s="185"/>
      <c r="D15" s="185"/>
      <c r="E15" s="185"/>
      <c r="F15" s="132">
        <f t="shared" ref="F15:V15" si="5">SUM(F12:F14)</f>
        <v>0</v>
      </c>
      <c r="G15" s="132">
        <f t="shared" si="5"/>
        <v>0</v>
      </c>
      <c r="H15" s="132">
        <f t="shared" si="5"/>
        <v>0</v>
      </c>
      <c r="I15" s="132">
        <f t="shared" si="5"/>
        <v>0</v>
      </c>
      <c r="J15" s="132">
        <f t="shared" si="5"/>
        <v>0</v>
      </c>
      <c r="K15" s="132">
        <f t="shared" si="5"/>
        <v>0</v>
      </c>
      <c r="L15" s="132">
        <f t="shared" si="5"/>
        <v>0</v>
      </c>
      <c r="M15" s="132">
        <f t="shared" si="5"/>
        <v>0</v>
      </c>
      <c r="N15" s="132">
        <f t="shared" si="5"/>
        <v>0</v>
      </c>
      <c r="O15" s="132">
        <f t="shared" si="5"/>
        <v>0</v>
      </c>
      <c r="P15" s="132">
        <f t="shared" si="5"/>
        <v>0</v>
      </c>
      <c r="Q15" s="132">
        <f t="shared" si="5"/>
        <v>0</v>
      </c>
      <c r="R15" s="132">
        <f t="shared" si="5"/>
        <v>0</v>
      </c>
      <c r="S15" s="132">
        <f t="shared" si="5"/>
        <v>0</v>
      </c>
      <c r="T15" s="132">
        <f t="shared" si="5"/>
        <v>0</v>
      </c>
      <c r="U15" s="132">
        <f t="shared" si="5"/>
        <v>0</v>
      </c>
      <c r="V15" s="12">
        <f t="shared" si="5"/>
        <v>0</v>
      </c>
    </row>
  </sheetData>
  <mergeCells count="27">
    <mergeCell ref="B13:D13"/>
    <mergeCell ref="B6:C6"/>
    <mergeCell ref="B7:C7"/>
    <mergeCell ref="B3:V3"/>
    <mergeCell ref="B1:V1"/>
    <mergeCell ref="B2:V2"/>
    <mergeCell ref="N10:N11"/>
    <mergeCell ref="B10:B11"/>
    <mergeCell ref="F10:F11"/>
    <mergeCell ref="E10:E11"/>
    <mergeCell ref="G10:G11"/>
    <mergeCell ref="V10:V11"/>
    <mergeCell ref="C10:C11"/>
    <mergeCell ref="D10:D11"/>
    <mergeCell ref="R10:R11"/>
    <mergeCell ref="S10:S11"/>
    <mergeCell ref="U10:U11"/>
    <mergeCell ref="O10:O11"/>
    <mergeCell ref="P10:P11"/>
    <mergeCell ref="I10:I11"/>
    <mergeCell ref="M10:M11"/>
    <mergeCell ref="Q10:Q11"/>
    <mergeCell ref="H10:H11"/>
    <mergeCell ref="J10:J11"/>
    <mergeCell ref="K10:K11"/>
    <mergeCell ref="L10:L11"/>
    <mergeCell ref="T10:T11"/>
  </mergeCells>
  <conditionalFormatting sqref="B13:C13">
    <cfRule type="expression" dxfId="12" priority="1">
      <formula>LEN($E15)=2</formula>
    </cfRule>
  </conditionalFormatting>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B2885-75D8-479A-8FFF-5C4E98D9A78D}">
  <dimension ref="A2:V10"/>
  <sheetViews>
    <sheetView showGridLines="0" zoomScale="90" zoomScaleNormal="90" workbookViewId="0">
      <selection activeCell="S10" sqref="S10"/>
    </sheetView>
  </sheetViews>
  <sheetFormatPr baseColWidth="10" defaultRowHeight="14.5"/>
  <cols>
    <col min="3" max="3" width="12.7265625" customWidth="1"/>
    <col min="7" max="7" width="13.7265625" customWidth="1"/>
    <col min="12" max="12" width="12.7265625" customWidth="1"/>
    <col min="14" max="14" width="12.81640625" customWidth="1"/>
    <col min="19" max="19" width="23.1796875" customWidth="1"/>
  </cols>
  <sheetData>
    <row r="2" spans="1:22" ht="23">
      <c r="A2" s="501" t="s">
        <v>541</v>
      </c>
      <c r="B2" s="501"/>
      <c r="C2" s="501"/>
      <c r="D2" s="501"/>
      <c r="E2" s="501"/>
      <c r="F2" s="501"/>
      <c r="G2" s="501"/>
      <c r="H2" s="501"/>
      <c r="I2" s="501"/>
      <c r="J2" s="501"/>
      <c r="K2" s="501"/>
      <c r="L2" s="501"/>
      <c r="M2" s="501"/>
      <c r="N2" s="501"/>
      <c r="O2" s="501"/>
      <c r="P2" s="501"/>
      <c r="Q2" s="501"/>
      <c r="R2" s="501"/>
      <c r="S2" s="501"/>
      <c r="T2" s="501"/>
      <c r="U2" s="501"/>
      <c r="V2" s="501"/>
    </row>
    <row r="3" spans="1:22" ht="53.25" customHeight="1">
      <c r="A3" s="219"/>
      <c r="B3" s="219"/>
      <c r="C3" s="219"/>
      <c r="D3" s="219"/>
      <c r="E3" s="502" t="s">
        <v>1526</v>
      </c>
      <c r="F3" s="502"/>
      <c r="G3" s="502"/>
      <c r="H3" s="502"/>
      <c r="I3" s="502"/>
      <c r="J3" s="502"/>
      <c r="K3" s="502"/>
      <c r="L3" s="502"/>
      <c r="M3" s="502"/>
      <c r="N3" s="502"/>
      <c r="O3" s="502"/>
      <c r="P3" s="502"/>
      <c r="Q3" s="502"/>
      <c r="R3" s="502"/>
      <c r="S3" s="219"/>
    </row>
    <row r="4" spans="1:22" ht="15.5">
      <c r="A4" s="219"/>
      <c r="B4" s="219"/>
      <c r="C4" s="219"/>
      <c r="D4" s="219"/>
      <c r="E4" s="220"/>
      <c r="F4" s="220"/>
      <c r="G4" s="220"/>
      <c r="H4" s="220"/>
      <c r="I4" s="220"/>
      <c r="J4" s="220"/>
      <c r="K4" s="220"/>
      <c r="L4" s="220"/>
      <c r="M4" s="220"/>
      <c r="N4" s="220"/>
      <c r="O4" s="220"/>
      <c r="P4" s="220"/>
      <c r="Q4" s="220"/>
      <c r="R4" s="220"/>
      <c r="S4" s="219"/>
    </row>
    <row r="5" spans="1:22" ht="46">
      <c r="A5" s="228" t="s">
        <v>0</v>
      </c>
      <c r="B5" s="228"/>
      <c r="C5" s="228"/>
      <c r="D5" s="228" t="s">
        <v>1</v>
      </c>
      <c r="E5" s="228">
        <v>21</v>
      </c>
      <c r="F5" s="225"/>
      <c r="G5" s="225"/>
      <c r="H5" s="225"/>
      <c r="I5" s="225"/>
      <c r="J5" s="225"/>
      <c r="K5" s="225"/>
      <c r="L5" s="225"/>
      <c r="M5" s="225"/>
      <c r="N5" s="225"/>
      <c r="O5" s="225"/>
      <c r="P5" s="225"/>
      <c r="Q5" s="225"/>
      <c r="R5" s="225"/>
      <c r="S5" s="225"/>
      <c r="T5" s="225"/>
      <c r="U5" s="225"/>
      <c r="V5" s="225"/>
    </row>
    <row r="6" spans="1:22">
      <c r="A6" s="503" t="s">
        <v>2</v>
      </c>
      <c r="B6" s="504"/>
      <c r="C6" s="505"/>
      <c r="D6" s="221" t="s">
        <v>3</v>
      </c>
      <c r="E6" s="222" t="s">
        <v>562</v>
      </c>
      <c r="F6" s="225"/>
      <c r="G6" s="225"/>
      <c r="H6" s="225"/>
      <c r="I6" s="225"/>
      <c r="J6" s="225"/>
      <c r="K6" s="225"/>
      <c r="L6" s="225"/>
      <c r="M6" s="225"/>
      <c r="N6" s="225"/>
      <c r="O6" s="225"/>
      <c r="P6" s="225"/>
      <c r="Q6" s="225"/>
      <c r="R6" s="225"/>
      <c r="S6" s="225"/>
      <c r="T6" s="225"/>
      <c r="U6" s="225"/>
      <c r="V6" s="225"/>
    </row>
    <row r="7" spans="1:22">
      <c r="A7" s="503" t="s">
        <v>214</v>
      </c>
      <c r="B7" s="504"/>
      <c r="C7" s="505"/>
      <c r="D7" s="221" t="s">
        <v>4</v>
      </c>
      <c r="E7" s="227" t="s">
        <v>5</v>
      </c>
      <c r="F7" s="225"/>
      <c r="G7" s="225"/>
      <c r="H7" s="225"/>
      <c r="I7" s="225"/>
      <c r="J7" s="225"/>
      <c r="K7" s="225"/>
      <c r="L7" s="225"/>
      <c r="M7" s="225"/>
      <c r="N7" s="225"/>
      <c r="O7" s="225"/>
      <c r="P7" s="225"/>
      <c r="Q7" s="225"/>
      <c r="R7" s="225"/>
      <c r="S7" s="225"/>
      <c r="T7" s="225"/>
      <c r="U7" s="225"/>
      <c r="V7" s="225"/>
    </row>
    <row r="8" spans="1:22" ht="19">
      <c r="A8" s="223"/>
      <c r="B8" s="223"/>
      <c r="C8" s="223"/>
      <c r="D8" s="26"/>
      <c r="E8" s="226"/>
      <c r="F8" s="500" t="s">
        <v>1773</v>
      </c>
      <c r="G8" s="500"/>
      <c r="H8" s="500"/>
      <c r="I8" s="500"/>
      <c r="J8" s="500"/>
      <c r="K8" s="500"/>
      <c r="L8" s="500"/>
      <c r="M8" s="500"/>
      <c r="N8" s="500"/>
      <c r="O8" s="500"/>
      <c r="P8" s="500"/>
      <c r="Q8" s="225"/>
      <c r="R8" s="225"/>
      <c r="S8" s="225"/>
      <c r="T8" s="225"/>
      <c r="U8" s="225"/>
      <c r="V8" s="225"/>
    </row>
    <row r="9" spans="1:22" ht="34.5">
      <c r="A9" s="228" t="s">
        <v>542</v>
      </c>
      <c r="B9" s="228" t="s">
        <v>1</v>
      </c>
      <c r="C9" s="228" t="s">
        <v>543</v>
      </c>
      <c r="D9" s="228" t="s">
        <v>3</v>
      </c>
      <c r="E9" s="228" t="s">
        <v>544</v>
      </c>
      <c r="F9" s="228" t="s">
        <v>4</v>
      </c>
      <c r="G9" s="228" t="s">
        <v>545</v>
      </c>
      <c r="H9" s="228" t="s">
        <v>546</v>
      </c>
      <c r="I9" s="228" t="s">
        <v>547</v>
      </c>
      <c r="J9" s="228" t="s">
        <v>548</v>
      </c>
      <c r="K9" s="228" t="s">
        <v>549</v>
      </c>
      <c r="L9" s="228" t="s">
        <v>173</v>
      </c>
      <c r="M9" s="228" t="s">
        <v>550</v>
      </c>
      <c r="N9" s="228" t="s">
        <v>551</v>
      </c>
      <c r="O9" s="228" t="s">
        <v>552</v>
      </c>
      <c r="P9" s="228" t="s">
        <v>553</v>
      </c>
      <c r="Q9" s="228" t="s">
        <v>554</v>
      </c>
      <c r="R9" s="229" t="s">
        <v>555</v>
      </c>
      <c r="S9" s="229" t="s">
        <v>556</v>
      </c>
      <c r="T9" s="229" t="s">
        <v>557</v>
      </c>
      <c r="U9" s="228" t="s">
        <v>558</v>
      </c>
      <c r="V9" s="228" t="s">
        <v>559</v>
      </c>
    </row>
    <row r="10" spans="1:22" ht="250" customHeight="1">
      <c r="A10" s="235">
        <v>21</v>
      </c>
      <c r="B10" s="224" t="s">
        <v>31</v>
      </c>
      <c r="C10" s="235">
        <v>2110</v>
      </c>
      <c r="D10" s="224" t="s">
        <v>2</v>
      </c>
      <c r="E10" s="235">
        <v>211002</v>
      </c>
      <c r="F10" s="224" t="s">
        <v>214</v>
      </c>
      <c r="G10" s="224" t="s">
        <v>563</v>
      </c>
      <c r="H10" s="235">
        <v>24</v>
      </c>
      <c r="I10" s="236" t="s">
        <v>564</v>
      </c>
      <c r="J10" s="235">
        <v>112</v>
      </c>
      <c r="K10" s="235" t="s">
        <v>191</v>
      </c>
      <c r="L10" s="224" t="s">
        <v>565</v>
      </c>
      <c r="M10" s="237">
        <v>1085709</v>
      </c>
      <c r="N10" s="237">
        <v>0</v>
      </c>
      <c r="O10" s="237">
        <v>0</v>
      </c>
      <c r="P10" s="235">
        <v>0</v>
      </c>
      <c r="Q10" s="224"/>
      <c r="R10" s="224" t="s">
        <v>560</v>
      </c>
      <c r="S10" s="224" t="s">
        <v>566</v>
      </c>
      <c r="T10" s="224" t="s">
        <v>567</v>
      </c>
      <c r="U10" s="224" t="s">
        <v>561</v>
      </c>
      <c r="V10" s="224" t="s">
        <v>568</v>
      </c>
    </row>
  </sheetData>
  <mergeCells count="5">
    <mergeCell ref="F8:P8"/>
    <mergeCell ref="A2:V2"/>
    <mergeCell ref="E3:R3"/>
    <mergeCell ref="A6:C6"/>
    <mergeCell ref="A7:C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D0D68-7D10-4378-B341-6C8A4B5FD4BE}">
  <dimension ref="B1:O881"/>
  <sheetViews>
    <sheetView showGridLines="0" zoomScale="80" zoomScaleNormal="80" workbookViewId="0">
      <selection activeCell="R13" sqref="R13"/>
    </sheetView>
  </sheetViews>
  <sheetFormatPr baseColWidth="10" defaultColWidth="11.453125" defaultRowHeight="14.5"/>
  <cols>
    <col min="1" max="1" width="3.7265625" style="3" customWidth="1"/>
    <col min="2" max="2" width="5" style="3" bestFit="1" customWidth="1"/>
    <col min="3" max="3" width="11.26953125" style="3" bestFit="1" customWidth="1"/>
    <col min="4" max="4" width="10.54296875" style="3" bestFit="1" customWidth="1"/>
    <col min="5" max="5" width="13.1796875" style="3" bestFit="1" customWidth="1"/>
    <col min="6" max="6" width="20.1796875" style="3" bestFit="1" customWidth="1"/>
    <col min="7" max="7" width="13.81640625" style="3" bestFit="1" customWidth="1"/>
    <col min="8" max="8" width="14.81640625" style="3" bestFit="1" customWidth="1"/>
    <col min="9" max="9" width="18.26953125" style="3" bestFit="1" customWidth="1"/>
    <col min="10" max="10" width="23.54296875" style="3" customWidth="1"/>
    <col min="11" max="11" width="10.26953125" style="3" bestFit="1" customWidth="1"/>
    <col min="12" max="12" width="33.54296875" style="3" hidden="1" customWidth="1"/>
    <col min="13" max="13" width="17.54296875" style="3" bestFit="1" customWidth="1"/>
    <col min="14" max="14" width="31.26953125" style="297" customWidth="1"/>
    <col min="15" max="15" width="14.1796875" style="3" bestFit="1" customWidth="1"/>
    <col min="16" max="16384" width="11.453125" style="3"/>
  </cols>
  <sheetData>
    <row r="1" spans="2:15" s="64" customFormat="1">
      <c r="N1" s="296"/>
    </row>
    <row r="2" spans="2:15" ht="20">
      <c r="B2" s="319" t="s">
        <v>217</v>
      </c>
      <c r="C2" s="319"/>
      <c r="D2" s="319"/>
      <c r="E2" s="319"/>
      <c r="F2" s="319"/>
      <c r="G2" s="319"/>
      <c r="H2" s="319"/>
      <c r="I2" s="319"/>
      <c r="J2" s="319"/>
      <c r="K2" s="319"/>
      <c r="L2" s="319"/>
      <c r="M2" s="319"/>
      <c r="N2" s="319"/>
    </row>
    <row r="3" spans="2:15" ht="108.75" customHeight="1">
      <c r="B3" s="358" t="s">
        <v>198</v>
      </c>
      <c r="C3" s="358"/>
      <c r="D3" s="358"/>
      <c r="E3" s="358"/>
      <c r="F3" s="358"/>
      <c r="G3" s="358"/>
      <c r="H3" s="358"/>
      <c r="I3" s="358"/>
      <c r="J3" s="358"/>
      <c r="K3" s="358"/>
      <c r="L3" s="358"/>
      <c r="M3" s="358"/>
      <c r="N3" s="358"/>
      <c r="O3" s="358"/>
    </row>
    <row r="4" spans="2:15" ht="42" customHeight="1">
      <c r="B4" s="319" t="s">
        <v>1776</v>
      </c>
      <c r="C4" s="319"/>
      <c r="D4" s="319"/>
      <c r="E4" s="319"/>
      <c r="F4" s="319"/>
      <c r="G4" s="319"/>
      <c r="H4" s="319"/>
      <c r="I4" s="319"/>
      <c r="J4" s="319"/>
      <c r="K4" s="319"/>
      <c r="L4" s="319"/>
      <c r="M4" s="319"/>
      <c r="N4" s="319"/>
      <c r="O4" s="319"/>
    </row>
    <row r="5" spans="2:15" ht="20">
      <c r="B5" s="2"/>
      <c r="C5" s="2"/>
      <c r="D5" s="2"/>
      <c r="E5" s="2"/>
      <c r="F5" s="2"/>
      <c r="G5" s="2"/>
      <c r="H5" s="2"/>
      <c r="I5" s="2"/>
      <c r="J5" s="2"/>
      <c r="K5" s="2"/>
      <c r="L5" s="2"/>
      <c r="M5" s="2"/>
    </row>
    <row r="6" spans="2:15" ht="15.5">
      <c r="B6" s="507" t="s">
        <v>31</v>
      </c>
      <c r="C6" s="507"/>
      <c r="D6" s="507"/>
      <c r="E6" s="507"/>
      <c r="F6" s="507"/>
      <c r="M6" s="124" t="s">
        <v>1</v>
      </c>
      <c r="N6" s="291">
        <v>21</v>
      </c>
    </row>
    <row r="7" spans="2:15" ht="15" customHeight="1">
      <c r="B7" s="508" t="s">
        <v>2</v>
      </c>
      <c r="C7" s="508"/>
      <c r="D7" s="508"/>
      <c r="E7" s="508"/>
      <c r="F7" s="508"/>
      <c r="M7" s="4" t="s">
        <v>3</v>
      </c>
      <c r="N7" s="5">
        <v>10</v>
      </c>
    </row>
    <row r="8" spans="2:15" ht="15" customHeight="1">
      <c r="B8" s="508" t="s">
        <v>214</v>
      </c>
      <c r="C8" s="508"/>
      <c r="D8" s="508"/>
      <c r="E8" s="508"/>
      <c r="F8" s="508"/>
      <c r="M8" s="4" t="s">
        <v>4</v>
      </c>
      <c r="N8" s="44" t="s">
        <v>199</v>
      </c>
    </row>
    <row r="9" spans="2:15">
      <c r="M9" s="45" t="s">
        <v>178</v>
      </c>
    </row>
    <row r="11" spans="2:15" ht="31.5" customHeight="1">
      <c r="B11" s="506" t="s">
        <v>200</v>
      </c>
      <c r="C11" s="506"/>
      <c r="D11" s="506"/>
      <c r="E11" s="506"/>
      <c r="F11" s="506"/>
      <c r="G11" s="506"/>
      <c r="H11" s="506"/>
      <c r="I11" s="506"/>
      <c r="J11" s="506"/>
      <c r="K11" s="506"/>
      <c r="L11" s="506"/>
      <c r="M11" s="506"/>
      <c r="N11" s="506"/>
      <c r="O11" s="506"/>
    </row>
    <row r="12" spans="2:15" ht="93">
      <c r="B12" s="202" t="s">
        <v>201</v>
      </c>
      <c r="C12" s="202" t="s">
        <v>93</v>
      </c>
      <c r="D12" s="202" t="s">
        <v>202</v>
      </c>
      <c r="E12" s="202" t="s">
        <v>203</v>
      </c>
      <c r="F12" s="202" t="s">
        <v>204</v>
      </c>
      <c r="G12" s="202" t="s">
        <v>205</v>
      </c>
      <c r="H12" s="202" t="s">
        <v>206</v>
      </c>
      <c r="I12" s="202" t="s">
        <v>207</v>
      </c>
      <c r="J12" s="202" t="s">
        <v>208</v>
      </c>
      <c r="K12" s="202" t="s">
        <v>209</v>
      </c>
      <c r="L12" s="202" t="s">
        <v>210</v>
      </c>
      <c r="M12" s="202" t="s">
        <v>211</v>
      </c>
      <c r="N12" s="202" t="s">
        <v>212</v>
      </c>
      <c r="O12" s="202" t="s">
        <v>213</v>
      </c>
    </row>
    <row r="13" spans="2:15" ht="156">
      <c r="B13" s="295">
        <v>2025</v>
      </c>
      <c r="C13" s="295" t="s">
        <v>129</v>
      </c>
      <c r="D13" s="295" t="s">
        <v>286</v>
      </c>
      <c r="E13" s="295" t="s">
        <v>287</v>
      </c>
      <c r="F13" s="295" t="s">
        <v>287</v>
      </c>
      <c r="G13" s="295">
        <v>3</v>
      </c>
      <c r="H13" s="299">
        <v>45714</v>
      </c>
      <c r="I13" s="299">
        <v>45714</v>
      </c>
      <c r="J13" s="199" t="s">
        <v>288</v>
      </c>
      <c r="K13" s="199" t="s">
        <v>289</v>
      </c>
      <c r="L13" s="299">
        <v>45714</v>
      </c>
      <c r="M13" s="298" t="s">
        <v>290</v>
      </c>
      <c r="N13" s="287" t="s">
        <v>291</v>
      </c>
      <c r="O13" s="11"/>
    </row>
    <row r="14" spans="2:15" ht="169">
      <c r="B14" s="295">
        <v>2025</v>
      </c>
      <c r="C14" s="295" t="s">
        <v>129</v>
      </c>
      <c r="D14" s="295" t="s">
        <v>286</v>
      </c>
      <c r="E14" s="295" t="s">
        <v>287</v>
      </c>
      <c r="F14" s="295" t="s">
        <v>287</v>
      </c>
      <c r="G14" s="295">
        <v>7</v>
      </c>
      <c r="H14" s="299">
        <v>45716</v>
      </c>
      <c r="I14" s="299">
        <v>45716</v>
      </c>
      <c r="J14" s="199" t="s">
        <v>288</v>
      </c>
      <c r="K14" s="199" t="s">
        <v>289</v>
      </c>
      <c r="L14" s="299">
        <v>45716</v>
      </c>
      <c r="M14" s="298" t="s">
        <v>1560</v>
      </c>
      <c r="N14" s="290" t="s">
        <v>1561</v>
      </c>
      <c r="O14" s="11"/>
    </row>
    <row r="15" spans="2:15" ht="195">
      <c r="B15" s="295">
        <v>2025</v>
      </c>
      <c r="C15" s="295" t="s">
        <v>129</v>
      </c>
      <c r="D15" s="295" t="s">
        <v>286</v>
      </c>
      <c r="E15" s="295" t="s">
        <v>287</v>
      </c>
      <c r="F15" s="295" t="s">
        <v>287</v>
      </c>
      <c r="G15" s="295">
        <v>5</v>
      </c>
      <c r="H15" s="299">
        <v>45716</v>
      </c>
      <c r="I15" s="299">
        <v>45716</v>
      </c>
      <c r="J15" s="199" t="s">
        <v>288</v>
      </c>
      <c r="K15" s="199" t="s">
        <v>289</v>
      </c>
      <c r="L15" s="299">
        <v>45716</v>
      </c>
      <c r="M15" s="298" t="s">
        <v>938</v>
      </c>
      <c r="N15" s="287" t="s">
        <v>939</v>
      </c>
      <c r="O15" s="11"/>
    </row>
    <row r="16" spans="2:15" ht="169">
      <c r="B16" s="295">
        <v>2025</v>
      </c>
      <c r="C16" s="295" t="s">
        <v>129</v>
      </c>
      <c r="D16" s="295" t="s">
        <v>286</v>
      </c>
      <c r="E16" s="295" t="s">
        <v>287</v>
      </c>
      <c r="F16" s="295" t="s">
        <v>287</v>
      </c>
      <c r="G16" s="295">
        <v>8</v>
      </c>
      <c r="H16" s="299">
        <v>45716</v>
      </c>
      <c r="I16" s="299">
        <v>45716</v>
      </c>
      <c r="J16" s="199" t="s">
        <v>288</v>
      </c>
      <c r="K16" s="199" t="s">
        <v>289</v>
      </c>
      <c r="L16" s="299">
        <v>45716</v>
      </c>
      <c r="M16" s="298" t="s">
        <v>292</v>
      </c>
      <c r="N16" s="287" t="s">
        <v>293</v>
      </c>
      <c r="O16" s="11"/>
    </row>
    <row r="17" spans="2:15" ht="91">
      <c r="B17" s="295">
        <v>2025</v>
      </c>
      <c r="C17" s="295" t="s">
        <v>129</v>
      </c>
      <c r="D17" s="295" t="s">
        <v>286</v>
      </c>
      <c r="E17" s="295" t="s">
        <v>62</v>
      </c>
      <c r="F17" s="295" t="s">
        <v>62</v>
      </c>
      <c r="G17" s="295">
        <v>22</v>
      </c>
      <c r="H17" s="299">
        <v>45699</v>
      </c>
      <c r="I17" s="299">
        <v>45699</v>
      </c>
      <c r="J17" s="199" t="s">
        <v>288</v>
      </c>
      <c r="K17" s="199" t="s">
        <v>289</v>
      </c>
      <c r="L17" s="299">
        <v>45699</v>
      </c>
      <c r="M17" s="298" t="s">
        <v>479</v>
      </c>
      <c r="N17" s="287" t="s">
        <v>480</v>
      </c>
      <c r="O17" s="11"/>
    </row>
    <row r="18" spans="2:15" ht="91">
      <c r="B18" s="295">
        <v>2025</v>
      </c>
      <c r="C18" s="295" t="s">
        <v>129</v>
      </c>
      <c r="D18" s="295" t="s">
        <v>286</v>
      </c>
      <c r="E18" s="295" t="s">
        <v>62</v>
      </c>
      <c r="F18" s="295" t="s">
        <v>62</v>
      </c>
      <c r="G18" s="295">
        <v>1</v>
      </c>
      <c r="H18" s="299">
        <v>45714</v>
      </c>
      <c r="I18" s="299">
        <v>45714</v>
      </c>
      <c r="J18" s="199" t="s">
        <v>288</v>
      </c>
      <c r="K18" s="199" t="s">
        <v>289</v>
      </c>
      <c r="L18" s="299">
        <v>45714</v>
      </c>
      <c r="M18" s="298" t="s">
        <v>481</v>
      </c>
      <c r="N18" s="287" t="s">
        <v>482</v>
      </c>
      <c r="O18" s="11"/>
    </row>
    <row r="19" spans="2:15" ht="130">
      <c r="B19" s="295">
        <v>2025</v>
      </c>
      <c r="C19" s="295" t="s">
        <v>129</v>
      </c>
      <c r="D19" s="295" t="s">
        <v>286</v>
      </c>
      <c r="E19" s="295" t="s">
        <v>287</v>
      </c>
      <c r="F19" s="295" t="s">
        <v>287</v>
      </c>
      <c r="G19" s="295">
        <v>4</v>
      </c>
      <c r="H19" s="299">
        <v>45714</v>
      </c>
      <c r="I19" s="299">
        <v>45714</v>
      </c>
      <c r="J19" s="199" t="s">
        <v>288</v>
      </c>
      <c r="K19" s="199" t="s">
        <v>289</v>
      </c>
      <c r="L19" s="299">
        <v>45714</v>
      </c>
      <c r="M19" s="298" t="s">
        <v>940</v>
      </c>
      <c r="N19" s="287" t="s">
        <v>941</v>
      </c>
      <c r="O19" s="11"/>
    </row>
    <row r="20" spans="2:15" ht="91">
      <c r="B20" s="295">
        <v>2025</v>
      </c>
      <c r="C20" s="295" t="s">
        <v>129</v>
      </c>
      <c r="D20" s="295" t="s">
        <v>286</v>
      </c>
      <c r="E20" s="295" t="s">
        <v>62</v>
      </c>
      <c r="F20" s="295" t="s">
        <v>62</v>
      </c>
      <c r="G20" s="295">
        <v>64</v>
      </c>
      <c r="H20" s="299">
        <v>45716</v>
      </c>
      <c r="I20" s="299">
        <v>45716</v>
      </c>
      <c r="J20" s="199" t="s">
        <v>288</v>
      </c>
      <c r="K20" s="199" t="s">
        <v>289</v>
      </c>
      <c r="L20" s="299">
        <v>45716</v>
      </c>
      <c r="M20" s="298" t="s">
        <v>294</v>
      </c>
      <c r="N20" s="287" t="s">
        <v>295</v>
      </c>
      <c r="O20" s="11"/>
    </row>
    <row r="21" spans="2:15" ht="91">
      <c r="B21" s="295">
        <v>2025</v>
      </c>
      <c r="C21" s="295" t="s">
        <v>129</v>
      </c>
      <c r="D21" s="295" t="s">
        <v>286</v>
      </c>
      <c r="E21" s="295" t="s">
        <v>62</v>
      </c>
      <c r="F21" s="295" t="s">
        <v>62</v>
      </c>
      <c r="G21" s="295">
        <v>54</v>
      </c>
      <c r="H21" s="299">
        <v>45700</v>
      </c>
      <c r="I21" s="299">
        <v>45700</v>
      </c>
      <c r="J21" s="199" t="s">
        <v>288</v>
      </c>
      <c r="K21" s="199" t="s">
        <v>289</v>
      </c>
      <c r="L21" s="299">
        <v>45700</v>
      </c>
      <c r="M21" s="298" t="s">
        <v>296</v>
      </c>
      <c r="N21" s="287" t="s">
        <v>297</v>
      </c>
      <c r="O21" s="11"/>
    </row>
    <row r="22" spans="2:15" ht="91">
      <c r="B22" s="295">
        <v>2025</v>
      </c>
      <c r="C22" s="295" t="s">
        <v>129</v>
      </c>
      <c r="D22" s="295" t="s">
        <v>286</v>
      </c>
      <c r="E22" s="295" t="s">
        <v>62</v>
      </c>
      <c r="F22" s="295" t="s">
        <v>62</v>
      </c>
      <c r="G22" s="295">
        <v>55</v>
      </c>
      <c r="H22" s="299">
        <v>45701</v>
      </c>
      <c r="I22" s="299">
        <v>45701</v>
      </c>
      <c r="J22" s="199" t="s">
        <v>288</v>
      </c>
      <c r="K22" s="199" t="s">
        <v>289</v>
      </c>
      <c r="L22" s="299">
        <v>45701</v>
      </c>
      <c r="M22" s="298" t="s">
        <v>298</v>
      </c>
      <c r="N22" s="287" t="s">
        <v>299</v>
      </c>
      <c r="O22" s="11"/>
    </row>
    <row r="23" spans="2:15" ht="91">
      <c r="B23" s="295">
        <v>2025</v>
      </c>
      <c r="C23" s="295" t="s">
        <v>129</v>
      </c>
      <c r="D23" s="295" t="s">
        <v>286</v>
      </c>
      <c r="E23" s="295" t="s">
        <v>62</v>
      </c>
      <c r="F23" s="295" t="s">
        <v>62</v>
      </c>
      <c r="G23" s="295">
        <v>245</v>
      </c>
      <c r="H23" s="299">
        <v>45701</v>
      </c>
      <c r="I23" s="299">
        <v>45701</v>
      </c>
      <c r="J23" s="199" t="s">
        <v>288</v>
      </c>
      <c r="K23" s="199" t="s">
        <v>289</v>
      </c>
      <c r="L23" s="299">
        <v>45701</v>
      </c>
      <c r="M23" s="298" t="s">
        <v>300</v>
      </c>
      <c r="N23" s="287" t="s">
        <v>301</v>
      </c>
      <c r="O23" s="11"/>
    </row>
    <row r="24" spans="2:15" ht="91">
      <c r="B24" s="295">
        <v>2025</v>
      </c>
      <c r="C24" s="295" t="s">
        <v>129</v>
      </c>
      <c r="D24" s="295" t="s">
        <v>286</v>
      </c>
      <c r="E24" s="295" t="s">
        <v>62</v>
      </c>
      <c r="F24" s="295" t="s">
        <v>62</v>
      </c>
      <c r="G24" s="295">
        <v>250</v>
      </c>
      <c r="H24" s="299">
        <v>45702</v>
      </c>
      <c r="I24" s="299">
        <v>45702</v>
      </c>
      <c r="J24" s="199" t="s">
        <v>288</v>
      </c>
      <c r="K24" s="199" t="s">
        <v>289</v>
      </c>
      <c r="L24" s="299">
        <v>45702</v>
      </c>
      <c r="M24" s="298" t="s">
        <v>302</v>
      </c>
      <c r="N24" s="287" t="s">
        <v>303</v>
      </c>
      <c r="O24" s="11"/>
    </row>
    <row r="25" spans="2:15" ht="91">
      <c r="B25" s="295">
        <v>2025</v>
      </c>
      <c r="C25" s="295" t="s">
        <v>129</v>
      </c>
      <c r="D25" s="295" t="s">
        <v>286</v>
      </c>
      <c r="E25" s="295" t="s">
        <v>62</v>
      </c>
      <c r="F25" s="295" t="s">
        <v>62</v>
      </c>
      <c r="G25" s="295">
        <v>117</v>
      </c>
      <c r="H25" s="299">
        <v>45696</v>
      </c>
      <c r="I25" s="299">
        <v>45696</v>
      </c>
      <c r="J25" s="199" t="s">
        <v>288</v>
      </c>
      <c r="K25" s="199" t="s">
        <v>289</v>
      </c>
      <c r="L25" s="299">
        <v>45696</v>
      </c>
      <c r="M25" s="298" t="s">
        <v>904</v>
      </c>
      <c r="N25" s="287" t="s">
        <v>905</v>
      </c>
      <c r="O25" s="11"/>
    </row>
    <row r="26" spans="2:15" ht="91">
      <c r="B26" s="295">
        <v>2025</v>
      </c>
      <c r="C26" s="295" t="s">
        <v>129</v>
      </c>
      <c r="D26" s="295" t="s">
        <v>286</v>
      </c>
      <c r="E26" s="295" t="s">
        <v>62</v>
      </c>
      <c r="F26" s="295" t="s">
        <v>62</v>
      </c>
      <c r="G26" s="295">
        <v>132</v>
      </c>
      <c r="H26" s="299">
        <v>45713</v>
      </c>
      <c r="I26" s="299">
        <v>45713</v>
      </c>
      <c r="J26" s="199" t="s">
        <v>288</v>
      </c>
      <c r="K26" s="199" t="s">
        <v>289</v>
      </c>
      <c r="L26" s="299">
        <v>45713</v>
      </c>
      <c r="M26" s="298" t="s">
        <v>304</v>
      </c>
      <c r="N26" s="286" t="s">
        <v>305</v>
      </c>
      <c r="O26" s="11"/>
    </row>
    <row r="27" spans="2:15" ht="91">
      <c r="B27" s="295">
        <v>2025</v>
      </c>
      <c r="C27" s="295" t="s">
        <v>129</v>
      </c>
      <c r="D27" s="295" t="s">
        <v>286</v>
      </c>
      <c r="E27" s="295" t="s">
        <v>62</v>
      </c>
      <c r="F27" s="295" t="s">
        <v>62</v>
      </c>
      <c r="G27" s="295">
        <v>122</v>
      </c>
      <c r="H27" s="299">
        <v>45707</v>
      </c>
      <c r="I27" s="299">
        <v>45707</v>
      </c>
      <c r="J27" s="199" t="s">
        <v>288</v>
      </c>
      <c r="K27" s="199" t="s">
        <v>289</v>
      </c>
      <c r="L27" s="299">
        <v>45707</v>
      </c>
      <c r="M27" s="298" t="s">
        <v>306</v>
      </c>
      <c r="N27" s="287" t="s">
        <v>307</v>
      </c>
      <c r="O27" s="11"/>
    </row>
    <row r="28" spans="2:15" ht="91">
      <c r="B28" s="295">
        <v>2025</v>
      </c>
      <c r="C28" s="295" t="s">
        <v>129</v>
      </c>
      <c r="D28" s="295" t="s">
        <v>286</v>
      </c>
      <c r="E28" s="295" t="s">
        <v>62</v>
      </c>
      <c r="F28" s="295" t="s">
        <v>62</v>
      </c>
      <c r="G28" s="295">
        <v>128</v>
      </c>
      <c r="H28" s="299">
        <v>45709</v>
      </c>
      <c r="I28" s="299">
        <v>45709</v>
      </c>
      <c r="J28" s="199" t="s">
        <v>288</v>
      </c>
      <c r="K28" s="199" t="s">
        <v>289</v>
      </c>
      <c r="L28" s="299">
        <v>45709</v>
      </c>
      <c r="M28" s="298" t="s">
        <v>308</v>
      </c>
      <c r="N28" s="287" t="s">
        <v>309</v>
      </c>
      <c r="O28" s="11"/>
    </row>
    <row r="29" spans="2:15" ht="91">
      <c r="B29" s="295">
        <v>2025</v>
      </c>
      <c r="C29" s="295" t="s">
        <v>129</v>
      </c>
      <c r="D29" s="295" t="s">
        <v>286</v>
      </c>
      <c r="E29" s="295" t="s">
        <v>62</v>
      </c>
      <c r="F29" s="295" t="s">
        <v>62</v>
      </c>
      <c r="G29" s="295">
        <v>127</v>
      </c>
      <c r="H29" s="299">
        <v>45709</v>
      </c>
      <c r="I29" s="299">
        <v>45709</v>
      </c>
      <c r="J29" s="199" t="s">
        <v>288</v>
      </c>
      <c r="K29" s="199" t="s">
        <v>289</v>
      </c>
      <c r="L29" s="299">
        <v>45709</v>
      </c>
      <c r="M29" s="298" t="s">
        <v>310</v>
      </c>
      <c r="N29" s="287" t="s">
        <v>311</v>
      </c>
      <c r="O29" s="11"/>
    </row>
    <row r="30" spans="2:15" ht="91">
      <c r="B30" s="295">
        <v>2025</v>
      </c>
      <c r="C30" s="295" t="s">
        <v>129</v>
      </c>
      <c r="D30" s="295" t="s">
        <v>286</v>
      </c>
      <c r="E30" s="295" t="s">
        <v>62</v>
      </c>
      <c r="F30" s="295" t="s">
        <v>62</v>
      </c>
      <c r="G30" s="295">
        <v>129</v>
      </c>
      <c r="H30" s="299">
        <v>45709</v>
      </c>
      <c r="I30" s="299">
        <v>45709</v>
      </c>
      <c r="J30" s="199" t="s">
        <v>288</v>
      </c>
      <c r="K30" s="199" t="s">
        <v>289</v>
      </c>
      <c r="L30" s="299">
        <v>45709</v>
      </c>
      <c r="M30" s="298" t="s">
        <v>312</v>
      </c>
      <c r="N30" s="286" t="s">
        <v>313</v>
      </c>
      <c r="O30" s="11"/>
    </row>
    <row r="31" spans="2:15" ht="91">
      <c r="B31" s="295">
        <v>2025</v>
      </c>
      <c r="C31" s="295" t="s">
        <v>129</v>
      </c>
      <c r="D31" s="295" t="s">
        <v>286</v>
      </c>
      <c r="E31" s="295" t="s">
        <v>62</v>
      </c>
      <c r="F31" s="295" t="s">
        <v>62</v>
      </c>
      <c r="G31" s="295">
        <v>460</v>
      </c>
      <c r="H31" s="299">
        <v>45716</v>
      </c>
      <c r="I31" s="299">
        <v>45716</v>
      </c>
      <c r="J31" s="199" t="s">
        <v>288</v>
      </c>
      <c r="K31" s="199" t="s">
        <v>289</v>
      </c>
      <c r="L31" s="299">
        <v>45716</v>
      </c>
      <c r="M31" s="298" t="s">
        <v>906</v>
      </c>
      <c r="N31" s="287" t="s">
        <v>907</v>
      </c>
      <c r="O31" s="11"/>
    </row>
    <row r="32" spans="2:15" ht="91">
      <c r="B32" s="295">
        <v>2025</v>
      </c>
      <c r="C32" s="295" t="s">
        <v>129</v>
      </c>
      <c r="D32" s="295" t="s">
        <v>286</v>
      </c>
      <c r="E32" s="295" t="s">
        <v>62</v>
      </c>
      <c r="F32" s="295" t="s">
        <v>62</v>
      </c>
      <c r="G32" s="295">
        <v>90</v>
      </c>
      <c r="H32" s="299">
        <v>45706</v>
      </c>
      <c r="I32" s="299">
        <v>45706</v>
      </c>
      <c r="J32" s="199" t="s">
        <v>288</v>
      </c>
      <c r="K32" s="199" t="s">
        <v>289</v>
      </c>
      <c r="L32" s="299">
        <v>45706</v>
      </c>
      <c r="M32" s="298" t="s">
        <v>314</v>
      </c>
      <c r="N32" s="287" t="s">
        <v>315</v>
      </c>
      <c r="O32" s="11"/>
    </row>
    <row r="33" spans="2:15" ht="91">
      <c r="B33" s="295">
        <v>2025</v>
      </c>
      <c r="C33" s="295" t="s">
        <v>129</v>
      </c>
      <c r="D33" s="295" t="s">
        <v>286</v>
      </c>
      <c r="E33" s="295" t="s">
        <v>62</v>
      </c>
      <c r="F33" s="295" t="s">
        <v>62</v>
      </c>
      <c r="G33" s="295">
        <v>88</v>
      </c>
      <c r="H33" s="299">
        <v>45706</v>
      </c>
      <c r="I33" s="299">
        <v>45706</v>
      </c>
      <c r="J33" s="199" t="s">
        <v>288</v>
      </c>
      <c r="K33" s="199" t="s">
        <v>289</v>
      </c>
      <c r="L33" s="299">
        <v>45706</v>
      </c>
      <c r="M33" s="298" t="s">
        <v>316</v>
      </c>
      <c r="N33" s="287" t="s">
        <v>317</v>
      </c>
      <c r="O33" s="11"/>
    </row>
    <row r="34" spans="2:15" ht="91">
      <c r="B34" s="295">
        <v>2025</v>
      </c>
      <c r="C34" s="295" t="s">
        <v>129</v>
      </c>
      <c r="D34" s="295" t="s">
        <v>286</v>
      </c>
      <c r="E34" s="295" t="s">
        <v>62</v>
      </c>
      <c r="F34" s="295" t="s">
        <v>62</v>
      </c>
      <c r="G34" s="295">
        <v>84</v>
      </c>
      <c r="H34" s="299">
        <v>45706</v>
      </c>
      <c r="I34" s="299">
        <v>45706</v>
      </c>
      <c r="J34" s="199" t="s">
        <v>288</v>
      </c>
      <c r="K34" s="199" t="s">
        <v>289</v>
      </c>
      <c r="L34" s="299">
        <v>45706</v>
      </c>
      <c r="M34" s="298" t="s">
        <v>318</v>
      </c>
      <c r="N34" s="287" t="s">
        <v>319</v>
      </c>
      <c r="O34" s="11"/>
    </row>
    <row r="35" spans="2:15" ht="91">
      <c r="B35" s="295">
        <v>2025</v>
      </c>
      <c r="C35" s="295" t="s">
        <v>129</v>
      </c>
      <c r="D35" s="295" t="s">
        <v>286</v>
      </c>
      <c r="E35" s="295" t="s">
        <v>62</v>
      </c>
      <c r="F35" s="295" t="s">
        <v>62</v>
      </c>
      <c r="G35" s="295">
        <v>83</v>
      </c>
      <c r="H35" s="299">
        <v>45706</v>
      </c>
      <c r="I35" s="299">
        <v>45706</v>
      </c>
      <c r="J35" s="199" t="s">
        <v>288</v>
      </c>
      <c r="K35" s="199" t="s">
        <v>289</v>
      </c>
      <c r="L35" s="299">
        <v>45706</v>
      </c>
      <c r="M35" s="298" t="s">
        <v>320</v>
      </c>
      <c r="N35" s="287" t="s">
        <v>321</v>
      </c>
      <c r="O35" s="11"/>
    </row>
    <row r="36" spans="2:15" ht="91">
      <c r="B36" s="295">
        <v>2025</v>
      </c>
      <c r="C36" s="295" t="s">
        <v>129</v>
      </c>
      <c r="D36" s="295" t="s">
        <v>286</v>
      </c>
      <c r="E36" s="295" t="s">
        <v>62</v>
      </c>
      <c r="F36" s="295" t="s">
        <v>62</v>
      </c>
      <c r="G36" s="295">
        <v>89</v>
      </c>
      <c r="H36" s="299">
        <v>45706</v>
      </c>
      <c r="I36" s="299">
        <v>45706</v>
      </c>
      <c r="J36" s="199" t="s">
        <v>288</v>
      </c>
      <c r="K36" s="199" t="s">
        <v>289</v>
      </c>
      <c r="L36" s="299">
        <v>45706</v>
      </c>
      <c r="M36" s="298" t="s">
        <v>322</v>
      </c>
      <c r="N36" s="287" t="s">
        <v>323</v>
      </c>
      <c r="O36" s="11"/>
    </row>
    <row r="37" spans="2:15" ht="91">
      <c r="B37" s="295">
        <v>2025</v>
      </c>
      <c r="C37" s="295" t="s">
        <v>129</v>
      </c>
      <c r="D37" s="295" t="s">
        <v>286</v>
      </c>
      <c r="E37" s="295" t="s">
        <v>62</v>
      </c>
      <c r="F37" s="295" t="s">
        <v>62</v>
      </c>
      <c r="G37" s="295">
        <v>92</v>
      </c>
      <c r="H37" s="299">
        <v>45706</v>
      </c>
      <c r="I37" s="299">
        <v>45706</v>
      </c>
      <c r="J37" s="199" t="s">
        <v>288</v>
      </c>
      <c r="K37" s="199" t="s">
        <v>289</v>
      </c>
      <c r="L37" s="299">
        <v>45706</v>
      </c>
      <c r="M37" s="298" t="s">
        <v>324</v>
      </c>
      <c r="N37" s="287" t="s">
        <v>325</v>
      </c>
      <c r="O37" s="11"/>
    </row>
    <row r="38" spans="2:15" ht="91">
      <c r="B38" s="295">
        <v>2025</v>
      </c>
      <c r="C38" s="295" t="s">
        <v>129</v>
      </c>
      <c r="D38" s="295" t="s">
        <v>286</v>
      </c>
      <c r="E38" s="295" t="s">
        <v>62</v>
      </c>
      <c r="F38" s="295" t="s">
        <v>62</v>
      </c>
      <c r="G38" s="295">
        <v>91</v>
      </c>
      <c r="H38" s="299">
        <v>45706</v>
      </c>
      <c r="I38" s="299">
        <v>45706</v>
      </c>
      <c r="J38" s="199" t="s">
        <v>288</v>
      </c>
      <c r="K38" s="199" t="s">
        <v>289</v>
      </c>
      <c r="L38" s="299">
        <v>45706</v>
      </c>
      <c r="M38" s="298" t="s">
        <v>326</v>
      </c>
      <c r="N38" s="287" t="s">
        <v>327</v>
      </c>
      <c r="O38" s="11"/>
    </row>
    <row r="39" spans="2:15" ht="91">
      <c r="B39" s="295">
        <v>2025</v>
      </c>
      <c r="C39" s="295" t="s">
        <v>129</v>
      </c>
      <c r="D39" s="295" t="s">
        <v>286</v>
      </c>
      <c r="E39" s="295" t="s">
        <v>62</v>
      </c>
      <c r="F39" s="295" t="s">
        <v>62</v>
      </c>
      <c r="G39" s="295">
        <v>87</v>
      </c>
      <c r="H39" s="299">
        <v>45706</v>
      </c>
      <c r="I39" s="299">
        <v>45706</v>
      </c>
      <c r="J39" s="199" t="s">
        <v>288</v>
      </c>
      <c r="K39" s="199" t="s">
        <v>289</v>
      </c>
      <c r="L39" s="299">
        <v>45706</v>
      </c>
      <c r="M39" s="298" t="s">
        <v>328</v>
      </c>
      <c r="N39" s="287" t="s">
        <v>329</v>
      </c>
      <c r="O39" s="11"/>
    </row>
    <row r="40" spans="2:15" ht="91">
      <c r="B40" s="295">
        <v>2025</v>
      </c>
      <c r="C40" s="295" t="s">
        <v>129</v>
      </c>
      <c r="D40" s="295" t="s">
        <v>286</v>
      </c>
      <c r="E40" s="295" t="s">
        <v>62</v>
      </c>
      <c r="F40" s="295" t="s">
        <v>62</v>
      </c>
      <c r="G40" s="295">
        <v>158</v>
      </c>
      <c r="H40" s="299">
        <v>45701</v>
      </c>
      <c r="I40" s="299">
        <v>45701</v>
      </c>
      <c r="J40" s="199" t="s">
        <v>288</v>
      </c>
      <c r="K40" s="199" t="s">
        <v>289</v>
      </c>
      <c r="L40" s="299">
        <v>45701</v>
      </c>
      <c r="M40" s="298" t="s">
        <v>330</v>
      </c>
      <c r="N40" s="287" t="s">
        <v>331</v>
      </c>
      <c r="O40" s="11"/>
    </row>
    <row r="41" spans="2:15" ht="91">
      <c r="B41" s="295">
        <v>2025</v>
      </c>
      <c r="C41" s="295" t="s">
        <v>129</v>
      </c>
      <c r="D41" s="295" t="s">
        <v>286</v>
      </c>
      <c r="E41" s="295" t="s">
        <v>62</v>
      </c>
      <c r="F41" s="295" t="s">
        <v>62</v>
      </c>
      <c r="G41" s="295">
        <v>175</v>
      </c>
      <c r="H41" s="299">
        <v>45706</v>
      </c>
      <c r="I41" s="299">
        <v>45706</v>
      </c>
      <c r="J41" s="199" t="s">
        <v>288</v>
      </c>
      <c r="K41" s="199" t="s">
        <v>289</v>
      </c>
      <c r="L41" s="299">
        <v>45706</v>
      </c>
      <c r="M41" s="298" t="s">
        <v>332</v>
      </c>
      <c r="N41" s="287" t="s">
        <v>333</v>
      </c>
      <c r="O41" s="11"/>
    </row>
    <row r="42" spans="2:15" ht="91">
      <c r="B42" s="295">
        <v>2025</v>
      </c>
      <c r="C42" s="295" t="s">
        <v>129</v>
      </c>
      <c r="D42" s="295" t="s">
        <v>286</v>
      </c>
      <c r="E42" s="295" t="s">
        <v>62</v>
      </c>
      <c r="F42" s="295" t="s">
        <v>62</v>
      </c>
      <c r="G42" s="295">
        <v>161</v>
      </c>
      <c r="H42" s="299">
        <v>45701</v>
      </c>
      <c r="I42" s="299">
        <v>45701</v>
      </c>
      <c r="J42" s="199" t="s">
        <v>288</v>
      </c>
      <c r="K42" s="199" t="s">
        <v>289</v>
      </c>
      <c r="L42" s="299">
        <v>45701</v>
      </c>
      <c r="M42" s="298" t="s">
        <v>334</v>
      </c>
      <c r="N42" s="287" t="s">
        <v>335</v>
      </c>
      <c r="O42" s="11"/>
    </row>
    <row r="43" spans="2:15" ht="91">
      <c r="B43" s="295">
        <v>2025</v>
      </c>
      <c r="C43" s="295" t="s">
        <v>129</v>
      </c>
      <c r="D43" s="295" t="s">
        <v>286</v>
      </c>
      <c r="E43" s="295" t="s">
        <v>62</v>
      </c>
      <c r="F43" s="295" t="s">
        <v>62</v>
      </c>
      <c r="G43" s="295">
        <v>151</v>
      </c>
      <c r="H43" s="299">
        <v>45699</v>
      </c>
      <c r="I43" s="299">
        <v>45699</v>
      </c>
      <c r="J43" s="199" t="s">
        <v>288</v>
      </c>
      <c r="K43" s="199" t="s">
        <v>289</v>
      </c>
      <c r="L43" s="299">
        <v>45699</v>
      </c>
      <c r="M43" s="298" t="s">
        <v>336</v>
      </c>
      <c r="N43" s="287" t="s">
        <v>337</v>
      </c>
      <c r="O43" s="11"/>
    </row>
    <row r="44" spans="2:15" ht="91">
      <c r="B44" s="295">
        <v>2025</v>
      </c>
      <c r="C44" s="295" t="s">
        <v>129</v>
      </c>
      <c r="D44" s="295" t="s">
        <v>286</v>
      </c>
      <c r="E44" s="295" t="s">
        <v>62</v>
      </c>
      <c r="F44" s="295" t="s">
        <v>62</v>
      </c>
      <c r="G44" s="295">
        <v>176</v>
      </c>
      <c r="H44" s="299">
        <v>45706</v>
      </c>
      <c r="I44" s="299">
        <v>45706</v>
      </c>
      <c r="J44" s="199" t="s">
        <v>288</v>
      </c>
      <c r="K44" s="199" t="s">
        <v>289</v>
      </c>
      <c r="L44" s="299">
        <v>45706</v>
      </c>
      <c r="M44" s="298" t="s">
        <v>338</v>
      </c>
      <c r="N44" s="287" t="s">
        <v>339</v>
      </c>
      <c r="O44" s="11"/>
    </row>
    <row r="45" spans="2:15" ht="91">
      <c r="B45" s="295">
        <v>2025</v>
      </c>
      <c r="C45" s="295" t="s">
        <v>129</v>
      </c>
      <c r="D45" s="295" t="s">
        <v>286</v>
      </c>
      <c r="E45" s="295" t="s">
        <v>62</v>
      </c>
      <c r="F45" s="295" t="s">
        <v>62</v>
      </c>
      <c r="G45" s="295">
        <v>160</v>
      </c>
      <c r="H45" s="299">
        <v>45701</v>
      </c>
      <c r="I45" s="299">
        <v>45701</v>
      </c>
      <c r="J45" s="199" t="s">
        <v>288</v>
      </c>
      <c r="K45" s="199" t="s">
        <v>289</v>
      </c>
      <c r="L45" s="299">
        <v>45701</v>
      </c>
      <c r="M45" s="298" t="s">
        <v>340</v>
      </c>
      <c r="N45" s="287" t="s">
        <v>341</v>
      </c>
      <c r="O45" s="11"/>
    </row>
    <row r="46" spans="2:15" ht="91">
      <c r="B46" s="295">
        <v>2025</v>
      </c>
      <c r="C46" s="295" t="s">
        <v>129</v>
      </c>
      <c r="D46" s="295" t="s">
        <v>286</v>
      </c>
      <c r="E46" s="295" t="s">
        <v>62</v>
      </c>
      <c r="F46" s="295" t="s">
        <v>62</v>
      </c>
      <c r="G46" s="295">
        <v>146</v>
      </c>
      <c r="H46" s="299">
        <v>45699</v>
      </c>
      <c r="I46" s="299">
        <v>45699</v>
      </c>
      <c r="J46" s="199" t="s">
        <v>288</v>
      </c>
      <c r="K46" s="199" t="s">
        <v>289</v>
      </c>
      <c r="L46" s="299">
        <v>45699</v>
      </c>
      <c r="M46" s="298" t="s">
        <v>342</v>
      </c>
      <c r="N46" s="287" t="s">
        <v>343</v>
      </c>
      <c r="O46" s="11"/>
    </row>
    <row r="47" spans="2:15" ht="91">
      <c r="B47" s="295">
        <v>2025</v>
      </c>
      <c r="C47" s="295" t="s">
        <v>129</v>
      </c>
      <c r="D47" s="295" t="s">
        <v>286</v>
      </c>
      <c r="E47" s="295" t="s">
        <v>62</v>
      </c>
      <c r="F47" s="295" t="s">
        <v>62</v>
      </c>
      <c r="G47" s="295">
        <v>145</v>
      </c>
      <c r="H47" s="299">
        <v>45699</v>
      </c>
      <c r="I47" s="299">
        <v>45699</v>
      </c>
      <c r="J47" s="199" t="s">
        <v>288</v>
      </c>
      <c r="K47" s="199" t="s">
        <v>289</v>
      </c>
      <c r="L47" s="299">
        <v>45699</v>
      </c>
      <c r="M47" s="298" t="s">
        <v>908</v>
      </c>
      <c r="N47" s="287" t="s">
        <v>909</v>
      </c>
      <c r="O47" s="11"/>
    </row>
    <row r="48" spans="2:15" ht="91">
      <c r="B48" s="295">
        <v>2025</v>
      </c>
      <c r="C48" s="295" t="s">
        <v>129</v>
      </c>
      <c r="D48" s="295" t="s">
        <v>286</v>
      </c>
      <c r="E48" s="295" t="s">
        <v>62</v>
      </c>
      <c r="F48" s="295" t="s">
        <v>62</v>
      </c>
      <c r="G48" s="295">
        <v>126</v>
      </c>
      <c r="H48" s="299">
        <v>45695</v>
      </c>
      <c r="I48" s="299">
        <v>45695</v>
      </c>
      <c r="J48" s="199" t="s">
        <v>288</v>
      </c>
      <c r="K48" s="199" t="s">
        <v>289</v>
      </c>
      <c r="L48" s="299">
        <v>45695</v>
      </c>
      <c r="M48" s="298" t="s">
        <v>344</v>
      </c>
      <c r="N48" s="287" t="s">
        <v>345</v>
      </c>
      <c r="O48" s="11"/>
    </row>
    <row r="49" spans="2:15" ht="91">
      <c r="B49" s="295">
        <v>2025</v>
      </c>
      <c r="C49" s="295" t="s">
        <v>129</v>
      </c>
      <c r="D49" s="295" t="s">
        <v>286</v>
      </c>
      <c r="E49" s="295" t="s">
        <v>62</v>
      </c>
      <c r="F49" s="295" t="s">
        <v>62</v>
      </c>
      <c r="G49" s="295">
        <v>163</v>
      </c>
      <c r="H49" s="299">
        <v>45701</v>
      </c>
      <c r="I49" s="299">
        <v>45701</v>
      </c>
      <c r="J49" s="199" t="s">
        <v>288</v>
      </c>
      <c r="K49" s="199" t="s">
        <v>289</v>
      </c>
      <c r="L49" s="299">
        <v>45701</v>
      </c>
      <c r="M49" s="298" t="s">
        <v>346</v>
      </c>
      <c r="N49" s="287" t="s">
        <v>347</v>
      </c>
      <c r="O49" s="11"/>
    </row>
    <row r="50" spans="2:15" ht="91">
      <c r="B50" s="295">
        <v>2025</v>
      </c>
      <c r="C50" s="295" t="s">
        <v>129</v>
      </c>
      <c r="D50" s="295" t="s">
        <v>286</v>
      </c>
      <c r="E50" s="295" t="s">
        <v>62</v>
      </c>
      <c r="F50" s="295" t="s">
        <v>62</v>
      </c>
      <c r="G50" s="295">
        <v>177</v>
      </c>
      <c r="H50" s="299">
        <v>45706</v>
      </c>
      <c r="I50" s="299">
        <v>45706</v>
      </c>
      <c r="J50" s="199" t="s">
        <v>288</v>
      </c>
      <c r="K50" s="199" t="s">
        <v>289</v>
      </c>
      <c r="L50" s="299">
        <v>45706</v>
      </c>
      <c r="M50" s="298" t="s">
        <v>910</v>
      </c>
      <c r="N50" s="287" t="s">
        <v>911</v>
      </c>
      <c r="O50" s="11"/>
    </row>
    <row r="51" spans="2:15" ht="91">
      <c r="B51" s="295">
        <v>2025</v>
      </c>
      <c r="C51" s="295" t="s">
        <v>129</v>
      </c>
      <c r="D51" s="295" t="s">
        <v>286</v>
      </c>
      <c r="E51" s="295" t="s">
        <v>62</v>
      </c>
      <c r="F51" s="295" t="s">
        <v>62</v>
      </c>
      <c r="G51" s="295">
        <v>159</v>
      </c>
      <c r="H51" s="299">
        <v>45701</v>
      </c>
      <c r="I51" s="299">
        <v>45701</v>
      </c>
      <c r="J51" s="199" t="s">
        <v>288</v>
      </c>
      <c r="K51" s="199" t="s">
        <v>289</v>
      </c>
      <c r="L51" s="299">
        <v>45701</v>
      </c>
      <c r="M51" s="298" t="s">
        <v>912</v>
      </c>
      <c r="N51" s="287" t="s">
        <v>913</v>
      </c>
      <c r="O51" s="11"/>
    </row>
    <row r="52" spans="2:15" ht="91">
      <c r="B52" s="295">
        <v>2025</v>
      </c>
      <c r="C52" s="295" t="s">
        <v>129</v>
      </c>
      <c r="D52" s="295" t="s">
        <v>286</v>
      </c>
      <c r="E52" s="295" t="s">
        <v>62</v>
      </c>
      <c r="F52" s="295" t="s">
        <v>62</v>
      </c>
      <c r="G52" s="295">
        <v>162</v>
      </c>
      <c r="H52" s="299">
        <v>45701</v>
      </c>
      <c r="I52" s="299">
        <v>45701</v>
      </c>
      <c r="J52" s="199" t="s">
        <v>288</v>
      </c>
      <c r="K52" s="199" t="s">
        <v>289</v>
      </c>
      <c r="L52" s="299">
        <v>45701</v>
      </c>
      <c r="M52" s="298" t="s">
        <v>348</v>
      </c>
      <c r="N52" s="287" t="s">
        <v>349</v>
      </c>
      <c r="O52" s="11"/>
    </row>
    <row r="53" spans="2:15" ht="91">
      <c r="B53" s="295">
        <v>2025</v>
      </c>
      <c r="C53" s="295" t="s">
        <v>129</v>
      </c>
      <c r="D53" s="295" t="s">
        <v>286</v>
      </c>
      <c r="E53" s="295" t="s">
        <v>62</v>
      </c>
      <c r="F53" s="295" t="s">
        <v>62</v>
      </c>
      <c r="G53" s="295">
        <v>157</v>
      </c>
      <c r="H53" s="299">
        <v>45701</v>
      </c>
      <c r="I53" s="299">
        <v>45701</v>
      </c>
      <c r="J53" s="199" t="s">
        <v>288</v>
      </c>
      <c r="K53" s="199" t="s">
        <v>289</v>
      </c>
      <c r="L53" s="299">
        <v>45701</v>
      </c>
      <c r="M53" s="298" t="s">
        <v>350</v>
      </c>
      <c r="N53" s="287" t="s">
        <v>351</v>
      </c>
      <c r="O53" s="11"/>
    </row>
    <row r="54" spans="2:15" ht="91">
      <c r="B54" s="295">
        <v>2025</v>
      </c>
      <c r="C54" s="295" t="s">
        <v>129</v>
      </c>
      <c r="D54" s="295" t="s">
        <v>286</v>
      </c>
      <c r="E54" s="295" t="s">
        <v>62</v>
      </c>
      <c r="F54" s="295" t="s">
        <v>62</v>
      </c>
      <c r="G54" s="295">
        <v>187</v>
      </c>
      <c r="H54" s="299">
        <v>45707</v>
      </c>
      <c r="I54" s="299">
        <v>45707</v>
      </c>
      <c r="J54" s="199" t="s">
        <v>288</v>
      </c>
      <c r="K54" s="199" t="s">
        <v>289</v>
      </c>
      <c r="L54" s="299">
        <v>45707</v>
      </c>
      <c r="M54" s="298" t="s">
        <v>352</v>
      </c>
      <c r="N54" s="287" t="s">
        <v>353</v>
      </c>
      <c r="O54" s="11"/>
    </row>
    <row r="55" spans="2:15" ht="91">
      <c r="B55" s="295">
        <v>2025</v>
      </c>
      <c r="C55" s="295" t="s">
        <v>129</v>
      </c>
      <c r="D55" s="295" t="s">
        <v>286</v>
      </c>
      <c r="E55" s="295" t="s">
        <v>62</v>
      </c>
      <c r="F55" s="295" t="s">
        <v>62</v>
      </c>
      <c r="G55" s="295">
        <v>68</v>
      </c>
      <c r="H55" s="299">
        <v>45702</v>
      </c>
      <c r="I55" s="299">
        <v>45702</v>
      </c>
      <c r="J55" s="199" t="s">
        <v>288</v>
      </c>
      <c r="K55" s="199" t="s">
        <v>289</v>
      </c>
      <c r="L55" s="299">
        <v>45702</v>
      </c>
      <c r="M55" s="298" t="s">
        <v>354</v>
      </c>
      <c r="N55" s="287" t="s">
        <v>355</v>
      </c>
      <c r="O55" s="11"/>
    </row>
    <row r="56" spans="2:15" ht="91">
      <c r="B56" s="295">
        <v>2025</v>
      </c>
      <c r="C56" s="295" t="s">
        <v>129</v>
      </c>
      <c r="D56" s="295" t="s">
        <v>286</v>
      </c>
      <c r="E56" s="295" t="s">
        <v>62</v>
      </c>
      <c r="F56" s="295" t="s">
        <v>62</v>
      </c>
      <c r="G56" s="295">
        <v>76</v>
      </c>
      <c r="H56" s="299">
        <v>45706</v>
      </c>
      <c r="I56" s="299">
        <v>45706</v>
      </c>
      <c r="J56" s="199" t="s">
        <v>288</v>
      </c>
      <c r="K56" s="199" t="s">
        <v>289</v>
      </c>
      <c r="L56" s="299">
        <v>45706</v>
      </c>
      <c r="M56" s="298" t="s">
        <v>356</v>
      </c>
      <c r="N56" s="287" t="s">
        <v>357</v>
      </c>
      <c r="O56" s="11"/>
    </row>
    <row r="57" spans="2:15" ht="91">
      <c r="B57" s="295">
        <v>2025</v>
      </c>
      <c r="C57" s="295" t="s">
        <v>129</v>
      </c>
      <c r="D57" s="295" t="s">
        <v>286</v>
      </c>
      <c r="E57" s="295" t="s">
        <v>62</v>
      </c>
      <c r="F57" s="295" t="s">
        <v>62</v>
      </c>
      <c r="G57" s="295">
        <v>89</v>
      </c>
      <c r="H57" s="299">
        <v>45712</v>
      </c>
      <c r="I57" s="299">
        <v>45712</v>
      </c>
      <c r="J57" s="199" t="s">
        <v>288</v>
      </c>
      <c r="K57" s="199" t="s">
        <v>289</v>
      </c>
      <c r="L57" s="299">
        <v>45712</v>
      </c>
      <c r="M57" s="298" t="s">
        <v>358</v>
      </c>
      <c r="N57" s="287" t="s">
        <v>359</v>
      </c>
      <c r="O57" s="11"/>
    </row>
    <row r="58" spans="2:15" ht="91">
      <c r="B58" s="295">
        <v>2025</v>
      </c>
      <c r="C58" s="295" t="s">
        <v>129</v>
      </c>
      <c r="D58" s="295" t="s">
        <v>286</v>
      </c>
      <c r="E58" s="295" t="s">
        <v>62</v>
      </c>
      <c r="F58" s="295" t="s">
        <v>62</v>
      </c>
      <c r="G58" s="295">
        <v>77</v>
      </c>
      <c r="H58" s="299">
        <v>45706</v>
      </c>
      <c r="I58" s="299">
        <v>45706</v>
      </c>
      <c r="J58" s="199" t="s">
        <v>288</v>
      </c>
      <c r="K58" s="199" t="s">
        <v>289</v>
      </c>
      <c r="L58" s="299">
        <v>45706</v>
      </c>
      <c r="M58" s="298" t="s">
        <v>360</v>
      </c>
      <c r="N58" s="287" t="s">
        <v>361</v>
      </c>
      <c r="O58" s="11"/>
    </row>
    <row r="59" spans="2:15" ht="91">
      <c r="B59" s="295">
        <v>2025</v>
      </c>
      <c r="C59" s="295" t="s">
        <v>129</v>
      </c>
      <c r="D59" s="295" t="s">
        <v>286</v>
      </c>
      <c r="E59" s="295" t="s">
        <v>62</v>
      </c>
      <c r="F59" s="295" t="s">
        <v>62</v>
      </c>
      <c r="G59" s="295">
        <v>69</v>
      </c>
      <c r="H59" s="299">
        <v>45702</v>
      </c>
      <c r="I59" s="299">
        <v>45702</v>
      </c>
      <c r="J59" s="199" t="s">
        <v>288</v>
      </c>
      <c r="K59" s="199" t="s">
        <v>289</v>
      </c>
      <c r="L59" s="299">
        <v>45702</v>
      </c>
      <c r="M59" s="298" t="s">
        <v>362</v>
      </c>
      <c r="N59" s="287" t="s">
        <v>363</v>
      </c>
      <c r="O59" s="11"/>
    </row>
    <row r="60" spans="2:15" ht="91">
      <c r="B60" s="295">
        <v>2025</v>
      </c>
      <c r="C60" s="295" t="s">
        <v>129</v>
      </c>
      <c r="D60" s="295" t="s">
        <v>286</v>
      </c>
      <c r="E60" s="295" t="s">
        <v>62</v>
      </c>
      <c r="F60" s="295" t="s">
        <v>62</v>
      </c>
      <c r="G60" s="295">
        <v>96</v>
      </c>
      <c r="H60" s="299">
        <v>45714</v>
      </c>
      <c r="I60" s="299">
        <v>45714</v>
      </c>
      <c r="J60" s="199" t="s">
        <v>288</v>
      </c>
      <c r="K60" s="199" t="s">
        <v>289</v>
      </c>
      <c r="L60" s="299">
        <v>45714</v>
      </c>
      <c r="M60" s="298" t="s">
        <v>364</v>
      </c>
      <c r="N60" s="287" t="s">
        <v>365</v>
      </c>
      <c r="O60" s="11"/>
    </row>
    <row r="61" spans="2:15" ht="91">
      <c r="B61" s="295">
        <v>2025</v>
      </c>
      <c r="C61" s="295" t="s">
        <v>129</v>
      </c>
      <c r="D61" s="295" t="s">
        <v>286</v>
      </c>
      <c r="E61" s="295" t="s">
        <v>62</v>
      </c>
      <c r="F61" s="295" t="s">
        <v>62</v>
      </c>
      <c r="G61" s="295">
        <v>113</v>
      </c>
      <c r="H61" s="299">
        <v>45716</v>
      </c>
      <c r="I61" s="299">
        <v>45716</v>
      </c>
      <c r="J61" s="199" t="s">
        <v>288</v>
      </c>
      <c r="K61" s="199" t="s">
        <v>289</v>
      </c>
      <c r="L61" s="299">
        <v>45716</v>
      </c>
      <c r="M61" s="298" t="s">
        <v>366</v>
      </c>
      <c r="N61" s="287" t="s">
        <v>367</v>
      </c>
      <c r="O61" s="11"/>
    </row>
    <row r="62" spans="2:15" ht="91">
      <c r="B62" s="295">
        <v>2025</v>
      </c>
      <c r="C62" s="295" t="s">
        <v>129</v>
      </c>
      <c r="D62" s="295" t="s">
        <v>286</v>
      </c>
      <c r="E62" s="295" t="s">
        <v>62</v>
      </c>
      <c r="F62" s="295" t="s">
        <v>62</v>
      </c>
      <c r="G62" s="295">
        <v>78</v>
      </c>
      <c r="H62" s="299">
        <v>45706</v>
      </c>
      <c r="I62" s="299">
        <v>45706</v>
      </c>
      <c r="J62" s="199" t="s">
        <v>288</v>
      </c>
      <c r="K62" s="199" t="s">
        <v>289</v>
      </c>
      <c r="L62" s="299">
        <v>45706</v>
      </c>
      <c r="M62" s="298" t="s">
        <v>368</v>
      </c>
      <c r="N62" s="287" t="s">
        <v>369</v>
      </c>
      <c r="O62" s="11"/>
    </row>
    <row r="63" spans="2:15" ht="91">
      <c r="B63" s="295">
        <v>2025</v>
      </c>
      <c r="C63" s="295" t="s">
        <v>129</v>
      </c>
      <c r="D63" s="295" t="s">
        <v>286</v>
      </c>
      <c r="E63" s="295" t="s">
        <v>62</v>
      </c>
      <c r="F63" s="295" t="s">
        <v>62</v>
      </c>
      <c r="G63" s="295">
        <v>99</v>
      </c>
      <c r="H63" s="299">
        <v>45714</v>
      </c>
      <c r="I63" s="299">
        <v>45714</v>
      </c>
      <c r="J63" s="199" t="s">
        <v>288</v>
      </c>
      <c r="K63" s="199" t="s">
        <v>289</v>
      </c>
      <c r="L63" s="299">
        <v>45714</v>
      </c>
      <c r="M63" s="298" t="s">
        <v>370</v>
      </c>
      <c r="N63" s="287" t="s">
        <v>371</v>
      </c>
      <c r="O63" s="11"/>
    </row>
    <row r="64" spans="2:15" ht="91">
      <c r="B64" s="295">
        <v>2025</v>
      </c>
      <c r="C64" s="295" t="s">
        <v>129</v>
      </c>
      <c r="D64" s="295" t="s">
        <v>286</v>
      </c>
      <c r="E64" s="295" t="s">
        <v>62</v>
      </c>
      <c r="F64" s="295" t="s">
        <v>62</v>
      </c>
      <c r="G64" s="295">
        <v>108</v>
      </c>
      <c r="H64" s="299">
        <v>45701</v>
      </c>
      <c r="I64" s="299">
        <v>45701</v>
      </c>
      <c r="J64" s="199" t="s">
        <v>288</v>
      </c>
      <c r="K64" s="199" t="s">
        <v>289</v>
      </c>
      <c r="L64" s="299">
        <v>45701</v>
      </c>
      <c r="M64" s="298" t="s">
        <v>372</v>
      </c>
      <c r="N64" s="287" t="s">
        <v>373</v>
      </c>
      <c r="O64" s="11"/>
    </row>
    <row r="65" spans="2:15" ht="91">
      <c r="B65" s="295">
        <v>2025</v>
      </c>
      <c r="C65" s="295" t="s">
        <v>129</v>
      </c>
      <c r="D65" s="295" t="s">
        <v>286</v>
      </c>
      <c r="E65" s="295" t="s">
        <v>62</v>
      </c>
      <c r="F65" s="295" t="s">
        <v>62</v>
      </c>
      <c r="G65" s="295">
        <v>86</v>
      </c>
      <c r="H65" s="299">
        <v>45699</v>
      </c>
      <c r="I65" s="299">
        <v>45699</v>
      </c>
      <c r="J65" s="199" t="s">
        <v>288</v>
      </c>
      <c r="K65" s="199" t="s">
        <v>289</v>
      </c>
      <c r="L65" s="299">
        <v>45699</v>
      </c>
      <c r="M65" s="298" t="s">
        <v>374</v>
      </c>
      <c r="N65" s="287" t="s">
        <v>375</v>
      </c>
      <c r="O65" s="11"/>
    </row>
    <row r="66" spans="2:15" ht="91">
      <c r="B66" s="295">
        <v>2025</v>
      </c>
      <c r="C66" s="295" t="s">
        <v>129</v>
      </c>
      <c r="D66" s="295" t="s">
        <v>286</v>
      </c>
      <c r="E66" s="295" t="s">
        <v>62</v>
      </c>
      <c r="F66" s="295" t="s">
        <v>62</v>
      </c>
      <c r="G66" s="295">
        <v>119</v>
      </c>
      <c r="H66" s="299">
        <v>45708</v>
      </c>
      <c r="I66" s="299">
        <v>45708</v>
      </c>
      <c r="J66" s="199" t="s">
        <v>288</v>
      </c>
      <c r="K66" s="199" t="s">
        <v>289</v>
      </c>
      <c r="L66" s="299">
        <v>45708</v>
      </c>
      <c r="M66" s="298" t="s">
        <v>376</v>
      </c>
      <c r="N66" s="287" t="s">
        <v>377</v>
      </c>
      <c r="O66" s="11"/>
    </row>
    <row r="67" spans="2:15" ht="104">
      <c r="B67" s="295">
        <v>2025</v>
      </c>
      <c r="C67" s="295" t="s">
        <v>129</v>
      </c>
      <c r="D67" s="295" t="s">
        <v>286</v>
      </c>
      <c r="E67" s="295" t="s">
        <v>62</v>
      </c>
      <c r="F67" s="295" t="s">
        <v>62</v>
      </c>
      <c r="G67" s="295">
        <v>141</v>
      </c>
      <c r="H67" s="299">
        <v>45716</v>
      </c>
      <c r="I67" s="299">
        <v>45716</v>
      </c>
      <c r="J67" s="199" t="s">
        <v>288</v>
      </c>
      <c r="K67" s="199" t="s">
        <v>289</v>
      </c>
      <c r="L67" s="299">
        <v>45716</v>
      </c>
      <c r="M67" s="298" t="s">
        <v>378</v>
      </c>
      <c r="N67" s="287" t="s">
        <v>379</v>
      </c>
      <c r="O67" s="11"/>
    </row>
    <row r="68" spans="2:15" ht="91">
      <c r="B68" s="295">
        <v>2025</v>
      </c>
      <c r="C68" s="295" t="s">
        <v>129</v>
      </c>
      <c r="D68" s="295" t="s">
        <v>286</v>
      </c>
      <c r="E68" s="295" t="s">
        <v>62</v>
      </c>
      <c r="F68" s="295" t="s">
        <v>62</v>
      </c>
      <c r="G68" s="295">
        <v>109</v>
      </c>
      <c r="H68" s="299">
        <v>45701</v>
      </c>
      <c r="I68" s="299">
        <v>45701</v>
      </c>
      <c r="J68" s="199" t="s">
        <v>288</v>
      </c>
      <c r="K68" s="199" t="s">
        <v>289</v>
      </c>
      <c r="L68" s="299">
        <v>45701</v>
      </c>
      <c r="M68" s="298" t="s">
        <v>380</v>
      </c>
      <c r="N68" s="287" t="s">
        <v>381</v>
      </c>
      <c r="O68" s="11"/>
    </row>
    <row r="69" spans="2:15" ht="91">
      <c r="B69" s="295">
        <v>2025</v>
      </c>
      <c r="C69" s="295" t="s">
        <v>129</v>
      </c>
      <c r="D69" s="295" t="s">
        <v>286</v>
      </c>
      <c r="E69" s="295" t="s">
        <v>62</v>
      </c>
      <c r="F69" s="295" t="s">
        <v>62</v>
      </c>
      <c r="G69" s="295">
        <v>84</v>
      </c>
      <c r="H69" s="299">
        <v>45699</v>
      </c>
      <c r="I69" s="299">
        <v>45699</v>
      </c>
      <c r="J69" s="199" t="s">
        <v>288</v>
      </c>
      <c r="K69" s="199" t="s">
        <v>289</v>
      </c>
      <c r="L69" s="299">
        <v>45699</v>
      </c>
      <c r="M69" s="298" t="s">
        <v>382</v>
      </c>
      <c r="N69" s="287" t="s">
        <v>383</v>
      </c>
      <c r="O69" s="11"/>
    </row>
    <row r="70" spans="2:15" ht="91">
      <c r="B70" s="295">
        <v>2025</v>
      </c>
      <c r="C70" s="295" t="s">
        <v>129</v>
      </c>
      <c r="D70" s="295" t="s">
        <v>286</v>
      </c>
      <c r="E70" s="295" t="s">
        <v>62</v>
      </c>
      <c r="F70" s="295" t="s">
        <v>62</v>
      </c>
      <c r="G70" s="295">
        <v>111</v>
      </c>
      <c r="H70" s="299">
        <v>45705</v>
      </c>
      <c r="I70" s="299">
        <v>45705</v>
      </c>
      <c r="J70" s="199" t="s">
        <v>288</v>
      </c>
      <c r="K70" s="199" t="s">
        <v>289</v>
      </c>
      <c r="L70" s="299">
        <v>45705</v>
      </c>
      <c r="M70" s="298" t="s">
        <v>384</v>
      </c>
      <c r="N70" s="287" t="s">
        <v>385</v>
      </c>
      <c r="O70" s="11"/>
    </row>
    <row r="71" spans="2:15" ht="91">
      <c r="B71" s="295">
        <v>2025</v>
      </c>
      <c r="C71" s="295" t="s">
        <v>129</v>
      </c>
      <c r="D71" s="295" t="s">
        <v>286</v>
      </c>
      <c r="E71" s="295" t="s">
        <v>62</v>
      </c>
      <c r="F71" s="295" t="s">
        <v>62</v>
      </c>
      <c r="G71" s="295">
        <v>122</v>
      </c>
      <c r="H71" s="299">
        <v>45708</v>
      </c>
      <c r="I71" s="299">
        <v>45708</v>
      </c>
      <c r="J71" s="199" t="s">
        <v>288</v>
      </c>
      <c r="K71" s="199" t="s">
        <v>289</v>
      </c>
      <c r="L71" s="299">
        <v>45708</v>
      </c>
      <c r="M71" s="298" t="s">
        <v>386</v>
      </c>
      <c r="N71" s="287" t="s">
        <v>387</v>
      </c>
      <c r="O71" s="11"/>
    </row>
    <row r="72" spans="2:15" ht="91">
      <c r="B72" s="295">
        <v>2025</v>
      </c>
      <c r="C72" s="295" t="s">
        <v>129</v>
      </c>
      <c r="D72" s="295" t="s">
        <v>286</v>
      </c>
      <c r="E72" s="295" t="s">
        <v>62</v>
      </c>
      <c r="F72" s="295" t="s">
        <v>62</v>
      </c>
      <c r="G72" s="295">
        <v>121</v>
      </c>
      <c r="H72" s="299">
        <v>45708</v>
      </c>
      <c r="I72" s="299">
        <v>45708</v>
      </c>
      <c r="J72" s="199" t="s">
        <v>288</v>
      </c>
      <c r="K72" s="199" t="s">
        <v>289</v>
      </c>
      <c r="L72" s="299">
        <v>45708</v>
      </c>
      <c r="M72" s="298" t="s">
        <v>388</v>
      </c>
      <c r="N72" s="287" t="s">
        <v>389</v>
      </c>
      <c r="O72" s="11"/>
    </row>
    <row r="73" spans="2:15" ht="91">
      <c r="B73" s="295">
        <v>2025</v>
      </c>
      <c r="C73" s="295" t="s">
        <v>129</v>
      </c>
      <c r="D73" s="295" t="s">
        <v>286</v>
      </c>
      <c r="E73" s="295" t="s">
        <v>62</v>
      </c>
      <c r="F73" s="295" t="s">
        <v>62</v>
      </c>
      <c r="G73" s="295">
        <v>120</v>
      </c>
      <c r="H73" s="299">
        <v>45708</v>
      </c>
      <c r="I73" s="299">
        <v>45708</v>
      </c>
      <c r="J73" s="199" t="s">
        <v>288</v>
      </c>
      <c r="K73" s="199" t="s">
        <v>289</v>
      </c>
      <c r="L73" s="299">
        <v>45708</v>
      </c>
      <c r="M73" s="298" t="s">
        <v>390</v>
      </c>
      <c r="N73" s="287" t="s">
        <v>391</v>
      </c>
      <c r="O73" s="11"/>
    </row>
    <row r="74" spans="2:15" ht="91">
      <c r="B74" s="295">
        <v>2025</v>
      </c>
      <c r="C74" s="295" t="s">
        <v>129</v>
      </c>
      <c r="D74" s="295" t="s">
        <v>286</v>
      </c>
      <c r="E74" s="295" t="s">
        <v>62</v>
      </c>
      <c r="F74" s="295" t="s">
        <v>62</v>
      </c>
      <c r="G74" s="295">
        <v>124</v>
      </c>
      <c r="H74" s="299">
        <v>45708</v>
      </c>
      <c r="I74" s="299">
        <v>45708</v>
      </c>
      <c r="J74" s="199" t="s">
        <v>288</v>
      </c>
      <c r="K74" s="199" t="s">
        <v>289</v>
      </c>
      <c r="L74" s="299">
        <v>45708</v>
      </c>
      <c r="M74" s="298" t="s">
        <v>392</v>
      </c>
      <c r="N74" s="287" t="s">
        <v>393</v>
      </c>
      <c r="O74" s="11"/>
    </row>
    <row r="75" spans="2:15" ht="91">
      <c r="B75" s="295">
        <v>2025</v>
      </c>
      <c r="C75" s="295" t="s">
        <v>129</v>
      </c>
      <c r="D75" s="295" t="s">
        <v>286</v>
      </c>
      <c r="E75" s="295" t="s">
        <v>62</v>
      </c>
      <c r="F75" s="295" t="s">
        <v>62</v>
      </c>
      <c r="G75" s="295">
        <v>112</v>
      </c>
      <c r="H75" s="299">
        <v>45705</v>
      </c>
      <c r="I75" s="299">
        <v>45705</v>
      </c>
      <c r="J75" s="199" t="s">
        <v>288</v>
      </c>
      <c r="K75" s="199" t="s">
        <v>289</v>
      </c>
      <c r="L75" s="299">
        <v>45705</v>
      </c>
      <c r="M75" s="298" t="s">
        <v>394</v>
      </c>
      <c r="N75" s="287" t="s">
        <v>395</v>
      </c>
      <c r="O75" s="11"/>
    </row>
    <row r="76" spans="2:15" ht="91">
      <c r="B76" s="295">
        <v>2025</v>
      </c>
      <c r="C76" s="295" t="s">
        <v>129</v>
      </c>
      <c r="D76" s="295" t="s">
        <v>286</v>
      </c>
      <c r="E76" s="295" t="s">
        <v>62</v>
      </c>
      <c r="F76" s="295" t="s">
        <v>62</v>
      </c>
      <c r="G76" s="295">
        <v>123</v>
      </c>
      <c r="H76" s="299">
        <v>45708</v>
      </c>
      <c r="I76" s="299">
        <v>45708</v>
      </c>
      <c r="J76" s="199" t="s">
        <v>288</v>
      </c>
      <c r="K76" s="199" t="s">
        <v>289</v>
      </c>
      <c r="L76" s="299">
        <v>45708</v>
      </c>
      <c r="M76" s="298" t="s">
        <v>396</v>
      </c>
      <c r="N76" s="287" t="s">
        <v>397</v>
      </c>
      <c r="O76" s="11"/>
    </row>
    <row r="77" spans="2:15" ht="91">
      <c r="B77" s="295">
        <v>2025</v>
      </c>
      <c r="C77" s="295" t="s">
        <v>129</v>
      </c>
      <c r="D77" s="295" t="s">
        <v>286</v>
      </c>
      <c r="E77" s="295" t="s">
        <v>62</v>
      </c>
      <c r="F77" s="295" t="s">
        <v>62</v>
      </c>
      <c r="G77" s="295">
        <v>226</v>
      </c>
      <c r="H77" s="299">
        <v>45713</v>
      </c>
      <c r="I77" s="299">
        <v>45713</v>
      </c>
      <c r="J77" s="199" t="s">
        <v>288</v>
      </c>
      <c r="K77" s="199" t="s">
        <v>289</v>
      </c>
      <c r="L77" s="299">
        <v>45713</v>
      </c>
      <c r="M77" s="298" t="s">
        <v>398</v>
      </c>
      <c r="N77" s="287" t="s">
        <v>399</v>
      </c>
      <c r="O77" s="11"/>
    </row>
    <row r="78" spans="2:15" ht="91">
      <c r="B78" s="295">
        <v>2025</v>
      </c>
      <c r="C78" s="295" t="s">
        <v>129</v>
      </c>
      <c r="D78" s="295" t="s">
        <v>286</v>
      </c>
      <c r="E78" s="295" t="s">
        <v>62</v>
      </c>
      <c r="F78" s="295" t="s">
        <v>62</v>
      </c>
      <c r="G78" s="295">
        <v>248</v>
      </c>
      <c r="H78" s="299">
        <v>45714</v>
      </c>
      <c r="I78" s="299">
        <v>45714</v>
      </c>
      <c r="J78" s="199" t="s">
        <v>288</v>
      </c>
      <c r="K78" s="199" t="s">
        <v>289</v>
      </c>
      <c r="L78" s="299">
        <v>45714</v>
      </c>
      <c r="M78" s="298" t="s">
        <v>400</v>
      </c>
      <c r="N78" s="287" t="s">
        <v>401</v>
      </c>
      <c r="O78" s="11"/>
    </row>
    <row r="79" spans="2:15" ht="91">
      <c r="B79" s="295">
        <v>2025</v>
      </c>
      <c r="C79" s="295" t="s">
        <v>129</v>
      </c>
      <c r="D79" s="295" t="s">
        <v>286</v>
      </c>
      <c r="E79" s="295" t="s">
        <v>62</v>
      </c>
      <c r="F79" s="295" t="s">
        <v>62</v>
      </c>
      <c r="G79" s="295">
        <v>199</v>
      </c>
      <c r="H79" s="299">
        <v>45709</v>
      </c>
      <c r="I79" s="299">
        <v>45709</v>
      </c>
      <c r="J79" s="199" t="s">
        <v>288</v>
      </c>
      <c r="K79" s="199" t="s">
        <v>289</v>
      </c>
      <c r="L79" s="299">
        <v>45709</v>
      </c>
      <c r="M79" s="298" t="s">
        <v>402</v>
      </c>
      <c r="N79" s="287" t="s">
        <v>403</v>
      </c>
      <c r="O79" s="11"/>
    </row>
    <row r="80" spans="2:15" ht="91">
      <c r="B80" s="295">
        <v>2025</v>
      </c>
      <c r="C80" s="295" t="s">
        <v>129</v>
      </c>
      <c r="D80" s="295" t="s">
        <v>286</v>
      </c>
      <c r="E80" s="295" t="s">
        <v>62</v>
      </c>
      <c r="F80" s="295" t="s">
        <v>62</v>
      </c>
      <c r="G80" s="295">
        <v>250</v>
      </c>
      <c r="H80" s="299">
        <v>45714</v>
      </c>
      <c r="I80" s="299">
        <v>45714</v>
      </c>
      <c r="J80" s="199" t="s">
        <v>288</v>
      </c>
      <c r="K80" s="199" t="s">
        <v>289</v>
      </c>
      <c r="L80" s="299">
        <v>45714</v>
      </c>
      <c r="M80" s="298" t="s">
        <v>404</v>
      </c>
      <c r="N80" s="287" t="s">
        <v>405</v>
      </c>
      <c r="O80" s="11"/>
    </row>
    <row r="81" spans="2:15" ht="91">
      <c r="B81" s="295">
        <v>2025</v>
      </c>
      <c r="C81" s="295" t="s">
        <v>129</v>
      </c>
      <c r="D81" s="295" t="s">
        <v>286</v>
      </c>
      <c r="E81" s="295" t="s">
        <v>62</v>
      </c>
      <c r="F81" s="295" t="s">
        <v>62</v>
      </c>
      <c r="G81" s="295">
        <v>206</v>
      </c>
      <c r="H81" s="299">
        <v>45709</v>
      </c>
      <c r="I81" s="299">
        <v>45709</v>
      </c>
      <c r="J81" s="199" t="s">
        <v>288</v>
      </c>
      <c r="K81" s="199" t="s">
        <v>289</v>
      </c>
      <c r="L81" s="299">
        <v>45709</v>
      </c>
      <c r="M81" s="298" t="s">
        <v>406</v>
      </c>
      <c r="N81" s="286" t="s">
        <v>407</v>
      </c>
      <c r="O81" s="11"/>
    </row>
    <row r="82" spans="2:15" ht="91">
      <c r="B82" s="295">
        <v>2025</v>
      </c>
      <c r="C82" s="295" t="s">
        <v>129</v>
      </c>
      <c r="D82" s="295" t="s">
        <v>286</v>
      </c>
      <c r="E82" s="295" t="s">
        <v>62</v>
      </c>
      <c r="F82" s="295" t="s">
        <v>62</v>
      </c>
      <c r="G82" s="295">
        <v>202</v>
      </c>
      <c r="H82" s="299">
        <v>45709</v>
      </c>
      <c r="I82" s="299">
        <v>45709</v>
      </c>
      <c r="J82" s="199" t="s">
        <v>288</v>
      </c>
      <c r="K82" s="199" t="s">
        <v>289</v>
      </c>
      <c r="L82" s="299">
        <v>45709</v>
      </c>
      <c r="M82" s="298" t="s">
        <v>408</v>
      </c>
      <c r="N82" s="287" t="s">
        <v>409</v>
      </c>
      <c r="O82" s="11"/>
    </row>
    <row r="83" spans="2:15" ht="91">
      <c r="B83" s="295">
        <v>2025</v>
      </c>
      <c r="C83" s="295" t="s">
        <v>129</v>
      </c>
      <c r="D83" s="295" t="s">
        <v>286</v>
      </c>
      <c r="E83" s="295" t="s">
        <v>62</v>
      </c>
      <c r="F83" s="295" t="s">
        <v>62</v>
      </c>
      <c r="G83" s="295">
        <v>230</v>
      </c>
      <c r="H83" s="299">
        <v>45713</v>
      </c>
      <c r="I83" s="299">
        <v>45713</v>
      </c>
      <c r="J83" s="199" t="s">
        <v>288</v>
      </c>
      <c r="K83" s="199" t="s">
        <v>289</v>
      </c>
      <c r="L83" s="299">
        <v>45713</v>
      </c>
      <c r="M83" s="298" t="s">
        <v>410</v>
      </c>
      <c r="N83" s="287" t="s">
        <v>411</v>
      </c>
      <c r="O83" s="11"/>
    </row>
    <row r="84" spans="2:15" ht="91">
      <c r="B84" s="295">
        <v>2025</v>
      </c>
      <c r="C84" s="295" t="s">
        <v>129</v>
      </c>
      <c r="D84" s="295" t="s">
        <v>286</v>
      </c>
      <c r="E84" s="295" t="s">
        <v>62</v>
      </c>
      <c r="F84" s="295" t="s">
        <v>62</v>
      </c>
      <c r="G84" s="295">
        <v>247</v>
      </c>
      <c r="H84" s="299">
        <v>45714</v>
      </c>
      <c r="I84" s="299">
        <v>45714</v>
      </c>
      <c r="J84" s="199" t="s">
        <v>288</v>
      </c>
      <c r="K84" s="199" t="s">
        <v>289</v>
      </c>
      <c r="L84" s="299">
        <v>45714</v>
      </c>
      <c r="M84" s="298" t="s">
        <v>412</v>
      </c>
      <c r="N84" s="286" t="s">
        <v>413</v>
      </c>
      <c r="O84" s="11"/>
    </row>
    <row r="85" spans="2:15" ht="91">
      <c r="B85" s="295">
        <v>2025</v>
      </c>
      <c r="C85" s="295" t="s">
        <v>129</v>
      </c>
      <c r="D85" s="295" t="s">
        <v>286</v>
      </c>
      <c r="E85" s="295" t="s">
        <v>62</v>
      </c>
      <c r="F85" s="295" t="s">
        <v>62</v>
      </c>
      <c r="G85" s="295">
        <v>204</v>
      </c>
      <c r="H85" s="299">
        <v>45709</v>
      </c>
      <c r="I85" s="299">
        <v>45709</v>
      </c>
      <c r="J85" s="199" t="s">
        <v>288</v>
      </c>
      <c r="K85" s="199" t="s">
        <v>289</v>
      </c>
      <c r="L85" s="299">
        <v>45709</v>
      </c>
      <c r="M85" s="298" t="s">
        <v>414</v>
      </c>
      <c r="N85" s="287" t="s">
        <v>415</v>
      </c>
      <c r="O85" s="11"/>
    </row>
    <row r="86" spans="2:15" ht="91">
      <c r="B86" s="295">
        <v>2025</v>
      </c>
      <c r="C86" s="295" t="s">
        <v>129</v>
      </c>
      <c r="D86" s="295" t="s">
        <v>286</v>
      </c>
      <c r="E86" s="295" t="s">
        <v>62</v>
      </c>
      <c r="F86" s="295" t="s">
        <v>62</v>
      </c>
      <c r="G86" s="295">
        <v>170</v>
      </c>
      <c r="H86" s="299">
        <v>45707</v>
      </c>
      <c r="I86" s="299">
        <v>45707</v>
      </c>
      <c r="J86" s="199" t="s">
        <v>288</v>
      </c>
      <c r="K86" s="199" t="s">
        <v>289</v>
      </c>
      <c r="L86" s="299">
        <v>45707</v>
      </c>
      <c r="M86" s="298" t="s">
        <v>416</v>
      </c>
      <c r="N86" s="287" t="s">
        <v>417</v>
      </c>
      <c r="O86" s="11"/>
    </row>
    <row r="87" spans="2:15" ht="91">
      <c r="B87" s="295">
        <v>2025</v>
      </c>
      <c r="C87" s="295" t="s">
        <v>129</v>
      </c>
      <c r="D87" s="295" t="s">
        <v>286</v>
      </c>
      <c r="E87" s="295" t="s">
        <v>62</v>
      </c>
      <c r="F87" s="295" t="s">
        <v>62</v>
      </c>
      <c r="G87" s="295">
        <v>249</v>
      </c>
      <c r="H87" s="299">
        <v>45714</v>
      </c>
      <c r="I87" s="299">
        <v>45714</v>
      </c>
      <c r="J87" s="199" t="s">
        <v>288</v>
      </c>
      <c r="K87" s="199" t="s">
        <v>289</v>
      </c>
      <c r="L87" s="299">
        <v>45714</v>
      </c>
      <c r="M87" s="298" t="s">
        <v>418</v>
      </c>
      <c r="N87" s="287" t="s">
        <v>419</v>
      </c>
      <c r="O87" s="11"/>
    </row>
    <row r="88" spans="2:15" ht="91">
      <c r="B88" s="295">
        <v>2025</v>
      </c>
      <c r="C88" s="295" t="s">
        <v>129</v>
      </c>
      <c r="D88" s="295" t="s">
        <v>286</v>
      </c>
      <c r="E88" s="295" t="s">
        <v>62</v>
      </c>
      <c r="F88" s="295" t="s">
        <v>62</v>
      </c>
      <c r="G88" s="295">
        <v>227</v>
      </c>
      <c r="H88" s="299">
        <v>45713</v>
      </c>
      <c r="I88" s="299">
        <v>45713</v>
      </c>
      <c r="J88" s="199" t="s">
        <v>288</v>
      </c>
      <c r="K88" s="199" t="s">
        <v>289</v>
      </c>
      <c r="L88" s="299">
        <v>45713</v>
      </c>
      <c r="M88" s="298" t="s">
        <v>420</v>
      </c>
      <c r="N88" s="287" t="s">
        <v>421</v>
      </c>
      <c r="O88" s="11"/>
    </row>
    <row r="89" spans="2:15" ht="91">
      <c r="B89" s="295">
        <v>2025</v>
      </c>
      <c r="C89" s="295" t="s">
        <v>129</v>
      </c>
      <c r="D89" s="295" t="s">
        <v>286</v>
      </c>
      <c r="E89" s="295" t="s">
        <v>62</v>
      </c>
      <c r="F89" s="295" t="s">
        <v>62</v>
      </c>
      <c r="G89" s="295">
        <v>251</v>
      </c>
      <c r="H89" s="299">
        <v>45714</v>
      </c>
      <c r="I89" s="299">
        <v>45714</v>
      </c>
      <c r="J89" s="199" t="s">
        <v>288</v>
      </c>
      <c r="K89" s="199" t="s">
        <v>289</v>
      </c>
      <c r="L89" s="299">
        <v>45714</v>
      </c>
      <c r="M89" s="298" t="s">
        <v>422</v>
      </c>
      <c r="N89" s="287" t="s">
        <v>423</v>
      </c>
      <c r="O89" s="11"/>
    </row>
    <row r="90" spans="2:15" ht="91">
      <c r="B90" s="295">
        <v>2025</v>
      </c>
      <c r="C90" s="295" t="s">
        <v>129</v>
      </c>
      <c r="D90" s="295" t="s">
        <v>286</v>
      </c>
      <c r="E90" s="295" t="s">
        <v>62</v>
      </c>
      <c r="F90" s="295" t="s">
        <v>62</v>
      </c>
      <c r="G90" s="295">
        <v>201</v>
      </c>
      <c r="H90" s="299">
        <v>45709</v>
      </c>
      <c r="I90" s="299">
        <v>45709</v>
      </c>
      <c r="J90" s="199" t="s">
        <v>288</v>
      </c>
      <c r="K90" s="199" t="s">
        <v>289</v>
      </c>
      <c r="L90" s="299">
        <v>45709</v>
      </c>
      <c r="M90" s="298" t="s">
        <v>424</v>
      </c>
      <c r="N90" s="287" t="s">
        <v>425</v>
      </c>
      <c r="O90" s="11"/>
    </row>
    <row r="91" spans="2:15" ht="91">
      <c r="B91" s="295">
        <v>2025</v>
      </c>
      <c r="C91" s="295" t="s">
        <v>129</v>
      </c>
      <c r="D91" s="295" t="s">
        <v>286</v>
      </c>
      <c r="E91" s="295" t="s">
        <v>62</v>
      </c>
      <c r="F91" s="295" t="s">
        <v>62</v>
      </c>
      <c r="G91" s="295">
        <v>205</v>
      </c>
      <c r="H91" s="299">
        <v>45709</v>
      </c>
      <c r="I91" s="299">
        <v>45709</v>
      </c>
      <c r="J91" s="199" t="s">
        <v>288</v>
      </c>
      <c r="K91" s="199" t="s">
        <v>289</v>
      </c>
      <c r="L91" s="299">
        <v>45709</v>
      </c>
      <c r="M91" s="298" t="s">
        <v>426</v>
      </c>
      <c r="N91" s="287" t="s">
        <v>427</v>
      </c>
      <c r="O91" s="11"/>
    </row>
    <row r="92" spans="2:15" ht="91">
      <c r="B92" s="295">
        <v>2025</v>
      </c>
      <c r="C92" s="295" t="s">
        <v>129</v>
      </c>
      <c r="D92" s="295" t="s">
        <v>286</v>
      </c>
      <c r="E92" s="295" t="s">
        <v>62</v>
      </c>
      <c r="F92" s="295" t="s">
        <v>62</v>
      </c>
      <c r="G92" s="295">
        <v>207</v>
      </c>
      <c r="H92" s="299">
        <v>45709</v>
      </c>
      <c r="I92" s="299">
        <v>45709</v>
      </c>
      <c r="J92" s="199" t="s">
        <v>288</v>
      </c>
      <c r="K92" s="199" t="s">
        <v>289</v>
      </c>
      <c r="L92" s="299">
        <v>45709</v>
      </c>
      <c r="M92" s="298" t="s">
        <v>428</v>
      </c>
      <c r="N92" s="287" t="s">
        <v>429</v>
      </c>
      <c r="O92" s="11"/>
    </row>
    <row r="93" spans="2:15" ht="91">
      <c r="B93" s="295">
        <v>2025</v>
      </c>
      <c r="C93" s="295" t="s">
        <v>129</v>
      </c>
      <c r="D93" s="295" t="s">
        <v>286</v>
      </c>
      <c r="E93" s="295" t="s">
        <v>62</v>
      </c>
      <c r="F93" s="295" t="s">
        <v>62</v>
      </c>
      <c r="G93" s="295">
        <v>200</v>
      </c>
      <c r="H93" s="299">
        <v>45709</v>
      </c>
      <c r="I93" s="299">
        <v>45709</v>
      </c>
      <c r="J93" s="199" t="s">
        <v>288</v>
      </c>
      <c r="K93" s="199" t="s">
        <v>289</v>
      </c>
      <c r="L93" s="299">
        <v>45709</v>
      </c>
      <c r="M93" s="298" t="s">
        <v>430</v>
      </c>
      <c r="N93" s="287" t="s">
        <v>431</v>
      </c>
      <c r="O93" s="11"/>
    </row>
    <row r="94" spans="2:15" ht="91">
      <c r="B94" s="295">
        <v>2025</v>
      </c>
      <c r="C94" s="295" t="s">
        <v>129</v>
      </c>
      <c r="D94" s="295" t="s">
        <v>286</v>
      </c>
      <c r="E94" s="295" t="s">
        <v>62</v>
      </c>
      <c r="F94" s="295" t="s">
        <v>62</v>
      </c>
      <c r="G94" s="295">
        <v>89</v>
      </c>
      <c r="H94" s="299">
        <v>45701</v>
      </c>
      <c r="I94" s="299">
        <v>45701</v>
      </c>
      <c r="J94" s="199" t="s">
        <v>288</v>
      </c>
      <c r="K94" s="199" t="s">
        <v>289</v>
      </c>
      <c r="L94" s="299">
        <v>45701</v>
      </c>
      <c r="M94" s="298" t="s">
        <v>432</v>
      </c>
      <c r="N94" s="287" t="s">
        <v>433</v>
      </c>
      <c r="O94" s="11"/>
    </row>
    <row r="95" spans="2:15" ht="91">
      <c r="B95" s="295">
        <v>2025</v>
      </c>
      <c r="C95" s="295" t="s">
        <v>129</v>
      </c>
      <c r="D95" s="295" t="s">
        <v>286</v>
      </c>
      <c r="E95" s="295" t="s">
        <v>62</v>
      </c>
      <c r="F95" s="295" t="s">
        <v>62</v>
      </c>
      <c r="G95" s="295">
        <v>88</v>
      </c>
      <c r="H95" s="299">
        <v>45701</v>
      </c>
      <c r="I95" s="299">
        <v>45701</v>
      </c>
      <c r="J95" s="199" t="s">
        <v>288</v>
      </c>
      <c r="K95" s="199" t="s">
        <v>289</v>
      </c>
      <c r="L95" s="299">
        <v>45701</v>
      </c>
      <c r="M95" s="298" t="s">
        <v>434</v>
      </c>
      <c r="N95" s="287" t="s">
        <v>435</v>
      </c>
      <c r="O95" s="11"/>
    </row>
    <row r="96" spans="2:15" ht="91">
      <c r="B96" s="295">
        <v>2025</v>
      </c>
      <c r="C96" s="295" t="s">
        <v>129</v>
      </c>
      <c r="D96" s="295" t="s">
        <v>286</v>
      </c>
      <c r="E96" s="295" t="s">
        <v>62</v>
      </c>
      <c r="F96" s="295" t="s">
        <v>62</v>
      </c>
      <c r="G96" s="295">
        <v>86</v>
      </c>
      <c r="H96" s="299">
        <v>45701</v>
      </c>
      <c r="I96" s="299">
        <v>45701</v>
      </c>
      <c r="J96" s="199" t="s">
        <v>288</v>
      </c>
      <c r="K96" s="199" t="s">
        <v>289</v>
      </c>
      <c r="L96" s="299">
        <v>45701</v>
      </c>
      <c r="M96" s="298" t="s">
        <v>436</v>
      </c>
      <c r="N96" s="287" t="s">
        <v>437</v>
      </c>
      <c r="O96" s="11"/>
    </row>
    <row r="97" spans="2:15" ht="91">
      <c r="B97" s="295">
        <v>2025</v>
      </c>
      <c r="C97" s="295" t="s">
        <v>129</v>
      </c>
      <c r="D97" s="295" t="s">
        <v>286</v>
      </c>
      <c r="E97" s="295" t="s">
        <v>62</v>
      </c>
      <c r="F97" s="295" t="s">
        <v>62</v>
      </c>
      <c r="G97" s="295">
        <v>90</v>
      </c>
      <c r="H97" s="299">
        <v>45701</v>
      </c>
      <c r="I97" s="299">
        <v>45701</v>
      </c>
      <c r="J97" s="199" t="s">
        <v>288</v>
      </c>
      <c r="K97" s="199" t="s">
        <v>289</v>
      </c>
      <c r="L97" s="299">
        <v>45701</v>
      </c>
      <c r="M97" s="298" t="s">
        <v>438</v>
      </c>
      <c r="N97" s="287" t="s">
        <v>439</v>
      </c>
      <c r="O97" s="11"/>
    </row>
    <row r="98" spans="2:15" ht="91">
      <c r="B98" s="295">
        <v>2025</v>
      </c>
      <c r="C98" s="295" t="s">
        <v>129</v>
      </c>
      <c r="D98" s="295" t="s">
        <v>286</v>
      </c>
      <c r="E98" s="295" t="s">
        <v>62</v>
      </c>
      <c r="F98" s="295" t="s">
        <v>62</v>
      </c>
      <c r="G98" s="295">
        <v>85</v>
      </c>
      <c r="H98" s="299">
        <v>45701</v>
      </c>
      <c r="I98" s="299">
        <v>45701</v>
      </c>
      <c r="J98" s="199" t="s">
        <v>288</v>
      </c>
      <c r="K98" s="199" t="s">
        <v>289</v>
      </c>
      <c r="L98" s="299">
        <v>45701</v>
      </c>
      <c r="M98" s="298" t="s">
        <v>440</v>
      </c>
      <c r="N98" s="287" t="s">
        <v>441</v>
      </c>
      <c r="O98" s="11"/>
    </row>
    <row r="99" spans="2:15" ht="91">
      <c r="B99" s="295">
        <v>2025</v>
      </c>
      <c r="C99" s="295" t="s">
        <v>129</v>
      </c>
      <c r="D99" s="295" t="s">
        <v>286</v>
      </c>
      <c r="E99" s="295" t="s">
        <v>62</v>
      </c>
      <c r="F99" s="295" t="s">
        <v>62</v>
      </c>
      <c r="G99" s="295">
        <v>91</v>
      </c>
      <c r="H99" s="299">
        <v>45702</v>
      </c>
      <c r="I99" s="299">
        <v>45702</v>
      </c>
      <c r="J99" s="199" t="s">
        <v>288</v>
      </c>
      <c r="K99" s="199" t="s">
        <v>289</v>
      </c>
      <c r="L99" s="299">
        <v>45702</v>
      </c>
      <c r="M99" s="298" t="s">
        <v>442</v>
      </c>
      <c r="N99" s="287" t="s">
        <v>443</v>
      </c>
      <c r="O99" s="11"/>
    </row>
    <row r="100" spans="2:15" ht="91">
      <c r="B100" s="295">
        <v>2025</v>
      </c>
      <c r="C100" s="295" t="s">
        <v>129</v>
      </c>
      <c r="D100" s="295" t="s">
        <v>286</v>
      </c>
      <c r="E100" s="295" t="s">
        <v>62</v>
      </c>
      <c r="F100" s="295" t="s">
        <v>62</v>
      </c>
      <c r="G100" s="295">
        <v>211</v>
      </c>
      <c r="H100" s="299">
        <v>45707</v>
      </c>
      <c r="I100" s="299">
        <v>45707</v>
      </c>
      <c r="J100" s="199" t="s">
        <v>288</v>
      </c>
      <c r="K100" s="199" t="s">
        <v>289</v>
      </c>
      <c r="L100" s="299">
        <v>45707</v>
      </c>
      <c r="M100" s="298" t="s">
        <v>914</v>
      </c>
      <c r="N100" s="287" t="s">
        <v>915</v>
      </c>
      <c r="O100" s="11"/>
    </row>
    <row r="101" spans="2:15" ht="91">
      <c r="B101" s="295">
        <v>2025</v>
      </c>
      <c r="C101" s="295" t="s">
        <v>129</v>
      </c>
      <c r="D101" s="295" t="s">
        <v>286</v>
      </c>
      <c r="E101" s="295" t="s">
        <v>62</v>
      </c>
      <c r="F101" s="295" t="s">
        <v>62</v>
      </c>
      <c r="G101" s="295">
        <v>210</v>
      </c>
      <c r="H101" s="299">
        <v>45707</v>
      </c>
      <c r="I101" s="299">
        <v>45707</v>
      </c>
      <c r="J101" s="199" t="s">
        <v>288</v>
      </c>
      <c r="K101" s="199" t="s">
        <v>289</v>
      </c>
      <c r="L101" s="299">
        <v>45707</v>
      </c>
      <c r="M101" s="298" t="s">
        <v>444</v>
      </c>
      <c r="N101" s="287" t="s">
        <v>445</v>
      </c>
      <c r="O101" s="11"/>
    </row>
    <row r="102" spans="2:15" ht="91">
      <c r="B102" s="295">
        <v>2025</v>
      </c>
      <c r="C102" s="295" t="s">
        <v>129</v>
      </c>
      <c r="D102" s="295" t="s">
        <v>286</v>
      </c>
      <c r="E102" s="295" t="s">
        <v>62</v>
      </c>
      <c r="F102" s="295" t="s">
        <v>62</v>
      </c>
      <c r="G102" s="295">
        <v>258</v>
      </c>
      <c r="H102" s="299">
        <v>45715</v>
      </c>
      <c r="I102" s="299">
        <v>45715</v>
      </c>
      <c r="J102" s="199" t="s">
        <v>288</v>
      </c>
      <c r="K102" s="199" t="s">
        <v>289</v>
      </c>
      <c r="L102" s="299">
        <v>45715</v>
      </c>
      <c r="M102" s="298" t="s">
        <v>446</v>
      </c>
      <c r="N102" s="287" t="s">
        <v>447</v>
      </c>
      <c r="O102" s="11"/>
    </row>
    <row r="103" spans="2:15" ht="91">
      <c r="B103" s="295">
        <v>2025</v>
      </c>
      <c r="C103" s="295" t="s">
        <v>129</v>
      </c>
      <c r="D103" s="295" t="s">
        <v>286</v>
      </c>
      <c r="E103" s="295" t="s">
        <v>62</v>
      </c>
      <c r="F103" s="295" t="s">
        <v>62</v>
      </c>
      <c r="G103" s="295">
        <v>208</v>
      </c>
      <c r="H103" s="299">
        <v>45707</v>
      </c>
      <c r="I103" s="299">
        <v>45707</v>
      </c>
      <c r="J103" s="199" t="s">
        <v>288</v>
      </c>
      <c r="K103" s="199" t="s">
        <v>289</v>
      </c>
      <c r="L103" s="299">
        <v>45707</v>
      </c>
      <c r="M103" s="298" t="s">
        <v>448</v>
      </c>
      <c r="N103" s="287" t="s">
        <v>449</v>
      </c>
      <c r="O103" s="11"/>
    </row>
    <row r="104" spans="2:15" ht="91">
      <c r="B104" s="295">
        <v>2025</v>
      </c>
      <c r="C104" s="295" t="s">
        <v>129</v>
      </c>
      <c r="D104" s="295" t="s">
        <v>286</v>
      </c>
      <c r="E104" s="295" t="s">
        <v>62</v>
      </c>
      <c r="F104" s="295" t="s">
        <v>62</v>
      </c>
      <c r="G104" s="295">
        <v>203</v>
      </c>
      <c r="H104" s="299">
        <v>45706</v>
      </c>
      <c r="I104" s="299">
        <v>45706</v>
      </c>
      <c r="J104" s="199" t="s">
        <v>288</v>
      </c>
      <c r="K104" s="199" t="s">
        <v>289</v>
      </c>
      <c r="L104" s="299">
        <v>45706</v>
      </c>
      <c r="M104" s="298" t="s">
        <v>916</v>
      </c>
      <c r="N104" s="287" t="s">
        <v>917</v>
      </c>
      <c r="O104" s="11"/>
    </row>
    <row r="105" spans="2:15" ht="91">
      <c r="B105" s="295">
        <v>2025</v>
      </c>
      <c r="C105" s="295" t="s">
        <v>129</v>
      </c>
      <c r="D105" s="295" t="s">
        <v>286</v>
      </c>
      <c r="E105" s="295" t="s">
        <v>62</v>
      </c>
      <c r="F105" s="295" t="s">
        <v>62</v>
      </c>
      <c r="G105" s="295">
        <v>200</v>
      </c>
      <c r="H105" s="299">
        <v>45706</v>
      </c>
      <c r="I105" s="299">
        <v>45706</v>
      </c>
      <c r="J105" s="199" t="s">
        <v>288</v>
      </c>
      <c r="K105" s="199" t="s">
        <v>289</v>
      </c>
      <c r="L105" s="299">
        <v>45706</v>
      </c>
      <c r="M105" s="298" t="s">
        <v>918</v>
      </c>
      <c r="N105" s="287" t="s">
        <v>919</v>
      </c>
      <c r="O105" s="11"/>
    </row>
    <row r="106" spans="2:15" ht="91">
      <c r="B106" s="295">
        <v>2025</v>
      </c>
      <c r="C106" s="295" t="s">
        <v>129</v>
      </c>
      <c r="D106" s="295" t="s">
        <v>286</v>
      </c>
      <c r="E106" s="295" t="s">
        <v>62</v>
      </c>
      <c r="F106" s="295" t="s">
        <v>62</v>
      </c>
      <c r="G106" s="295">
        <v>234</v>
      </c>
      <c r="H106" s="299">
        <v>45712</v>
      </c>
      <c r="I106" s="299">
        <v>45712</v>
      </c>
      <c r="J106" s="199" t="s">
        <v>288</v>
      </c>
      <c r="K106" s="199" t="s">
        <v>289</v>
      </c>
      <c r="L106" s="299">
        <v>45712</v>
      </c>
      <c r="M106" s="298" t="s">
        <v>450</v>
      </c>
      <c r="N106" s="287" t="s">
        <v>451</v>
      </c>
      <c r="O106" s="11"/>
    </row>
    <row r="107" spans="2:15" ht="91">
      <c r="B107" s="295">
        <v>2025</v>
      </c>
      <c r="C107" s="295" t="s">
        <v>129</v>
      </c>
      <c r="D107" s="295" t="s">
        <v>286</v>
      </c>
      <c r="E107" s="295" t="s">
        <v>62</v>
      </c>
      <c r="F107" s="295" t="s">
        <v>62</v>
      </c>
      <c r="G107" s="295">
        <v>199</v>
      </c>
      <c r="H107" s="299">
        <v>45706</v>
      </c>
      <c r="I107" s="299">
        <v>45706</v>
      </c>
      <c r="J107" s="199" t="s">
        <v>288</v>
      </c>
      <c r="K107" s="199" t="s">
        <v>289</v>
      </c>
      <c r="L107" s="299">
        <v>45706</v>
      </c>
      <c r="M107" s="298" t="s">
        <v>920</v>
      </c>
      <c r="N107" s="287" t="s">
        <v>921</v>
      </c>
      <c r="O107" s="11"/>
    </row>
    <row r="108" spans="2:15" ht="91">
      <c r="B108" s="295">
        <v>2025</v>
      </c>
      <c r="C108" s="295" t="s">
        <v>129</v>
      </c>
      <c r="D108" s="295" t="s">
        <v>286</v>
      </c>
      <c r="E108" s="295" t="s">
        <v>62</v>
      </c>
      <c r="F108" s="295" t="s">
        <v>62</v>
      </c>
      <c r="G108" s="295">
        <v>233</v>
      </c>
      <c r="H108" s="299">
        <v>45712</v>
      </c>
      <c r="I108" s="299">
        <v>45712</v>
      </c>
      <c r="J108" s="199" t="s">
        <v>288</v>
      </c>
      <c r="K108" s="199" t="s">
        <v>289</v>
      </c>
      <c r="L108" s="299">
        <v>45712</v>
      </c>
      <c r="M108" s="298" t="s">
        <v>922</v>
      </c>
      <c r="N108" s="287" t="s">
        <v>923</v>
      </c>
      <c r="O108" s="11"/>
    </row>
    <row r="109" spans="2:15" ht="91">
      <c r="B109" s="295">
        <v>2025</v>
      </c>
      <c r="C109" s="295" t="s">
        <v>129</v>
      </c>
      <c r="D109" s="295" t="s">
        <v>286</v>
      </c>
      <c r="E109" s="295" t="s">
        <v>62</v>
      </c>
      <c r="F109" s="295" t="s">
        <v>62</v>
      </c>
      <c r="G109" s="295">
        <v>209</v>
      </c>
      <c r="H109" s="299">
        <v>45707</v>
      </c>
      <c r="I109" s="299">
        <v>45707</v>
      </c>
      <c r="J109" s="199" t="s">
        <v>288</v>
      </c>
      <c r="K109" s="199" t="s">
        <v>289</v>
      </c>
      <c r="L109" s="299">
        <v>45707</v>
      </c>
      <c r="M109" s="298" t="s">
        <v>924</v>
      </c>
      <c r="N109" s="287" t="s">
        <v>925</v>
      </c>
      <c r="O109" s="11"/>
    </row>
    <row r="110" spans="2:15" ht="91">
      <c r="B110" s="295">
        <v>2025</v>
      </c>
      <c r="C110" s="295" t="s">
        <v>129</v>
      </c>
      <c r="D110" s="295" t="s">
        <v>286</v>
      </c>
      <c r="E110" s="295" t="s">
        <v>62</v>
      </c>
      <c r="F110" s="295" t="s">
        <v>62</v>
      </c>
      <c r="G110" s="295">
        <v>202</v>
      </c>
      <c r="H110" s="299">
        <v>45706</v>
      </c>
      <c r="I110" s="299">
        <v>45706</v>
      </c>
      <c r="J110" s="199" t="s">
        <v>288</v>
      </c>
      <c r="K110" s="199" t="s">
        <v>289</v>
      </c>
      <c r="L110" s="299">
        <v>45706</v>
      </c>
      <c r="M110" s="298" t="s">
        <v>926</v>
      </c>
      <c r="N110" s="287" t="s">
        <v>927</v>
      </c>
      <c r="O110" s="11"/>
    </row>
    <row r="111" spans="2:15" ht="104">
      <c r="B111" s="295">
        <v>2025</v>
      </c>
      <c r="C111" s="295" t="s">
        <v>129</v>
      </c>
      <c r="D111" s="295" t="s">
        <v>286</v>
      </c>
      <c r="E111" s="295" t="s">
        <v>62</v>
      </c>
      <c r="F111" s="295" t="s">
        <v>62</v>
      </c>
      <c r="G111" s="295">
        <v>207</v>
      </c>
      <c r="H111" s="299">
        <v>45707</v>
      </c>
      <c r="I111" s="299">
        <v>45707</v>
      </c>
      <c r="J111" s="199" t="s">
        <v>288</v>
      </c>
      <c r="K111" s="199" t="s">
        <v>289</v>
      </c>
      <c r="L111" s="299">
        <v>45707</v>
      </c>
      <c r="M111" s="298" t="s">
        <v>928</v>
      </c>
      <c r="N111" s="287" t="s">
        <v>929</v>
      </c>
      <c r="O111" s="11"/>
    </row>
    <row r="112" spans="2:15" ht="91">
      <c r="B112" s="295">
        <v>2025</v>
      </c>
      <c r="C112" s="295" t="s">
        <v>129</v>
      </c>
      <c r="D112" s="295" t="s">
        <v>286</v>
      </c>
      <c r="E112" s="295" t="s">
        <v>62</v>
      </c>
      <c r="F112" s="295" t="s">
        <v>62</v>
      </c>
      <c r="G112" s="295">
        <v>205</v>
      </c>
      <c r="H112" s="299">
        <v>45707</v>
      </c>
      <c r="I112" s="299">
        <v>45707</v>
      </c>
      <c r="J112" s="199" t="s">
        <v>288</v>
      </c>
      <c r="K112" s="199" t="s">
        <v>289</v>
      </c>
      <c r="L112" s="299">
        <v>45707</v>
      </c>
      <c r="M112" s="298" t="s">
        <v>452</v>
      </c>
      <c r="N112" s="287" t="s">
        <v>453</v>
      </c>
      <c r="O112" s="11"/>
    </row>
    <row r="113" spans="2:15" ht="91">
      <c r="B113" s="295">
        <v>2025</v>
      </c>
      <c r="C113" s="295" t="s">
        <v>129</v>
      </c>
      <c r="D113" s="295" t="s">
        <v>286</v>
      </c>
      <c r="E113" s="295" t="s">
        <v>62</v>
      </c>
      <c r="F113" s="295" t="s">
        <v>62</v>
      </c>
      <c r="G113" s="295">
        <v>201</v>
      </c>
      <c r="H113" s="299">
        <v>45706</v>
      </c>
      <c r="I113" s="299">
        <v>45706</v>
      </c>
      <c r="J113" s="199" t="s">
        <v>288</v>
      </c>
      <c r="K113" s="199" t="s">
        <v>289</v>
      </c>
      <c r="L113" s="299">
        <v>45706</v>
      </c>
      <c r="M113" s="298" t="s">
        <v>454</v>
      </c>
      <c r="N113" s="287" t="s">
        <v>455</v>
      </c>
      <c r="O113" s="11"/>
    </row>
    <row r="114" spans="2:15" ht="91">
      <c r="B114" s="295">
        <v>2025</v>
      </c>
      <c r="C114" s="295" t="s">
        <v>129</v>
      </c>
      <c r="D114" s="295" t="s">
        <v>286</v>
      </c>
      <c r="E114" s="295" t="s">
        <v>62</v>
      </c>
      <c r="F114" s="295" t="s">
        <v>62</v>
      </c>
      <c r="G114" s="295">
        <v>232</v>
      </c>
      <c r="H114" s="299">
        <v>45712</v>
      </c>
      <c r="I114" s="299">
        <v>45712</v>
      </c>
      <c r="J114" s="199" t="s">
        <v>288</v>
      </c>
      <c r="K114" s="199" t="s">
        <v>289</v>
      </c>
      <c r="L114" s="299">
        <v>45712</v>
      </c>
      <c r="M114" s="298" t="s">
        <v>930</v>
      </c>
      <c r="N114" s="287" t="s">
        <v>931</v>
      </c>
      <c r="O114" s="11"/>
    </row>
    <row r="115" spans="2:15" ht="91">
      <c r="B115" s="295">
        <v>2025</v>
      </c>
      <c r="C115" s="295" t="s">
        <v>129</v>
      </c>
      <c r="D115" s="295" t="s">
        <v>286</v>
      </c>
      <c r="E115" s="295" t="s">
        <v>62</v>
      </c>
      <c r="F115" s="295" t="s">
        <v>62</v>
      </c>
      <c r="G115" s="295">
        <v>206</v>
      </c>
      <c r="H115" s="299">
        <v>45707</v>
      </c>
      <c r="I115" s="299">
        <v>45707</v>
      </c>
      <c r="J115" s="199" t="s">
        <v>288</v>
      </c>
      <c r="K115" s="199" t="s">
        <v>289</v>
      </c>
      <c r="L115" s="299">
        <v>45707</v>
      </c>
      <c r="M115" s="298" t="s">
        <v>932</v>
      </c>
      <c r="N115" s="287" t="s">
        <v>933</v>
      </c>
      <c r="O115" s="11"/>
    </row>
    <row r="116" spans="2:15" ht="91">
      <c r="B116" s="295">
        <v>2025</v>
      </c>
      <c r="C116" s="295" t="s">
        <v>129</v>
      </c>
      <c r="D116" s="295" t="s">
        <v>286</v>
      </c>
      <c r="E116" s="295" t="s">
        <v>62</v>
      </c>
      <c r="F116" s="295" t="s">
        <v>62</v>
      </c>
      <c r="G116" s="295">
        <v>137</v>
      </c>
      <c r="H116" s="299">
        <v>45701</v>
      </c>
      <c r="I116" s="299">
        <v>45701</v>
      </c>
      <c r="J116" s="199" t="s">
        <v>288</v>
      </c>
      <c r="K116" s="199" t="s">
        <v>289</v>
      </c>
      <c r="L116" s="299">
        <v>45701</v>
      </c>
      <c r="M116" s="298" t="s">
        <v>456</v>
      </c>
      <c r="N116" s="286" t="s">
        <v>457</v>
      </c>
      <c r="O116" s="11"/>
    </row>
    <row r="117" spans="2:15" ht="91">
      <c r="B117" s="295">
        <v>2025</v>
      </c>
      <c r="C117" s="295" t="s">
        <v>129</v>
      </c>
      <c r="D117" s="295" t="s">
        <v>286</v>
      </c>
      <c r="E117" s="295" t="s">
        <v>62</v>
      </c>
      <c r="F117" s="295" t="s">
        <v>62</v>
      </c>
      <c r="G117" s="295">
        <v>268</v>
      </c>
      <c r="H117" s="299">
        <v>45707</v>
      </c>
      <c r="I117" s="299">
        <v>45707</v>
      </c>
      <c r="J117" s="199" t="s">
        <v>288</v>
      </c>
      <c r="K117" s="199" t="s">
        <v>289</v>
      </c>
      <c r="L117" s="299">
        <v>45707</v>
      </c>
      <c r="M117" s="298" t="s">
        <v>934</v>
      </c>
      <c r="N117" s="287" t="s">
        <v>935</v>
      </c>
      <c r="O117" s="11"/>
    </row>
    <row r="118" spans="2:15" ht="91">
      <c r="B118" s="295">
        <v>2025</v>
      </c>
      <c r="C118" s="295" t="s">
        <v>129</v>
      </c>
      <c r="D118" s="295" t="s">
        <v>286</v>
      </c>
      <c r="E118" s="295" t="s">
        <v>62</v>
      </c>
      <c r="F118" s="295" t="s">
        <v>62</v>
      </c>
      <c r="G118" s="295">
        <v>136</v>
      </c>
      <c r="H118" s="299">
        <v>45701</v>
      </c>
      <c r="I118" s="299">
        <v>45701</v>
      </c>
      <c r="J118" s="199" t="s">
        <v>288</v>
      </c>
      <c r="K118" s="199" t="s">
        <v>289</v>
      </c>
      <c r="L118" s="299">
        <v>45701</v>
      </c>
      <c r="M118" s="298" t="s">
        <v>458</v>
      </c>
      <c r="N118" s="286" t="s">
        <v>459</v>
      </c>
      <c r="O118" s="11"/>
    </row>
    <row r="119" spans="2:15" ht="91">
      <c r="B119" s="295">
        <v>2025</v>
      </c>
      <c r="C119" s="295" t="s">
        <v>129</v>
      </c>
      <c r="D119" s="295" t="s">
        <v>286</v>
      </c>
      <c r="E119" s="295" t="s">
        <v>62</v>
      </c>
      <c r="F119" s="295" t="s">
        <v>62</v>
      </c>
      <c r="G119" s="295">
        <v>233</v>
      </c>
      <c r="H119" s="299">
        <v>45708</v>
      </c>
      <c r="I119" s="299">
        <v>45708</v>
      </c>
      <c r="J119" s="199" t="s">
        <v>288</v>
      </c>
      <c r="K119" s="199" t="s">
        <v>289</v>
      </c>
      <c r="L119" s="299">
        <v>45708</v>
      </c>
      <c r="M119" s="298" t="s">
        <v>936</v>
      </c>
      <c r="N119" s="287" t="s">
        <v>937</v>
      </c>
      <c r="O119" s="11"/>
    </row>
    <row r="120" spans="2:15" ht="91">
      <c r="B120" s="295">
        <v>2025</v>
      </c>
      <c r="C120" s="295" t="s">
        <v>129</v>
      </c>
      <c r="D120" s="295" t="s">
        <v>286</v>
      </c>
      <c r="E120" s="295" t="s">
        <v>62</v>
      </c>
      <c r="F120" s="295" t="s">
        <v>62</v>
      </c>
      <c r="G120" s="295">
        <v>253</v>
      </c>
      <c r="H120" s="299">
        <v>45715</v>
      </c>
      <c r="I120" s="299">
        <v>45715</v>
      </c>
      <c r="J120" s="199" t="s">
        <v>288</v>
      </c>
      <c r="K120" s="199" t="s">
        <v>289</v>
      </c>
      <c r="L120" s="299">
        <v>45715</v>
      </c>
      <c r="M120" s="298" t="s">
        <v>460</v>
      </c>
      <c r="N120" s="287" t="s">
        <v>461</v>
      </c>
      <c r="O120" s="11"/>
    </row>
    <row r="121" spans="2:15" ht="91">
      <c r="B121" s="295">
        <v>2025</v>
      </c>
      <c r="C121" s="295" t="s">
        <v>129</v>
      </c>
      <c r="D121" s="295" t="s">
        <v>286</v>
      </c>
      <c r="E121" s="295" t="s">
        <v>62</v>
      </c>
      <c r="F121" s="295" t="s">
        <v>62</v>
      </c>
      <c r="G121" s="295">
        <v>205</v>
      </c>
      <c r="H121" s="299">
        <v>45701</v>
      </c>
      <c r="I121" s="299">
        <v>45701</v>
      </c>
      <c r="J121" s="199" t="s">
        <v>288</v>
      </c>
      <c r="K121" s="199" t="s">
        <v>289</v>
      </c>
      <c r="L121" s="299">
        <v>45701</v>
      </c>
      <c r="M121" s="298" t="s">
        <v>462</v>
      </c>
      <c r="N121" s="287" t="s">
        <v>463</v>
      </c>
      <c r="O121" s="11"/>
    </row>
    <row r="122" spans="2:15" ht="91">
      <c r="B122" s="295">
        <v>2025</v>
      </c>
      <c r="C122" s="295" t="s">
        <v>129</v>
      </c>
      <c r="D122" s="295" t="s">
        <v>286</v>
      </c>
      <c r="E122" s="295" t="s">
        <v>62</v>
      </c>
      <c r="F122" s="295" t="s">
        <v>62</v>
      </c>
      <c r="G122" s="295">
        <v>203</v>
      </c>
      <c r="H122" s="299">
        <v>45709</v>
      </c>
      <c r="I122" s="299">
        <v>45709</v>
      </c>
      <c r="J122" s="199" t="s">
        <v>288</v>
      </c>
      <c r="K122" s="199" t="s">
        <v>289</v>
      </c>
      <c r="L122" s="299">
        <v>45709</v>
      </c>
      <c r="M122" s="298" t="s">
        <v>464</v>
      </c>
      <c r="N122" s="287" t="s">
        <v>465</v>
      </c>
      <c r="O122" s="11"/>
    </row>
    <row r="123" spans="2:15" ht="117">
      <c r="B123" s="295">
        <v>2025</v>
      </c>
      <c r="C123" s="295" t="s">
        <v>129</v>
      </c>
      <c r="D123" s="295" t="s">
        <v>286</v>
      </c>
      <c r="E123" s="295" t="s">
        <v>62</v>
      </c>
      <c r="F123" s="295" t="s">
        <v>62</v>
      </c>
      <c r="G123" s="295">
        <v>271</v>
      </c>
      <c r="H123" s="299">
        <v>45707</v>
      </c>
      <c r="I123" s="299">
        <v>45707</v>
      </c>
      <c r="J123" s="199" t="s">
        <v>288</v>
      </c>
      <c r="K123" s="199" t="s">
        <v>289</v>
      </c>
      <c r="L123" s="299">
        <v>45707</v>
      </c>
      <c r="M123" s="298" t="s">
        <v>853</v>
      </c>
      <c r="N123" s="287" t="s">
        <v>854</v>
      </c>
      <c r="O123" s="11"/>
    </row>
    <row r="124" spans="2:15" ht="117">
      <c r="B124" s="295">
        <v>2025</v>
      </c>
      <c r="C124" s="295" t="s">
        <v>129</v>
      </c>
      <c r="D124" s="295" t="s">
        <v>286</v>
      </c>
      <c r="E124" s="295" t="s">
        <v>62</v>
      </c>
      <c r="F124" s="295" t="s">
        <v>62</v>
      </c>
      <c r="G124" s="295">
        <v>258</v>
      </c>
      <c r="H124" s="299">
        <v>45702</v>
      </c>
      <c r="I124" s="299">
        <v>45702</v>
      </c>
      <c r="J124" s="199" t="s">
        <v>288</v>
      </c>
      <c r="K124" s="199" t="s">
        <v>289</v>
      </c>
      <c r="L124" s="299">
        <v>45702</v>
      </c>
      <c r="M124" s="298" t="s">
        <v>855</v>
      </c>
      <c r="N124" s="287" t="s">
        <v>466</v>
      </c>
      <c r="O124" s="11"/>
    </row>
    <row r="125" spans="2:15" ht="117">
      <c r="B125" s="295">
        <v>2025</v>
      </c>
      <c r="C125" s="295" t="s">
        <v>129</v>
      </c>
      <c r="D125" s="295" t="s">
        <v>286</v>
      </c>
      <c r="E125" s="295" t="s">
        <v>62</v>
      </c>
      <c r="F125" s="295" t="s">
        <v>62</v>
      </c>
      <c r="G125" s="295">
        <v>291</v>
      </c>
      <c r="H125" s="299">
        <v>45713</v>
      </c>
      <c r="I125" s="299">
        <v>45713</v>
      </c>
      <c r="J125" s="199" t="s">
        <v>288</v>
      </c>
      <c r="K125" s="199" t="s">
        <v>289</v>
      </c>
      <c r="L125" s="299">
        <v>45713</v>
      </c>
      <c r="M125" s="298" t="s">
        <v>856</v>
      </c>
      <c r="N125" s="287" t="s">
        <v>857</v>
      </c>
      <c r="O125" s="11"/>
    </row>
    <row r="126" spans="2:15" ht="117">
      <c r="B126" s="295">
        <v>2025</v>
      </c>
      <c r="C126" s="295" t="s">
        <v>129</v>
      </c>
      <c r="D126" s="295" t="s">
        <v>286</v>
      </c>
      <c r="E126" s="295" t="s">
        <v>62</v>
      </c>
      <c r="F126" s="295" t="s">
        <v>62</v>
      </c>
      <c r="G126" s="295">
        <v>290</v>
      </c>
      <c r="H126" s="299">
        <v>45713</v>
      </c>
      <c r="I126" s="299">
        <v>45713</v>
      </c>
      <c r="J126" s="199" t="s">
        <v>288</v>
      </c>
      <c r="K126" s="199" t="s">
        <v>289</v>
      </c>
      <c r="L126" s="299">
        <v>45713</v>
      </c>
      <c r="M126" s="298" t="s">
        <v>858</v>
      </c>
      <c r="N126" s="287" t="s">
        <v>859</v>
      </c>
      <c r="O126" s="11"/>
    </row>
    <row r="127" spans="2:15" ht="117">
      <c r="B127" s="295">
        <v>2025</v>
      </c>
      <c r="C127" s="295" t="s">
        <v>129</v>
      </c>
      <c r="D127" s="295" t="s">
        <v>286</v>
      </c>
      <c r="E127" s="295" t="s">
        <v>62</v>
      </c>
      <c r="F127" s="295" t="s">
        <v>62</v>
      </c>
      <c r="G127" s="295">
        <v>270</v>
      </c>
      <c r="H127" s="299">
        <v>45706</v>
      </c>
      <c r="I127" s="299">
        <v>45706</v>
      </c>
      <c r="J127" s="199" t="s">
        <v>288</v>
      </c>
      <c r="K127" s="199" t="s">
        <v>289</v>
      </c>
      <c r="L127" s="299">
        <v>45706</v>
      </c>
      <c r="M127" s="298" t="s">
        <v>860</v>
      </c>
      <c r="N127" s="287" t="s">
        <v>467</v>
      </c>
      <c r="O127" s="11"/>
    </row>
    <row r="128" spans="2:15" ht="117">
      <c r="B128" s="295">
        <v>2025</v>
      </c>
      <c r="C128" s="295" t="s">
        <v>129</v>
      </c>
      <c r="D128" s="295" t="s">
        <v>286</v>
      </c>
      <c r="E128" s="295" t="s">
        <v>62</v>
      </c>
      <c r="F128" s="295" t="s">
        <v>62</v>
      </c>
      <c r="G128" s="295">
        <v>210</v>
      </c>
      <c r="H128" s="299">
        <v>45716</v>
      </c>
      <c r="I128" s="299">
        <v>45716</v>
      </c>
      <c r="J128" s="199" t="s">
        <v>288</v>
      </c>
      <c r="K128" s="199" t="s">
        <v>289</v>
      </c>
      <c r="L128" s="299">
        <v>45716</v>
      </c>
      <c r="M128" s="298" t="s">
        <v>861</v>
      </c>
      <c r="N128" s="287" t="s">
        <v>468</v>
      </c>
      <c r="O128" s="11"/>
    </row>
    <row r="129" spans="2:15" ht="117">
      <c r="B129" s="295">
        <v>2025</v>
      </c>
      <c r="C129" s="295" t="s">
        <v>129</v>
      </c>
      <c r="D129" s="295" t="s">
        <v>286</v>
      </c>
      <c r="E129" s="295" t="s">
        <v>62</v>
      </c>
      <c r="F129" s="295" t="s">
        <v>62</v>
      </c>
      <c r="G129" s="295">
        <v>115</v>
      </c>
      <c r="H129" s="299">
        <v>45716</v>
      </c>
      <c r="I129" s="299">
        <v>45716</v>
      </c>
      <c r="J129" s="199" t="s">
        <v>288</v>
      </c>
      <c r="K129" s="199" t="s">
        <v>289</v>
      </c>
      <c r="L129" s="299">
        <v>45716</v>
      </c>
      <c r="M129" s="298" t="s">
        <v>862</v>
      </c>
      <c r="N129" s="287" t="s">
        <v>469</v>
      </c>
      <c r="O129" s="11"/>
    </row>
    <row r="130" spans="2:15" ht="117">
      <c r="B130" s="295">
        <v>2025</v>
      </c>
      <c r="C130" s="295" t="s">
        <v>129</v>
      </c>
      <c r="D130" s="295" t="s">
        <v>286</v>
      </c>
      <c r="E130" s="295" t="s">
        <v>62</v>
      </c>
      <c r="F130" s="295" t="s">
        <v>62</v>
      </c>
      <c r="G130" s="295">
        <v>91</v>
      </c>
      <c r="H130" s="299">
        <v>45712</v>
      </c>
      <c r="I130" s="299">
        <v>45712</v>
      </c>
      <c r="J130" s="199" t="s">
        <v>288</v>
      </c>
      <c r="K130" s="199" t="s">
        <v>289</v>
      </c>
      <c r="L130" s="299">
        <v>45712</v>
      </c>
      <c r="M130" s="298" t="s">
        <v>863</v>
      </c>
      <c r="N130" s="287" t="s">
        <v>470</v>
      </c>
      <c r="O130" s="11"/>
    </row>
    <row r="131" spans="2:15" ht="117">
      <c r="B131" s="295">
        <v>2025</v>
      </c>
      <c r="C131" s="295" t="s">
        <v>129</v>
      </c>
      <c r="D131" s="295" t="s">
        <v>286</v>
      </c>
      <c r="E131" s="295" t="s">
        <v>62</v>
      </c>
      <c r="F131" s="295" t="s">
        <v>62</v>
      </c>
      <c r="G131" s="295">
        <v>114</v>
      </c>
      <c r="H131" s="299">
        <v>45716</v>
      </c>
      <c r="I131" s="299">
        <v>45716</v>
      </c>
      <c r="J131" s="199" t="s">
        <v>288</v>
      </c>
      <c r="K131" s="199" t="s">
        <v>289</v>
      </c>
      <c r="L131" s="299">
        <v>45716</v>
      </c>
      <c r="M131" s="298" t="s">
        <v>864</v>
      </c>
      <c r="N131" s="287" t="s">
        <v>471</v>
      </c>
      <c r="O131" s="11"/>
    </row>
    <row r="132" spans="2:15" ht="117">
      <c r="B132" s="295">
        <v>2025</v>
      </c>
      <c r="C132" s="295" t="s">
        <v>129</v>
      </c>
      <c r="D132" s="295" t="s">
        <v>286</v>
      </c>
      <c r="E132" s="295" t="s">
        <v>62</v>
      </c>
      <c r="F132" s="295" t="s">
        <v>62</v>
      </c>
      <c r="G132" s="295">
        <v>90</v>
      </c>
      <c r="H132" s="299">
        <v>45712</v>
      </c>
      <c r="I132" s="299">
        <v>45712</v>
      </c>
      <c r="J132" s="199" t="s">
        <v>288</v>
      </c>
      <c r="K132" s="199" t="s">
        <v>289</v>
      </c>
      <c r="L132" s="299">
        <v>45712</v>
      </c>
      <c r="M132" s="298" t="s">
        <v>865</v>
      </c>
      <c r="N132" s="287" t="s">
        <v>472</v>
      </c>
      <c r="O132" s="11"/>
    </row>
    <row r="133" spans="2:15" ht="117">
      <c r="B133" s="295">
        <v>2025</v>
      </c>
      <c r="C133" s="295" t="s">
        <v>129</v>
      </c>
      <c r="D133" s="295" t="s">
        <v>286</v>
      </c>
      <c r="E133" s="295" t="s">
        <v>62</v>
      </c>
      <c r="F133" s="295" t="s">
        <v>62</v>
      </c>
      <c r="G133" s="295">
        <v>100</v>
      </c>
      <c r="H133" s="299">
        <v>45714</v>
      </c>
      <c r="I133" s="299">
        <v>45714</v>
      </c>
      <c r="J133" s="199" t="s">
        <v>288</v>
      </c>
      <c r="K133" s="199" t="s">
        <v>289</v>
      </c>
      <c r="L133" s="299">
        <v>45714</v>
      </c>
      <c r="M133" s="298" t="s">
        <v>866</v>
      </c>
      <c r="N133" s="287" t="s">
        <v>473</v>
      </c>
      <c r="O133" s="11"/>
    </row>
    <row r="134" spans="2:15" ht="117">
      <c r="B134" s="295">
        <v>2025</v>
      </c>
      <c r="C134" s="295" t="s">
        <v>129</v>
      </c>
      <c r="D134" s="295" t="s">
        <v>286</v>
      </c>
      <c r="E134" s="295" t="s">
        <v>62</v>
      </c>
      <c r="F134" s="295" t="s">
        <v>62</v>
      </c>
      <c r="G134" s="295">
        <v>101</v>
      </c>
      <c r="H134" s="299">
        <v>45714</v>
      </c>
      <c r="I134" s="299">
        <v>45714</v>
      </c>
      <c r="J134" s="199" t="s">
        <v>288</v>
      </c>
      <c r="K134" s="199" t="s">
        <v>289</v>
      </c>
      <c r="L134" s="299">
        <v>45714</v>
      </c>
      <c r="M134" s="298" t="s">
        <v>867</v>
      </c>
      <c r="N134" s="287" t="s">
        <v>474</v>
      </c>
      <c r="O134" s="11"/>
    </row>
    <row r="135" spans="2:15" ht="117">
      <c r="B135" s="295">
        <v>2025</v>
      </c>
      <c r="C135" s="295" t="s">
        <v>129</v>
      </c>
      <c r="D135" s="295" t="s">
        <v>286</v>
      </c>
      <c r="E135" s="295" t="s">
        <v>62</v>
      </c>
      <c r="F135" s="295" t="s">
        <v>62</v>
      </c>
      <c r="G135" s="295">
        <v>143</v>
      </c>
      <c r="H135" s="299">
        <v>45716</v>
      </c>
      <c r="I135" s="299">
        <v>45716</v>
      </c>
      <c r="J135" s="199" t="s">
        <v>288</v>
      </c>
      <c r="K135" s="199" t="s">
        <v>289</v>
      </c>
      <c r="L135" s="299">
        <v>45716</v>
      </c>
      <c r="M135" s="298" t="s">
        <v>868</v>
      </c>
      <c r="N135" s="287" t="s">
        <v>869</v>
      </c>
      <c r="O135" s="11"/>
    </row>
    <row r="136" spans="2:15" ht="117">
      <c r="B136" s="295">
        <v>2025</v>
      </c>
      <c r="C136" s="295" t="s">
        <v>129</v>
      </c>
      <c r="D136" s="295" t="s">
        <v>286</v>
      </c>
      <c r="E136" s="295" t="s">
        <v>62</v>
      </c>
      <c r="F136" s="295" t="s">
        <v>62</v>
      </c>
      <c r="G136" s="295">
        <v>147</v>
      </c>
      <c r="H136" s="299">
        <v>45716</v>
      </c>
      <c r="I136" s="299">
        <v>45716</v>
      </c>
      <c r="J136" s="199" t="s">
        <v>288</v>
      </c>
      <c r="K136" s="199" t="s">
        <v>289</v>
      </c>
      <c r="L136" s="299">
        <v>45716</v>
      </c>
      <c r="M136" s="298" t="s">
        <v>870</v>
      </c>
      <c r="N136" s="287" t="s">
        <v>475</v>
      </c>
      <c r="O136" s="11"/>
    </row>
    <row r="137" spans="2:15" ht="117">
      <c r="B137" s="295">
        <v>2025</v>
      </c>
      <c r="C137" s="295" t="s">
        <v>129</v>
      </c>
      <c r="D137" s="295" t="s">
        <v>286</v>
      </c>
      <c r="E137" s="295" t="s">
        <v>62</v>
      </c>
      <c r="F137" s="295" t="s">
        <v>62</v>
      </c>
      <c r="G137" s="295">
        <v>144</v>
      </c>
      <c r="H137" s="299">
        <v>45716</v>
      </c>
      <c r="I137" s="299">
        <v>45716</v>
      </c>
      <c r="J137" s="199" t="s">
        <v>288</v>
      </c>
      <c r="K137" s="199" t="s">
        <v>289</v>
      </c>
      <c r="L137" s="299">
        <v>45716</v>
      </c>
      <c r="M137" s="298" t="s">
        <v>871</v>
      </c>
      <c r="N137" s="287" t="s">
        <v>872</v>
      </c>
      <c r="O137" s="11"/>
    </row>
    <row r="138" spans="2:15" ht="117">
      <c r="B138" s="295">
        <v>2025</v>
      </c>
      <c r="C138" s="295" t="s">
        <v>129</v>
      </c>
      <c r="D138" s="295" t="s">
        <v>286</v>
      </c>
      <c r="E138" s="295" t="s">
        <v>62</v>
      </c>
      <c r="F138" s="295" t="s">
        <v>62</v>
      </c>
      <c r="G138" s="295">
        <v>145</v>
      </c>
      <c r="H138" s="299">
        <v>45716</v>
      </c>
      <c r="I138" s="299">
        <v>45716</v>
      </c>
      <c r="J138" s="199" t="s">
        <v>288</v>
      </c>
      <c r="K138" s="199" t="s">
        <v>289</v>
      </c>
      <c r="L138" s="299">
        <v>45716</v>
      </c>
      <c r="M138" s="298" t="s">
        <v>873</v>
      </c>
      <c r="N138" s="287" t="s">
        <v>874</v>
      </c>
      <c r="O138" s="11"/>
    </row>
    <row r="139" spans="2:15" ht="117">
      <c r="B139" s="295">
        <v>2025</v>
      </c>
      <c r="C139" s="295" t="s">
        <v>129</v>
      </c>
      <c r="D139" s="295" t="s">
        <v>286</v>
      </c>
      <c r="E139" s="295" t="s">
        <v>62</v>
      </c>
      <c r="F139" s="295" t="s">
        <v>62</v>
      </c>
      <c r="G139" s="295">
        <v>139</v>
      </c>
      <c r="H139" s="299">
        <v>45716</v>
      </c>
      <c r="I139" s="299">
        <v>45716</v>
      </c>
      <c r="J139" s="199" t="s">
        <v>288</v>
      </c>
      <c r="K139" s="199" t="s">
        <v>289</v>
      </c>
      <c r="L139" s="299">
        <v>45716</v>
      </c>
      <c r="M139" s="298" t="s">
        <v>875</v>
      </c>
      <c r="N139" s="287" t="s">
        <v>876</v>
      </c>
      <c r="O139" s="11"/>
    </row>
    <row r="140" spans="2:15" ht="117">
      <c r="B140" s="295">
        <v>2025</v>
      </c>
      <c r="C140" s="295" t="s">
        <v>129</v>
      </c>
      <c r="D140" s="295" t="s">
        <v>286</v>
      </c>
      <c r="E140" s="295" t="s">
        <v>62</v>
      </c>
      <c r="F140" s="295" t="s">
        <v>62</v>
      </c>
      <c r="G140" s="295">
        <v>146</v>
      </c>
      <c r="H140" s="299">
        <v>45716</v>
      </c>
      <c r="I140" s="299">
        <v>45716</v>
      </c>
      <c r="J140" s="199" t="s">
        <v>288</v>
      </c>
      <c r="K140" s="199" t="s">
        <v>289</v>
      </c>
      <c r="L140" s="299">
        <v>45716</v>
      </c>
      <c r="M140" s="298" t="s">
        <v>877</v>
      </c>
      <c r="N140" s="287" t="s">
        <v>878</v>
      </c>
      <c r="O140" s="11"/>
    </row>
    <row r="141" spans="2:15" ht="117">
      <c r="B141" s="295">
        <v>2025</v>
      </c>
      <c r="C141" s="295" t="s">
        <v>129</v>
      </c>
      <c r="D141" s="295" t="s">
        <v>286</v>
      </c>
      <c r="E141" s="295" t="s">
        <v>62</v>
      </c>
      <c r="F141" s="295" t="s">
        <v>62</v>
      </c>
      <c r="G141" s="295">
        <v>95</v>
      </c>
      <c r="H141" s="299">
        <v>45707</v>
      </c>
      <c r="I141" s="299">
        <v>45707</v>
      </c>
      <c r="J141" s="199" t="s">
        <v>288</v>
      </c>
      <c r="K141" s="199" t="s">
        <v>289</v>
      </c>
      <c r="L141" s="299">
        <v>45707</v>
      </c>
      <c r="M141" s="298" t="s">
        <v>879</v>
      </c>
      <c r="N141" s="287" t="s">
        <v>476</v>
      </c>
      <c r="O141" s="11"/>
    </row>
    <row r="142" spans="2:15" ht="117">
      <c r="B142" s="295">
        <v>2025</v>
      </c>
      <c r="C142" s="295" t="s">
        <v>129</v>
      </c>
      <c r="D142" s="295" t="s">
        <v>286</v>
      </c>
      <c r="E142" s="295" t="s">
        <v>62</v>
      </c>
      <c r="F142" s="295" t="s">
        <v>62</v>
      </c>
      <c r="G142" s="295">
        <v>237</v>
      </c>
      <c r="H142" s="299">
        <v>45713</v>
      </c>
      <c r="I142" s="299">
        <v>45713</v>
      </c>
      <c r="J142" s="199" t="s">
        <v>288</v>
      </c>
      <c r="K142" s="199" t="s">
        <v>289</v>
      </c>
      <c r="L142" s="299">
        <v>45713</v>
      </c>
      <c r="M142" s="298" t="s">
        <v>880</v>
      </c>
      <c r="N142" s="287" t="s">
        <v>881</v>
      </c>
      <c r="O142" s="11"/>
    </row>
    <row r="143" spans="2:15" ht="117">
      <c r="B143" s="295">
        <v>2025</v>
      </c>
      <c r="C143" s="295" t="s">
        <v>129</v>
      </c>
      <c r="D143" s="295" t="s">
        <v>286</v>
      </c>
      <c r="E143" s="295" t="s">
        <v>62</v>
      </c>
      <c r="F143" s="295" t="s">
        <v>62</v>
      </c>
      <c r="G143" s="295">
        <v>243</v>
      </c>
      <c r="H143" s="299">
        <v>45713</v>
      </c>
      <c r="I143" s="299">
        <v>45713</v>
      </c>
      <c r="J143" s="199" t="s">
        <v>288</v>
      </c>
      <c r="K143" s="199" t="s">
        <v>289</v>
      </c>
      <c r="L143" s="299">
        <v>45713</v>
      </c>
      <c r="M143" s="298" t="s">
        <v>882</v>
      </c>
      <c r="N143" s="287" t="s">
        <v>883</v>
      </c>
      <c r="O143" s="11"/>
    </row>
    <row r="144" spans="2:15" ht="117">
      <c r="B144" s="295">
        <v>2025</v>
      </c>
      <c r="C144" s="295" t="s">
        <v>129</v>
      </c>
      <c r="D144" s="295" t="s">
        <v>286</v>
      </c>
      <c r="E144" s="295" t="s">
        <v>62</v>
      </c>
      <c r="F144" s="295" t="s">
        <v>62</v>
      </c>
      <c r="G144" s="295">
        <v>242</v>
      </c>
      <c r="H144" s="299">
        <v>45713</v>
      </c>
      <c r="I144" s="299">
        <v>45713</v>
      </c>
      <c r="J144" s="199" t="s">
        <v>288</v>
      </c>
      <c r="K144" s="199" t="s">
        <v>289</v>
      </c>
      <c r="L144" s="299">
        <v>45713</v>
      </c>
      <c r="M144" s="298" t="s">
        <v>884</v>
      </c>
      <c r="N144" s="287" t="s">
        <v>885</v>
      </c>
      <c r="O144" s="11"/>
    </row>
    <row r="145" spans="2:15" ht="117">
      <c r="B145" s="295">
        <v>2025</v>
      </c>
      <c r="C145" s="295" t="s">
        <v>129</v>
      </c>
      <c r="D145" s="295" t="s">
        <v>286</v>
      </c>
      <c r="E145" s="295" t="s">
        <v>62</v>
      </c>
      <c r="F145" s="295" t="s">
        <v>62</v>
      </c>
      <c r="G145" s="295">
        <v>244</v>
      </c>
      <c r="H145" s="299">
        <v>45713</v>
      </c>
      <c r="I145" s="299">
        <v>45713</v>
      </c>
      <c r="J145" s="199" t="s">
        <v>288</v>
      </c>
      <c r="K145" s="199" t="s">
        <v>289</v>
      </c>
      <c r="L145" s="299">
        <v>45713</v>
      </c>
      <c r="M145" s="298" t="s">
        <v>886</v>
      </c>
      <c r="N145" s="287" t="s">
        <v>887</v>
      </c>
      <c r="O145" s="11"/>
    </row>
    <row r="146" spans="2:15" ht="117">
      <c r="B146" s="295">
        <v>2025</v>
      </c>
      <c r="C146" s="295" t="s">
        <v>129</v>
      </c>
      <c r="D146" s="295" t="s">
        <v>286</v>
      </c>
      <c r="E146" s="295" t="s">
        <v>62</v>
      </c>
      <c r="F146" s="295" t="s">
        <v>62</v>
      </c>
      <c r="G146" s="295">
        <v>236</v>
      </c>
      <c r="H146" s="299">
        <v>45713</v>
      </c>
      <c r="I146" s="299">
        <v>45713</v>
      </c>
      <c r="J146" s="199" t="s">
        <v>288</v>
      </c>
      <c r="K146" s="199" t="s">
        <v>289</v>
      </c>
      <c r="L146" s="299">
        <v>45713</v>
      </c>
      <c r="M146" s="298" t="s">
        <v>888</v>
      </c>
      <c r="N146" s="287" t="s">
        <v>889</v>
      </c>
      <c r="O146" s="11"/>
    </row>
    <row r="147" spans="2:15" ht="117">
      <c r="B147" s="295">
        <v>2025</v>
      </c>
      <c r="C147" s="295" t="s">
        <v>129</v>
      </c>
      <c r="D147" s="295" t="s">
        <v>286</v>
      </c>
      <c r="E147" s="295" t="s">
        <v>62</v>
      </c>
      <c r="F147" s="295" t="s">
        <v>62</v>
      </c>
      <c r="G147" s="295">
        <v>238</v>
      </c>
      <c r="H147" s="299">
        <v>45713</v>
      </c>
      <c r="I147" s="299">
        <v>45713</v>
      </c>
      <c r="J147" s="199" t="s">
        <v>288</v>
      </c>
      <c r="K147" s="199" t="s">
        <v>289</v>
      </c>
      <c r="L147" s="299">
        <v>45713</v>
      </c>
      <c r="M147" s="298" t="s">
        <v>890</v>
      </c>
      <c r="N147" s="287" t="s">
        <v>891</v>
      </c>
      <c r="O147" s="11"/>
    </row>
    <row r="148" spans="2:15" ht="117">
      <c r="B148" s="295">
        <v>2025</v>
      </c>
      <c r="C148" s="295" t="s">
        <v>129</v>
      </c>
      <c r="D148" s="295" t="s">
        <v>286</v>
      </c>
      <c r="E148" s="295" t="s">
        <v>62</v>
      </c>
      <c r="F148" s="295" t="s">
        <v>62</v>
      </c>
      <c r="G148" s="295">
        <v>241</v>
      </c>
      <c r="H148" s="299">
        <v>45713</v>
      </c>
      <c r="I148" s="299">
        <v>45713</v>
      </c>
      <c r="J148" s="199" t="s">
        <v>288</v>
      </c>
      <c r="K148" s="199" t="s">
        <v>289</v>
      </c>
      <c r="L148" s="299">
        <v>45713</v>
      </c>
      <c r="M148" s="298" t="s">
        <v>892</v>
      </c>
      <c r="N148" s="287" t="s">
        <v>893</v>
      </c>
      <c r="O148" s="11"/>
    </row>
    <row r="149" spans="2:15" ht="117">
      <c r="B149" s="295">
        <v>2025</v>
      </c>
      <c r="C149" s="295" t="s">
        <v>129</v>
      </c>
      <c r="D149" s="295" t="s">
        <v>286</v>
      </c>
      <c r="E149" s="295" t="s">
        <v>62</v>
      </c>
      <c r="F149" s="295" t="s">
        <v>62</v>
      </c>
      <c r="G149" s="295">
        <v>239</v>
      </c>
      <c r="H149" s="299">
        <v>45713</v>
      </c>
      <c r="I149" s="299">
        <v>45713</v>
      </c>
      <c r="J149" s="199" t="s">
        <v>288</v>
      </c>
      <c r="K149" s="199" t="s">
        <v>289</v>
      </c>
      <c r="L149" s="299">
        <v>45713</v>
      </c>
      <c r="M149" s="298" t="s">
        <v>894</v>
      </c>
      <c r="N149" s="287" t="s">
        <v>895</v>
      </c>
      <c r="O149" s="11"/>
    </row>
    <row r="150" spans="2:15" ht="117">
      <c r="B150" s="295">
        <v>2025</v>
      </c>
      <c r="C150" s="295" t="s">
        <v>129</v>
      </c>
      <c r="D150" s="295" t="s">
        <v>286</v>
      </c>
      <c r="E150" s="295" t="s">
        <v>62</v>
      </c>
      <c r="F150" s="295" t="s">
        <v>62</v>
      </c>
      <c r="G150" s="295">
        <v>240</v>
      </c>
      <c r="H150" s="299">
        <v>45713</v>
      </c>
      <c r="I150" s="299">
        <v>45713</v>
      </c>
      <c r="J150" s="199" t="s">
        <v>288</v>
      </c>
      <c r="K150" s="199" t="s">
        <v>289</v>
      </c>
      <c r="L150" s="299">
        <v>45713</v>
      </c>
      <c r="M150" s="298" t="s">
        <v>896</v>
      </c>
      <c r="N150" s="287" t="s">
        <v>897</v>
      </c>
      <c r="O150" s="11"/>
    </row>
    <row r="151" spans="2:15" ht="117">
      <c r="B151" s="295">
        <v>2025</v>
      </c>
      <c r="C151" s="295" t="s">
        <v>129</v>
      </c>
      <c r="D151" s="295" t="s">
        <v>286</v>
      </c>
      <c r="E151" s="295" t="s">
        <v>62</v>
      </c>
      <c r="F151" s="295" t="s">
        <v>62</v>
      </c>
      <c r="G151" s="295">
        <v>241</v>
      </c>
      <c r="H151" s="299">
        <v>45712</v>
      </c>
      <c r="I151" s="299">
        <v>45712</v>
      </c>
      <c r="J151" s="199" t="s">
        <v>288</v>
      </c>
      <c r="K151" s="199" t="s">
        <v>289</v>
      </c>
      <c r="L151" s="299">
        <v>45712</v>
      </c>
      <c r="M151" s="298" t="s">
        <v>898</v>
      </c>
      <c r="N151" s="287" t="s">
        <v>899</v>
      </c>
      <c r="O151" s="11"/>
    </row>
    <row r="152" spans="2:15" ht="117">
      <c r="B152" s="295">
        <v>2025</v>
      </c>
      <c r="C152" s="295" t="s">
        <v>129</v>
      </c>
      <c r="D152" s="295" t="s">
        <v>286</v>
      </c>
      <c r="E152" s="295" t="s">
        <v>62</v>
      </c>
      <c r="F152" s="295" t="s">
        <v>62</v>
      </c>
      <c r="G152" s="295">
        <v>267</v>
      </c>
      <c r="H152" s="299">
        <v>45716</v>
      </c>
      <c r="I152" s="299">
        <v>45716</v>
      </c>
      <c r="J152" s="199" t="s">
        <v>288</v>
      </c>
      <c r="K152" s="199" t="s">
        <v>289</v>
      </c>
      <c r="L152" s="299">
        <v>45716</v>
      </c>
      <c r="M152" s="298" t="s">
        <v>900</v>
      </c>
      <c r="N152" s="287" t="s">
        <v>477</v>
      </c>
      <c r="O152" s="11"/>
    </row>
    <row r="153" spans="2:15" ht="117">
      <c r="B153" s="295">
        <v>2025</v>
      </c>
      <c r="C153" s="295" t="s">
        <v>129</v>
      </c>
      <c r="D153" s="295" t="s">
        <v>286</v>
      </c>
      <c r="E153" s="295" t="s">
        <v>62</v>
      </c>
      <c r="F153" s="295" t="s">
        <v>62</v>
      </c>
      <c r="G153" s="295">
        <v>248</v>
      </c>
      <c r="H153" s="299">
        <v>45713</v>
      </c>
      <c r="I153" s="299">
        <v>45713</v>
      </c>
      <c r="J153" s="199" t="s">
        <v>288</v>
      </c>
      <c r="K153" s="199" t="s">
        <v>289</v>
      </c>
      <c r="L153" s="299">
        <v>45713</v>
      </c>
      <c r="M153" s="298" t="s">
        <v>901</v>
      </c>
      <c r="N153" s="287" t="s">
        <v>902</v>
      </c>
      <c r="O153" s="11"/>
    </row>
    <row r="154" spans="2:15" ht="117">
      <c r="B154" s="295">
        <v>2025</v>
      </c>
      <c r="C154" s="295" t="s">
        <v>129</v>
      </c>
      <c r="D154" s="295" t="s">
        <v>286</v>
      </c>
      <c r="E154" s="295" t="s">
        <v>62</v>
      </c>
      <c r="F154" s="295" t="s">
        <v>62</v>
      </c>
      <c r="G154" s="295">
        <v>232</v>
      </c>
      <c r="H154" s="299">
        <v>45708</v>
      </c>
      <c r="I154" s="299">
        <v>45708</v>
      </c>
      <c r="J154" s="199" t="s">
        <v>288</v>
      </c>
      <c r="K154" s="199" t="s">
        <v>289</v>
      </c>
      <c r="L154" s="299">
        <v>45708</v>
      </c>
      <c r="M154" s="298" t="s">
        <v>903</v>
      </c>
      <c r="N154" s="287" t="s">
        <v>478</v>
      </c>
      <c r="O154" s="11"/>
    </row>
    <row r="155" spans="2:15" ht="117">
      <c r="B155" s="295">
        <v>2025</v>
      </c>
      <c r="C155" s="295" t="s">
        <v>131</v>
      </c>
      <c r="D155" s="295" t="s">
        <v>286</v>
      </c>
      <c r="E155" s="295" t="s">
        <v>62</v>
      </c>
      <c r="F155" s="295" t="s">
        <v>62</v>
      </c>
      <c r="G155" s="295">
        <v>74</v>
      </c>
      <c r="H155" s="299">
        <v>45726</v>
      </c>
      <c r="I155" s="299">
        <v>45726</v>
      </c>
      <c r="J155" s="199" t="s">
        <v>288</v>
      </c>
      <c r="K155" s="199" t="s">
        <v>289</v>
      </c>
      <c r="L155" s="299">
        <v>45726</v>
      </c>
      <c r="M155" s="298" t="s">
        <v>942</v>
      </c>
      <c r="N155" s="287" t="s">
        <v>943</v>
      </c>
      <c r="O155" s="11"/>
    </row>
    <row r="156" spans="2:15" ht="117">
      <c r="B156" s="295">
        <v>2025</v>
      </c>
      <c r="C156" s="295" t="s">
        <v>131</v>
      </c>
      <c r="D156" s="295" t="s">
        <v>286</v>
      </c>
      <c r="E156" s="295" t="s">
        <v>62</v>
      </c>
      <c r="F156" s="295" t="s">
        <v>62</v>
      </c>
      <c r="G156" s="295">
        <v>69</v>
      </c>
      <c r="H156" s="299">
        <v>45723</v>
      </c>
      <c r="I156" s="299">
        <v>45723</v>
      </c>
      <c r="J156" s="199" t="s">
        <v>288</v>
      </c>
      <c r="K156" s="199" t="s">
        <v>289</v>
      </c>
      <c r="L156" s="299">
        <v>45723</v>
      </c>
      <c r="M156" s="298" t="s">
        <v>944</v>
      </c>
      <c r="N156" s="287" t="s">
        <v>945</v>
      </c>
      <c r="O156" s="11"/>
    </row>
    <row r="157" spans="2:15" ht="117">
      <c r="B157" s="295">
        <v>2025</v>
      </c>
      <c r="C157" s="295" t="s">
        <v>131</v>
      </c>
      <c r="D157" s="295" t="s">
        <v>286</v>
      </c>
      <c r="E157" s="295" t="s">
        <v>62</v>
      </c>
      <c r="F157" s="295" t="s">
        <v>62</v>
      </c>
      <c r="G157" s="295">
        <v>84</v>
      </c>
      <c r="H157" s="299">
        <v>45728</v>
      </c>
      <c r="I157" s="299">
        <v>45728</v>
      </c>
      <c r="J157" s="199" t="s">
        <v>288</v>
      </c>
      <c r="K157" s="199" t="s">
        <v>289</v>
      </c>
      <c r="L157" s="299">
        <v>45728</v>
      </c>
      <c r="M157" s="298" t="s">
        <v>946</v>
      </c>
      <c r="N157" s="287" t="s">
        <v>947</v>
      </c>
      <c r="O157" s="11"/>
    </row>
    <row r="158" spans="2:15" ht="117">
      <c r="B158" s="295">
        <v>2025</v>
      </c>
      <c r="C158" s="295" t="s">
        <v>131</v>
      </c>
      <c r="D158" s="295" t="s">
        <v>286</v>
      </c>
      <c r="E158" s="295" t="s">
        <v>62</v>
      </c>
      <c r="F158" s="295" t="s">
        <v>62</v>
      </c>
      <c r="G158" s="295">
        <v>103</v>
      </c>
      <c r="H158" s="299">
        <v>45736</v>
      </c>
      <c r="I158" s="299">
        <v>45736</v>
      </c>
      <c r="J158" s="199" t="s">
        <v>288</v>
      </c>
      <c r="K158" s="199" t="s">
        <v>289</v>
      </c>
      <c r="L158" s="299">
        <v>45736</v>
      </c>
      <c r="M158" s="298" t="s">
        <v>948</v>
      </c>
      <c r="N158" s="287" t="s">
        <v>949</v>
      </c>
      <c r="O158" s="11"/>
    </row>
    <row r="159" spans="2:15" ht="117">
      <c r="B159" s="295">
        <v>2025</v>
      </c>
      <c r="C159" s="295" t="s">
        <v>131</v>
      </c>
      <c r="D159" s="295" t="s">
        <v>286</v>
      </c>
      <c r="E159" s="295" t="s">
        <v>62</v>
      </c>
      <c r="F159" s="295" t="s">
        <v>62</v>
      </c>
      <c r="G159" s="295">
        <v>102</v>
      </c>
      <c r="H159" s="299">
        <v>45736</v>
      </c>
      <c r="I159" s="299">
        <v>45736</v>
      </c>
      <c r="J159" s="199" t="s">
        <v>288</v>
      </c>
      <c r="K159" s="199" t="s">
        <v>289</v>
      </c>
      <c r="L159" s="299">
        <v>45736</v>
      </c>
      <c r="M159" s="298" t="s">
        <v>950</v>
      </c>
      <c r="N159" s="286" t="s">
        <v>951</v>
      </c>
      <c r="O159" s="11"/>
    </row>
    <row r="160" spans="2:15" ht="117">
      <c r="B160" s="295">
        <v>2025</v>
      </c>
      <c r="C160" s="295" t="s">
        <v>131</v>
      </c>
      <c r="D160" s="295" t="s">
        <v>286</v>
      </c>
      <c r="E160" s="295" t="s">
        <v>62</v>
      </c>
      <c r="F160" s="295" t="s">
        <v>62</v>
      </c>
      <c r="G160" s="295">
        <v>190</v>
      </c>
      <c r="H160" s="299">
        <v>45723</v>
      </c>
      <c r="I160" s="299">
        <v>45723</v>
      </c>
      <c r="J160" s="199" t="s">
        <v>288</v>
      </c>
      <c r="K160" s="199" t="s">
        <v>289</v>
      </c>
      <c r="L160" s="299">
        <v>45723</v>
      </c>
      <c r="M160" s="298" t="s">
        <v>952</v>
      </c>
      <c r="N160" s="287" t="s">
        <v>953</v>
      </c>
      <c r="O160" s="11"/>
    </row>
    <row r="161" spans="2:15" ht="117">
      <c r="B161" s="295">
        <v>2025</v>
      </c>
      <c r="C161" s="295" t="s">
        <v>131</v>
      </c>
      <c r="D161" s="295" t="s">
        <v>286</v>
      </c>
      <c r="E161" s="295" t="s">
        <v>62</v>
      </c>
      <c r="F161" s="295" t="s">
        <v>62</v>
      </c>
      <c r="G161" s="295">
        <v>194</v>
      </c>
      <c r="H161" s="299">
        <v>45726</v>
      </c>
      <c r="I161" s="299">
        <v>45726</v>
      </c>
      <c r="J161" s="199" t="s">
        <v>288</v>
      </c>
      <c r="K161" s="199" t="s">
        <v>289</v>
      </c>
      <c r="L161" s="299">
        <v>45726</v>
      </c>
      <c r="M161" s="298" t="s">
        <v>954</v>
      </c>
      <c r="N161" s="287" t="s">
        <v>955</v>
      </c>
      <c r="O161" s="11"/>
    </row>
    <row r="162" spans="2:15" ht="117">
      <c r="B162" s="295">
        <v>2025</v>
      </c>
      <c r="C162" s="295" t="s">
        <v>131</v>
      </c>
      <c r="D162" s="295" t="s">
        <v>286</v>
      </c>
      <c r="E162" s="295" t="s">
        <v>62</v>
      </c>
      <c r="F162" s="295" t="s">
        <v>62</v>
      </c>
      <c r="G162" s="295">
        <v>212</v>
      </c>
      <c r="H162" s="299">
        <v>45730</v>
      </c>
      <c r="I162" s="299">
        <v>45730</v>
      </c>
      <c r="J162" s="199" t="s">
        <v>288</v>
      </c>
      <c r="K162" s="199" t="s">
        <v>289</v>
      </c>
      <c r="L162" s="299">
        <v>45730</v>
      </c>
      <c r="M162" s="298" t="s">
        <v>956</v>
      </c>
      <c r="N162" s="287" t="s">
        <v>957</v>
      </c>
      <c r="O162" s="11"/>
    </row>
    <row r="163" spans="2:15" ht="117">
      <c r="B163" s="295">
        <v>2025</v>
      </c>
      <c r="C163" s="295" t="s">
        <v>131</v>
      </c>
      <c r="D163" s="295" t="s">
        <v>286</v>
      </c>
      <c r="E163" s="295" t="s">
        <v>62</v>
      </c>
      <c r="F163" s="295" t="s">
        <v>62</v>
      </c>
      <c r="G163" s="295">
        <v>241</v>
      </c>
      <c r="H163" s="299">
        <v>45737</v>
      </c>
      <c r="I163" s="299">
        <v>45737</v>
      </c>
      <c r="J163" s="199" t="s">
        <v>288</v>
      </c>
      <c r="K163" s="199" t="s">
        <v>289</v>
      </c>
      <c r="L163" s="299">
        <v>45737</v>
      </c>
      <c r="M163" s="298" t="s">
        <v>958</v>
      </c>
      <c r="N163" s="287" t="s">
        <v>959</v>
      </c>
      <c r="O163" s="11"/>
    </row>
    <row r="164" spans="2:15" ht="117">
      <c r="B164" s="295">
        <v>2025</v>
      </c>
      <c r="C164" s="295" t="s">
        <v>131</v>
      </c>
      <c r="D164" s="295" t="s">
        <v>286</v>
      </c>
      <c r="E164" s="295" t="s">
        <v>62</v>
      </c>
      <c r="F164" s="295" t="s">
        <v>62</v>
      </c>
      <c r="G164" s="295">
        <v>405</v>
      </c>
      <c r="H164" s="299">
        <v>45736</v>
      </c>
      <c r="I164" s="299">
        <v>45736</v>
      </c>
      <c r="J164" s="199" t="s">
        <v>288</v>
      </c>
      <c r="K164" s="199" t="s">
        <v>289</v>
      </c>
      <c r="L164" s="299">
        <v>45736</v>
      </c>
      <c r="M164" s="298" t="s">
        <v>960</v>
      </c>
      <c r="N164" s="287" t="s">
        <v>961</v>
      </c>
      <c r="O164" s="11"/>
    </row>
    <row r="165" spans="2:15" ht="117">
      <c r="B165" s="295">
        <v>2025</v>
      </c>
      <c r="C165" s="295" t="s">
        <v>131</v>
      </c>
      <c r="D165" s="295" t="s">
        <v>286</v>
      </c>
      <c r="E165" s="295" t="s">
        <v>62</v>
      </c>
      <c r="F165" s="295" t="s">
        <v>62</v>
      </c>
      <c r="G165" s="295">
        <v>423</v>
      </c>
      <c r="H165" s="299">
        <v>45741</v>
      </c>
      <c r="I165" s="299">
        <v>45741</v>
      </c>
      <c r="J165" s="199" t="s">
        <v>288</v>
      </c>
      <c r="K165" s="199" t="s">
        <v>289</v>
      </c>
      <c r="L165" s="299">
        <v>45741</v>
      </c>
      <c r="M165" s="298" t="s">
        <v>962</v>
      </c>
      <c r="N165" s="287" t="s">
        <v>963</v>
      </c>
      <c r="O165" s="11"/>
    </row>
    <row r="166" spans="2:15" ht="117">
      <c r="B166" s="295">
        <v>2025</v>
      </c>
      <c r="C166" s="295" t="s">
        <v>131</v>
      </c>
      <c r="D166" s="295" t="s">
        <v>286</v>
      </c>
      <c r="E166" s="295" t="s">
        <v>62</v>
      </c>
      <c r="F166" s="295" t="s">
        <v>62</v>
      </c>
      <c r="G166" s="295">
        <v>465</v>
      </c>
      <c r="H166" s="299">
        <v>45744</v>
      </c>
      <c r="I166" s="299">
        <v>45744</v>
      </c>
      <c r="J166" s="199" t="s">
        <v>288</v>
      </c>
      <c r="K166" s="199" t="s">
        <v>289</v>
      </c>
      <c r="L166" s="299">
        <v>45744</v>
      </c>
      <c r="M166" s="298" t="s">
        <v>964</v>
      </c>
      <c r="N166" s="287" t="s">
        <v>965</v>
      </c>
      <c r="O166" s="11"/>
    </row>
    <row r="167" spans="2:15" ht="117">
      <c r="B167" s="295">
        <v>2025</v>
      </c>
      <c r="C167" s="295" t="s">
        <v>131</v>
      </c>
      <c r="D167" s="295" t="s">
        <v>286</v>
      </c>
      <c r="E167" s="295" t="s">
        <v>62</v>
      </c>
      <c r="F167" s="295" t="s">
        <v>62</v>
      </c>
      <c r="G167" s="295">
        <v>342</v>
      </c>
      <c r="H167" s="299">
        <v>45730</v>
      </c>
      <c r="I167" s="299">
        <v>45730</v>
      </c>
      <c r="J167" s="199" t="s">
        <v>288</v>
      </c>
      <c r="K167" s="199" t="s">
        <v>289</v>
      </c>
      <c r="L167" s="299">
        <v>45730</v>
      </c>
      <c r="M167" s="298" t="s">
        <v>966</v>
      </c>
      <c r="N167" s="287" t="s">
        <v>967</v>
      </c>
      <c r="O167" s="11"/>
    </row>
    <row r="168" spans="2:15" ht="117">
      <c r="B168" s="295">
        <v>2025</v>
      </c>
      <c r="C168" s="295" t="s">
        <v>131</v>
      </c>
      <c r="D168" s="295" t="s">
        <v>286</v>
      </c>
      <c r="E168" s="295" t="s">
        <v>62</v>
      </c>
      <c r="F168" s="295" t="s">
        <v>62</v>
      </c>
      <c r="G168" s="295">
        <v>341</v>
      </c>
      <c r="H168" s="299">
        <v>45730</v>
      </c>
      <c r="I168" s="299">
        <v>45730</v>
      </c>
      <c r="J168" s="199" t="s">
        <v>288</v>
      </c>
      <c r="K168" s="199" t="s">
        <v>289</v>
      </c>
      <c r="L168" s="299">
        <v>45730</v>
      </c>
      <c r="M168" s="298" t="s">
        <v>968</v>
      </c>
      <c r="N168" s="287" t="s">
        <v>969</v>
      </c>
      <c r="O168" s="11"/>
    </row>
    <row r="169" spans="2:15" ht="117">
      <c r="B169" s="295">
        <v>2025</v>
      </c>
      <c r="C169" s="295" t="s">
        <v>131</v>
      </c>
      <c r="D169" s="295" t="s">
        <v>286</v>
      </c>
      <c r="E169" s="295" t="s">
        <v>62</v>
      </c>
      <c r="F169" s="295" t="s">
        <v>62</v>
      </c>
      <c r="G169" s="295">
        <v>358</v>
      </c>
      <c r="H169" s="299">
        <v>45730</v>
      </c>
      <c r="I169" s="299">
        <v>45730</v>
      </c>
      <c r="J169" s="199" t="s">
        <v>288</v>
      </c>
      <c r="K169" s="199" t="s">
        <v>289</v>
      </c>
      <c r="L169" s="299">
        <v>45730</v>
      </c>
      <c r="M169" s="298" t="s">
        <v>970</v>
      </c>
      <c r="N169" s="287" t="s">
        <v>971</v>
      </c>
      <c r="O169" s="11"/>
    </row>
    <row r="170" spans="2:15" ht="117">
      <c r="B170" s="295">
        <v>2025</v>
      </c>
      <c r="C170" s="295" t="s">
        <v>131</v>
      </c>
      <c r="D170" s="295" t="s">
        <v>286</v>
      </c>
      <c r="E170" s="295" t="s">
        <v>62</v>
      </c>
      <c r="F170" s="295" t="s">
        <v>62</v>
      </c>
      <c r="G170" s="295">
        <v>427</v>
      </c>
      <c r="H170" s="299">
        <v>45735</v>
      </c>
      <c r="I170" s="299">
        <v>45735</v>
      </c>
      <c r="J170" s="199" t="s">
        <v>288</v>
      </c>
      <c r="K170" s="199" t="s">
        <v>289</v>
      </c>
      <c r="L170" s="299">
        <v>45735</v>
      </c>
      <c r="M170" s="298" t="s">
        <v>972</v>
      </c>
      <c r="N170" s="287" t="s">
        <v>973</v>
      </c>
      <c r="O170" s="11"/>
    </row>
    <row r="171" spans="2:15" ht="117">
      <c r="B171" s="295">
        <v>2025</v>
      </c>
      <c r="C171" s="295" t="s">
        <v>131</v>
      </c>
      <c r="D171" s="295" t="s">
        <v>286</v>
      </c>
      <c r="E171" s="295" t="s">
        <v>62</v>
      </c>
      <c r="F171" s="295" t="s">
        <v>62</v>
      </c>
      <c r="G171" s="295">
        <v>420</v>
      </c>
      <c r="H171" s="299">
        <v>45734</v>
      </c>
      <c r="I171" s="299">
        <v>45734</v>
      </c>
      <c r="J171" s="199" t="s">
        <v>288</v>
      </c>
      <c r="K171" s="199" t="s">
        <v>289</v>
      </c>
      <c r="L171" s="299">
        <v>45734</v>
      </c>
      <c r="M171" s="298" t="s">
        <v>974</v>
      </c>
      <c r="N171" s="287" t="s">
        <v>975</v>
      </c>
      <c r="O171" s="11"/>
    </row>
    <row r="172" spans="2:15" ht="117">
      <c r="B172" s="295">
        <v>2025</v>
      </c>
      <c r="C172" s="295" t="s">
        <v>131</v>
      </c>
      <c r="D172" s="295" t="s">
        <v>286</v>
      </c>
      <c r="E172" s="295" t="s">
        <v>62</v>
      </c>
      <c r="F172" s="295" t="s">
        <v>62</v>
      </c>
      <c r="G172" s="295">
        <v>426</v>
      </c>
      <c r="H172" s="299">
        <v>45735</v>
      </c>
      <c r="I172" s="299">
        <v>45735</v>
      </c>
      <c r="J172" s="199" t="s">
        <v>288</v>
      </c>
      <c r="K172" s="199" t="s">
        <v>289</v>
      </c>
      <c r="L172" s="299">
        <v>45735</v>
      </c>
      <c r="M172" s="298" t="s">
        <v>976</v>
      </c>
      <c r="N172" s="287" t="s">
        <v>977</v>
      </c>
      <c r="O172" s="11"/>
    </row>
    <row r="173" spans="2:15" ht="117">
      <c r="B173" s="295">
        <v>2025</v>
      </c>
      <c r="C173" s="295" t="s">
        <v>131</v>
      </c>
      <c r="D173" s="295" t="s">
        <v>286</v>
      </c>
      <c r="E173" s="295" t="s">
        <v>62</v>
      </c>
      <c r="F173" s="295" t="s">
        <v>62</v>
      </c>
      <c r="G173" s="295">
        <v>371</v>
      </c>
      <c r="H173" s="299">
        <v>45727</v>
      </c>
      <c r="I173" s="299">
        <v>45727</v>
      </c>
      <c r="J173" s="199" t="s">
        <v>288</v>
      </c>
      <c r="K173" s="199" t="s">
        <v>289</v>
      </c>
      <c r="L173" s="299">
        <v>45727</v>
      </c>
      <c r="M173" s="298" t="s">
        <v>978</v>
      </c>
      <c r="N173" s="287" t="s">
        <v>979</v>
      </c>
      <c r="O173" s="11"/>
    </row>
    <row r="174" spans="2:15" ht="117">
      <c r="B174" s="295">
        <v>2025</v>
      </c>
      <c r="C174" s="295" t="s">
        <v>131</v>
      </c>
      <c r="D174" s="295" t="s">
        <v>286</v>
      </c>
      <c r="E174" s="295" t="s">
        <v>62</v>
      </c>
      <c r="F174" s="295" t="s">
        <v>62</v>
      </c>
      <c r="G174" s="295">
        <v>162</v>
      </c>
      <c r="H174" s="299">
        <v>45727</v>
      </c>
      <c r="I174" s="299">
        <v>45727</v>
      </c>
      <c r="J174" s="199" t="s">
        <v>288</v>
      </c>
      <c r="K174" s="199" t="s">
        <v>289</v>
      </c>
      <c r="L174" s="299">
        <v>45727</v>
      </c>
      <c r="M174" s="298" t="s">
        <v>980</v>
      </c>
      <c r="N174" s="287" t="s">
        <v>981</v>
      </c>
      <c r="O174" s="11"/>
    </row>
    <row r="175" spans="2:15" ht="117">
      <c r="B175" s="295">
        <v>2025</v>
      </c>
      <c r="C175" s="295" t="s">
        <v>131</v>
      </c>
      <c r="D175" s="295" t="s">
        <v>286</v>
      </c>
      <c r="E175" s="295" t="s">
        <v>62</v>
      </c>
      <c r="F175" s="295" t="s">
        <v>62</v>
      </c>
      <c r="G175" s="295">
        <v>164</v>
      </c>
      <c r="H175" s="299">
        <v>45727</v>
      </c>
      <c r="I175" s="299">
        <v>45727</v>
      </c>
      <c r="J175" s="199" t="s">
        <v>288</v>
      </c>
      <c r="K175" s="199" t="s">
        <v>289</v>
      </c>
      <c r="L175" s="299">
        <v>45727</v>
      </c>
      <c r="M175" s="298" t="s">
        <v>982</v>
      </c>
      <c r="N175" s="287" t="s">
        <v>513</v>
      </c>
      <c r="O175" s="11"/>
    </row>
    <row r="176" spans="2:15" ht="117">
      <c r="B176" s="295">
        <v>2025</v>
      </c>
      <c r="C176" s="295" t="s">
        <v>131</v>
      </c>
      <c r="D176" s="295" t="s">
        <v>286</v>
      </c>
      <c r="E176" s="295" t="s">
        <v>62</v>
      </c>
      <c r="F176" s="295" t="s">
        <v>62</v>
      </c>
      <c r="G176" s="295">
        <v>163</v>
      </c>
      <c r="H176" s="299">
        <v>45727</v>
      </c>
      <c r="I176" s="299">
        <v>45727</v>
      </c>
      <c r="J176" s="199" t="s">
        <v>288</v>
      </c>
      <c r="K176" s="199" t="s">
        <v>289</v>
      </c>
      <c r="L176" s="299">
        <v>45727</v>
      </c>
      <c r="M176" s="298" t="s">
        <v>983</v>
      </c>
      <c r="N176" s="287" t="s">
        <v>984</v>
      </c>
      <c r="O176" s="11"/>
    </row>
    <row r="177" spans="2:15" ht="117">
      <c r="B177" s="295">
        <v>2025</v>
      </c>
      <c r="C177" s="295" t="s">
        <v>131</v>
      </c>
      <c r="D177" s="295" t="s">
        <v>286</v>
      </c>
      <c r="E177" s="295" t="s">
        <v>62</v>
      </c>
      <c r="F177" s="295" t="s">
        <v>62</v>
      </c>
      <c r="G177" s="295">
        <v>154</v>
      </c>
      <c r="H177" s="299">
        <v>45726</v>
      </c>
      <c r="I177" s="299">
        <v>45726</v>
      </c>
      <c r="J177" s="199" t="s">
        <v>288</v>
      </c>
      <c r="K177" s="199" t="s">
        <v>289</v>
      </c>
      <c r="L177" s="299">
        <v>45726</v>
      </c>
      <c r="M177" s="298" t="s">
        <v>985</v>
      </c>
      <c r="N177" s="286" t="s">
        <v>986</v>
      </c>
      <c r="O177" s="11"/>
    </row>
    <row r="178" spans="2:15" ht="117">
      <c r="B178" s="295">
        <v>2025</v>
      </c>
      <c r="C178" s="295" t="s">
        <v>131</v>
      </c>
      <c r="D178" s="295" t="s">
        <v>286</v>
      </c>
      <c r="E178" s="295" t="s">
        <v>62</v>
      </c>
      <c r="F178" s="295" t="s">
        <v>62</v>
      </c>
      <c r="G178" s="295">
        <v>177</v>
      </c>
      <c r="H178" s="299">
        <v>45730</v>
      </c>
      <c r="I178" s="299">
        <v>45730</v>
      </c>
      <c r="J178" s="199" t="s">
        <v>288</v>
      </c>
      <c r="K178" s="199" t="s">
        <v>289</v>
      </c>
      <c r="L178" s="299">
        <v>45730</v>
      </c>
      <c r="M178" s="298" t="s">
        <v>987</v>
      </c>
      <c r="N178" s="287" t="s">
        <v>988</v>
      </c>
      <c r="O178" s="11"/>
    </row>
    <row r="179" spans="2:15" ht="117">
      <c r="B179" s="295">
        <v>2025</v>
      </c>
      <c r="C179" s="295" t="s">
        <v>131</v>
      </c>
      <c r="D179" s="295" t="s">
        <v>286</v>
      </c>
      <c r="E179" s="295" t="s">
        <v>62</v>
      </c>
      <c r="F179" s="295" t="s">
        <v>62</v>
      </c>
      <c r="G179" s="295">
        <v>178</v>
      </c>
      <c r="H179" s="299">
        <v>45730</v>
      </c>
      <c r="I179" s="299">
        <v>45730</v>
      </c>
      <c r="J179" s="199" t="s">
        <v>288</v>
      </c>
      <c r="K179" s="199" t="s">
        <v>289</v>
      </c>
      <c r="L179" s="299">
        <v>45730</v>
      </c>
      <c r="M179" s="298" t="s">
        <v>989</v>
      </c>
      <c r="N179" s="286" t="s">
        <v>990</v>
      </c>
      <c r="O179" s="11"/>
    </row>
    <row r="180" spans="2:15" ht="117">
      <c r="B180" s="295">
        <v>2025</v>
      </c>
      <c r="C180" s="295" t="s">
        <v>131</v>
      </c>
      <c r="D180" s="295" t="s">
        <v>286</v>
      </c>
      <c r="E180" s="295" t="s">
        <v>62</v>
      </c>
      <c r="F180" s="295" t="s">
        <v>62</v>
      </c>
      <c r="G180" s="295">
        <v>179</v>
      </c>
      <c r="H180" s="299">
        <v>45730</v>
      </c>
      <c r="I180" s="299">
        <v>45730</v>
      </c>
      <c r="J180" s="199" t="s">
        <v>288</v>
      </c>
      <c r="K180" s="199" t="s">
        <v>289</v>
      </c>
      <c r="L180" s="299">
        <v>45730</v>
      </c>
      <c r="M180" s="298" t="s">
        <v>991</v>
      </c>
      <c r="N180" s="287" t="s">
        <v>992</v>
      </c>
      <c r="O180" s="11"/>
    </row>
    <row r="181" spans="2:15" ht="117">
      <c r="B181" s="295">
        <v>2025</v>
      </c>
      <c r="C181" s="295" t="s">
        <v>131</v>
      </c>
      <c r="D181" s="295" t="s">
        <v>286</v>
      </c>
      <c r="E181" s="295" t="s">
        <v>62</v>
      </c>
      <c r="F181" s="295" t="s">
        <v>62</v>
      </c>
      <c r="G181" s="295">
        <v>176</v>
      </c>
      <c r="H181" s="299">
        <v>45730</v>
      </c>
      <c r="I181" s="299">
        <v>45730</v>
      </c>
      <c r="J181" s="199" t="s">
        <v>288</v>
      </c>
      <c r="K181" s="199" t="s">
        <v>289</v>
      </c>
      <c r="L181" s="299">
        <v>45730</v>
      </c>
      <c r="M181" s="298" t="s">
        <v>993</v>
      </c>
      <c r="N181" s="287" t="s">
        <v>994</v>
      </c>
      <c r="O181" s="11"/>
    </row>
    <row r="182" spans="2:15" ht="117">
      <c r="B182" s="295">
        <v>2025</v>
      </c>
      <c r="C182" s="295" t="s">
        <v>131</v>
      </c>
      <c r="D182" s="295" t="s">
        <v>286</v>
      </c>
      <c r="E182" s="295" t="s">
        <v>62</v>
      </c>
      <c r="F182" s="295" t="s">
        <v>62</v>
      </c>
      <c r="G182" s="295">
        <v>252</v>
      </c>
      <c r="H182" s="299">
        <v>45727</v>
      </c>
      <c r="I182" s="299">
        <v>45727</v>
      </c>
      <c r="J182" s="199" t="s">
        <v>288</v>
      </c>
      <c r="K182" s="199" t="s">
        <v>289</v>
      </c>
      <c r="L182" s="299">
        <v>45727</v>
      </c>
      <c r="M182" s="298" t="s">
        <v>995</v>
      </c>
      <c r="N182" s="287" t="s">
        <v>514</v>
      </c>
      <c r="O182" s="11"/>
    </row>
    <row r="183" spans="2:15" ht="117">
      <c r="B183" s="295">
        <v>2025</v>
      </c>
      <c r="C183" s="295" t="s">
        <v>131</v>
      </c>
      <c r="D183" s="295" t="s">
        <v>286</v>
      </c>
      <c r="E183" s="295" t="s">
        <v>62</v>
      </c>
      <c r="F183" s="295" t="s">
        <v>62</v>
      </c>
      <c r="G183" s="295">
        <v>222</v>
      </c>
      <c r="H183" s="299">
        <v>45719</v>
      </c>
      <c r="I183" s="299">
        <v>45719</v>
      </c>
      <c r="J183" s="199" t="s">
        <v>288</v>
      </c>
      <c r="K183" s="199" t="s">
        <v>289</v>
      </c>
      <c r="L183" s="299">
        <v>45719</v>
      </c>
      <c r="M183" s="298" t="s">
        <v>996</v>
      </c>
      <c r="N183" s="287" t="s">
        <v>515</v>
      </c>
      <c r="O183" s="11"/>
    </row>
    <row r="184" spans="2:15" ht="117">
      <c r="B184" s="295">
        <v>2025</v>
      </c>
      <c r="C184" s="295" t="s">
        <v>131</v>
      </c>
      <c r="D184" s="295" t="s">
        <v>286</v>
      </c>
      <c r="E184" s="295" t="s">
        <v>62</v>
      </c>
      <c r="F184" s="295" t="s">
        <v>62</v>
      </c>
      <c r="G184" s="295">
        <v>223</v>
      </c>
      <c r="H184" s="299">
        <v>45719</v>
      </c>
      <c r="I184" s="299">
        <v>45719</v>
      </c>
      <c r="J184" s="199" t="s">
        <v>288</v>
      </c>
      <c r="K184" s="199" t="s">
        <v>289</v>
      </c>
      <c r="L184" s="299">
        <v>45719</v>
      </c>
      <c r="M184" s="298" t="s">
        <v>997</v>
      </c>
      <c r="N184" s="287" t="s">
        <v>516</v>
      </c>
      <c r="O184" s="11"/>
    </row>
    <row r="185" spans="2:15" ht="117">
      <c r="B185" s="295">
        <v>2025</v>
      </c>
      <c r="C185" s="295" t="s">
        <v>131</v>
      </c>
      <c r="D185" s="295" t="s">
        <v>286</v>
      </c>
      <c r="E185" s="295" t="s">
        <v>62</v>
      </c>
      <c r="F185" s="295" t="s">
        <v>62</v>
      </c>
      <c r="G185" s="295">
        <v>224</v>
      </c>
      <c r="H185" s="299">
        <v>45719</v>
      </c>
      <c r="I185" s="299">
        <v>45719</v>
      </c>
      <c r="J185" s="199" t="s">
        <v>288</v>
      </c>
      <c r="K185" s="199" t="s">
        <v>289</v>
      </c>
      <c r="L185" s="299">
        <v>45719</v>
      </c>
      <c r="M185" s="298" t="s">
        <v>998</v>
      </c>
      <c r="N185" s="287" t="s">
        <v>517</v>
      </c>
      <c r="O185" s="11"/>
    </row>
    <row r="186" spans="2:15" ht="117">
      <c r="B186" s="295">
        <v>2025</v>
      </c>
      <c r="C186" s="295" t="s">
        <v>131</v>
      </c>
      <c r="D186" s="295" t="s">
        <v>286</v>
      </c>
      <c r="E186" s="295" t="s">
        <v>62</v>
      </c>
      <c r="F186" s="295" t="s">
        <v>62</v>
      </c>
      <c r="G186" s="295">
        <v>221</v>
      </c>
      <c r="H186" s="299">
        <v>45719</v>
      </c>
      <c r="I186" s="299">
        <v>45719</v>
      </c>
      <c r="J186" s="199" t="s">
        <v>288</v>
      </c>
      <c r="K186" s="199" t="s">
        <v>289</v>
      </c>
      <c r="L186" s="299">
        <v>45719</v>
      </c>
      <c r="M186" s="298" t="s">
        <v>999</v>
      </c>
      <c r="N186" s="287" t="s">
        <v>518</v>
      </c>
      <c r="O186" s="11"/>
    </row>
    <row r="187" spans="2:15" ht="117">
      <c r="B187" s="295">
        <v>2025</v>
      </c>
      <c r="C187" s="295" t="s">
        <v>131</v>
      </c>
      <c r="D187" s="295" t="s">
        <v>286</v>
      </c>
      <c r="E187" s="295" t="s">
        <v>62</v>
      </c>
      <c r="F187" s="295" t="s">
        <v>62</v>
      </c>
      <c r="G187" s="295">
        <v>253</v>
      </c>
      <c r="H187" s="299">
        <v>45727</v>
      </c>
      <c r="I187" s="299">
        <v>45727</v>
      </c>
      <c r="J187" s="199" t="s">
        <v>288</v>
      </c>
      <c r="K187" s="199" t="s">
        <v>289</v>
      </c>
      <c r="L187" s="299">
        <v>45727</v>
      </c>
      <c r="M187" s="298" t="s">
        <v>1000</v>
      </c>
      <c r="N187" s="287" t="s">
        <v>519</v>
      </c>
      <c r="O187" s="11"/>
    </row>
    <row r="188" spans="2:15" ht="117">
      <c r="B188" s="295">
        <v>2025</v>
      </c>
      <c r="C188" s="295" t="s">
        <v>131</v>
      </c>
      <c r="D188" s="295" t="s">
        <v>286</v>
      </c>
      <c r="E188" s="295" t="s">
        <v>62</v>
      </c>
      <c r="F188" s="295" t="s">
        <v>62</v>
      </c>
      <c r="G188" s="295">
        <v>288</v>
      </c>
      <c r="H188" s="299">
        <v>45735</v>
      </c>
      <c r="I188" s="299">
        <v>45735</v>
      </c>
      <c r="J188" s="199" t="s">
        <v>288</v>
      </c>
      <c r="K188" s="199" t="s">
        <v>289</v>
      </c>
      <c r="L188" s="299">
        <v>45735</v>
      </c>
      <c r="M188" s="298" t="s">
        <v>1001</v>
      </c>
      <c r="N188" s="287" t="s">
        <v>1002</v>
      </c>
      <c r="O188" s="11"/>
    </row>
    <row r="189" spans="2:15" ht="117">
      <c r="B189" s="295">
        <v>2025</v>
      </c>
      <c r="C189" s="295" t="s">
        <v>131</v>
      </c>
      <c r="D189" s="295" t="s">
        <v>286</v>
      </c>
      <c r="E189" s="295" t="s">
        <v>62</v>
      </c>
      <c r="F189" s="295" t="s">
        <v>62</v>
      </c>
      <c r="G189" s="295">
        <v>254</v>
      </c>
      <c r="H189" s="299">
        <v>45727</v>
      </c>
      <c r="I189" s="299">
        <v>45727</v>
      </c>
      <c r="J189" s="199" t="s">
        <v>288</v>
      </c>
      <c r="K189" s="199" t="s">
        <v>289</v>
      </c>
      <c r="L189" s="299">
        <v>45727</v>
      </c>
      <c r="M189" s="298" t="s">
        <v>1003</v>
      </c>
      <c r="N189" s="287" t="s">
        <v>1004</v>
      </c>
      <c r="O189" s="11"/>
    </row>
    <row r="190" spans="2:15" ht="117">
      <c r="B190" s="295">
        <v>2025</v>
      </c>
      <c r="C190" s="295" t="s">
        <v>131</v>
      </c>
      <c r="D190" s="295" t="s">
        <v>286</v>
      </c>
      <c r="E190" s="295" t="s">
        <v>62</v>
      </c>
      <c r="F190" s="295" t="s">
        <v>62</v>
      </c>
      <c r="G190" s="295">
        <v>134</v>
      </c>
      <c r="H190" s="299">
        <v>45721</v>
      </c>
      <c r="I190" s="299">
        <v>45721</v>
      </c>
      <c r="J190" s="199" t="s">
        <v>288</v>
      </c>
      <c r="K190" s="199" t="s">
        <v>289</v>
      </c>
      <c r="L190" s="299">
        <v>45721</v>
      </c>
      <c r="M190" s="298" t="s">
        <v>1005</v>
      </c>
      <c r="N190" s="287" t="s">
        <v>520</v>
      </c>
      <c r="O190" s="11"/>
    </row>
    <row r="191" spans="2:15" ht="117">
      <c r="B191" s="295">
        <v>2025</v>
      </c>
      <c r="C191" s="295" t="s">
        <v>131</v>
      </c>
      <c r="D191" s="295" t="s">
        <v>286</v>
      </c>
      <c r="E191" s="295" t="s">
        <v>62</v>
      </c>
      <c r="F191" s="295" t="s">
        <v>62</v>
      </c>
      <c r="G191" s="295">
        <v>170</v>
      </c>
      <c r="H191" s="299">
        <v>45735</v>
      </c>
      <c r="I191" s="299">
        <v>45735</v>
      </c>
      <c r="J191" s="199" t="s">
        <v>288</v>
      </c>
      <c r="K191" s="199" t="s">
        <v>289</v>
      </c>
      <c r="L191" s="299">
        <v>45735</v>
      </c>
      <c r="M191" s="298" t="s">
        <v>1006</v>
      </c>
      <c r="N191" s="287" t="s">
        <v>1007</v>
      </c>
      <c r="O191" s="11"/>
    </row>
    <row r="192" spans="2:15" ht="117">
      <c r="B192" s="295">
        <v>2025</v>
      </c>
      <c r="C192" s="295" t="s">
        <v>131</v>
      </c>
      <c r="D192" s="295" t="s">
        <v>286</v>
      </c>
      <c r="E192" s="295" t="s">
        <v>62</v>
      </c>
      <c r="F192" s="295" t="s">
        <v>62</v>
      </c>
      <c r="G192" s="295">
        <v>153</v>
      </c>
      <c r="H192" s="299">
        <v>45728</v>
      </c>
      <c r="I192" s="299">
        <v>45728</v>
      </c>
      <c r="J192" s="199" t="s">
        <v>288</v>
      </c>
      <c r="K192" s="199" t="s">
        <v>289</v>
      </c>
      <c r="L192" s="299">
        <v>45728</v>
      </c>
      <c r="M192" s="298" t="s">
        <v>1008</v>
      </c>
      <c r="N192" s="287" t="s">
        <v>521</v>
      </c>
      <c r="O192" s="11"/>
    </row>
    <row r="193" spans="2:15" ht="117">
      <c r="B193" s="295">
        <v>2025</v>
      </c>
      <c r="C193" s="295" t="s">
        <v>131</v>
      </c>
      <c r="D193" s="295" t="s">
        <v>286</v>
      </c>
      <c r="E193" s="295" t="s">
        <v>62</v>
      </c>
      <c r="F193" s="295" t="s">
        <v>62</v>
      </c>
      <c r="G193" s="295">
        <v>212</v>
      </c>
      <c r="H193" s="299">
        <v>45744</v>
      </c>
      <c r="I193" s="299">
        <v>45744</v>
      </c>
      <c r="J193" s="199" t="s">
        <v>288</v>
      </c>
      <c r="K193" s="199" t="s">
        <v>289</v>
      </c>
      <c r="L193" s="299">
        <v>45744</v>
      </c>
      <c r="M193" s="298" t="s">
        <v>1009</v>
      </c>
      <c r="N193" s="287" t="s">
        <v>1010</v>
      </c>
      <c r="O193" s="11"/>
    </row>
    <row r="194" spans="2:15" ht="117">
      <c r="B194" s="295">
        <v>2025</v>
      </c>
      <c r="C194" s="295" t="s">
        <v>131</v>
      </c>
      <c r="D194" s="295" t="s">
        <v>286</v>
      </c>
      <c r="E194" s="295" t="s">
        <v>62</v>
      </c>
      <c r="F194" s="295" t="s">
        <v>62</v>
      </c>
      <c r="G194" s="295">
        <v>169</v>
      </c>
      <c r="H194" s="299">
        <v>45721</v>
      </c>
      <c r="I194" s="299">
        <v>45721</v>
      </c>
      <c r="J194" s="199" t="s">
        <v>288</v>
      </c>
      <c r="K194" s="199" t="s">
        <v>289</v>
      </c>
      <c r="L194" s="299">
        <v>45721</v>
      </c>
      <c r="M194" s="298" t="s">
        <v>1011</v>
      </c>
      <c r="N194" s="287" t="s">
        <v>1012</v>
      </c>
      <c r="O194" s="11"/>
    </row>
    <row r="195" spans="2:15" ht="117">
      <c r="B195" s="295">
        <v>2025</v>
      </c>
      <c r="C195" s="295" t="s">
        <v>131</v>
      </c>
      <c r="D195" s="295" t="s">
        <v>286</v>
      </c>
      <c r="E195" s="295" t="s">
        <v>62</v>
      </c>
      <c r="F195" s="295" t="s">
        <v>62</v>
      </c>
      <c r="G195" s="295">
        <v>159</v>
      </c>
      <c r="H195" s="299">
        <v>45721</v>
      </c>
      <c r="I195" s="299">
        <v>45721</v>
      </c>
      <c r="J195" s="199" t="s">
        <v>288</v>
      </c>
      <c r="K195" s="199" t="s">
        <v>289</v>
      </c>
      <c r="L195" s="299">
        <v>45721</v>
      </c>
      <c r="M195" s="298" t="s">
        <v>1013</v>
      </c>
      <c r="N195" s="287" t="s">
        <v>1014</v>
      </c>
      <c r="O195" s="11"/>
    </row>
    <row r="196" spans="2:15" ht="117">
      <c r="B196" s="295">
        <v>2025</v>
      </c>
      <c r="C196" s="295" t="s">
        <v>131</v>
      </c>
      <c r="D196" s="295" t="s">
        <v>286</v>
      </c>
      <c r="E196" s="295" t="s">
        <v>62</v>
      </c>
      <c r="F196" s="295" t="s">
        <v>62</v>
      </c>
      <c r="G196" s="295">
        <v>196</v>
      </c>
      <c r="H196" s="299">
        <v>45728</v>
      </c>
      <c r="I196" s="299">
        <v>45728</v>
      </c>
      <c r="J196" s="199" t="s">
        <v>288</v>
      </c>
      <c r="K196" s="199" t="s">
        <v>289</v>
      </c>
      <c r="L196" s="299">
        <v>45728</v>
      </c>
      <c r="M196" s="298" t="s">
        <v>1015</v>
      </c>
      <c r="N196" s="287" t="s">
        <v>1016</v>
      </c>
      <c r="O196" s="11"/>
    </row>
    <row r="197" spans="2:15" ht="117">
      <c r="B197" s="295">
        <v>2025</v>
      </c>
      <c r="C197" s="295" t="s">
        <v>131</v>
      </c>
      <c r="D197" s="295" t="s">
        <v>286</v>
      </c>
      <c r="E197" s="295" t="s">
        <v>62</v>
      </c>
      <c r="F197" s="295" t="s">
        <v>62</v>
      </c>
      <c r="G197" s="295">
        <v>191</v>
      </c>
      <c r="H197" s="299">
        <v>45728</v>
      </c>
      <c r="I197" s="299">
        <v>45728</v>
      </c>
      <c r="J197" s="199" t="s">
        <v>288</v>
      </c>
      <c r="K197" s="199" t="s">
        <v>289</v>
      </c>
      <c r="L197" s="299">
        <v>45728</v>
      </c>
      <c r="M197" s="298" t="s">
        <v>1017</v>
      </c>
      <c r="N197" s="287" t="s">
        <v>1018</v>
      </c>
      <c r="O197" s="11"/>
    </row>
    <row r="198" spans="2:15" ht="117">
      <c r="B198" s="295">
        <v>2025</v>
      </c>
      <c r="C198" s="295" t="s">
        <v>131</v>
      </c>
      <c r="D198" s="295" t="s">
        <v>286</v>
      </c>
      <c r="E198" s="295" t="s">
        <v>62</v>
      </c>
      <c r="F198" s="295" t="s">
        <v>62</v>
      </c>
      <c r="G198" s="295">
        <v>203</v>
      </c>
      <c r="H198" s="299">
        <v>45730</v>
      </c>
      <c r="I198" s="299">
        <v>45730</v>
      </c>
      <c r="J198" s="199" t="s">
        <v>288</v>
      </c>
      <c r="K198" s="199" t="s">
        <v>289</v>
      </c>
      <c r="L198" s="299">
        <v>45730</v>
      </c>
      <c r="M198" s="298" t="s">
        <v>1019</v>
      </c>
      <c r="N198" s="287" t="s">
        <v>1020</v>
      </c>
      <c r="O198" s="11"/>
    </row>
    <row r="199" spans="2:15" ht="117">
      <c r="B199" s="295">
        <v>2025</v>
      </c>
      <c r="C199" s="295" t="s">
        <v>131</v>
      </c>
      <c r="D199" s="295" t="s">
        <v>286</v>
      </c>
      <c r="E199" s="295" t="s">
        <v>62</v>
      </c>
      <c r="F199" s="295" t="s">
        <v>62</v>
      </c>
      <c r="G199" s="295">
        <v>195</v>
      </c>
      <c r="H199" s="299">
        <v>45728</v>
      </c>
      <c r="I199" s="299">
        <v>45728</v>
      </c>
      <c r="J199" s="199" t="s">
        <v>288</v>
      </c>
      <c r="K199" s="199" t="s">
        <v>289</v>
      </c>
      <c r="L199" s="299">
        <v>45728</v>
      </c>
      <c r="M199" s="298" t="s">
        <v>1021</v>
      </c>
      <c r="N199" s="287" t="s">
        <v>1022</v>
      </c>
      <c r="O199" s="11"/>
    </row>
    <row r="200" spans="2:15" ht="117">
      <c r="B200" s="295">
        <v>2025</v>
      </c>
      <c r="C200" s="295" t="s">
        <v>131</v>
      </c>
      <c r="D200" s="295" t="s">
        <v>286</v>
      </c>
      <c r="E200" s="295" t="s">
        <v>62</v>
      </c>
      <c r="F200" s="295" t="s">
        <v>62</v>
      </c>
      <c r="G200" s="295">
        <v>204</v>
      </c>
      <c r="H200" s="299">
        <v>45730</v>
      </c>
      <c r="I200" s="299">
        <v>45730</v>
      </c>
      <c r="J200" s="199" t="s">
        <v>288</v>
      </c>
      <c r="K200" s="199" t="s">
        <v>289</v>
      </c>
      <c r="L200" s="299">
        <v>45730</v>
      </c>
      <c r="M200" s="298" t="s">
        <v>1023</v>
      </c>
      <c r="N200" s="287" t="s">
        <v>1024</v>
      </c>
      <c r="O200" s="11"/>
    </row>
    <row r="201" spans="2:15" ht="117">
      <c r="B201" s="295">
        <v>2025</v>
      </c>
      <c r="C201" s="295" t="s">
        <v>131</v>
      </c>
      <c r="D201" s="295" t="s">
        <v>286</v>
      </c>
      <c r="E201" s="295" t="s">
        <v>62</v>
      </c>
      <c r="F201" s="295" t="s">
        <v>62</v>
      </c>
      <c r="G201" s="295">
        <v>233</v>
      </c>
      <c r="H201" s="299">
        <v>45740</v>
      </c>
      <c r="I201" s="299">
        <v>45740</v>
      </c>
      <c r="J201" s="199" t="s">
        <v>288</v>
      </c>
      <c r="K201" s="199" t="s">
        <v>289</v>
      </c>
      <c r="L201" s="299">
        <v>45740</v>
      </c>
      <c r="M201" s="298" t="s">
        <v>1025</v>
      </c>
      <c r="N201" s="287" t="s">
        <v>1026</v>
      </c>
      <c r="O201" s="11"/>
    </row>
    <row r="202" spans="2:15" ht="117">
      <c r="B202" s="295">
        <v>2025</v>
      </c>
      <c r="C202" s="295" t="s">
        <v>131</v>
      </c>
      <c r="D202" s="295" t="s">
        <v>286</v>
      </c>
      <c r="E202" s="295" t="s">
        <v>62</v>
      </c>
      <c r="F202" s="295" t="s">
        <v>62</v>
      </c>
      <c r="G202" s="295">
        <v>252</v>
      </c>
      <c r="H202" s="299">
        <v>45743</v>
      </c>
      <c r="I202" s="299">
        <v>45743</v>
      </c>
      <c r="J202" s="199" t="s">
        <v>288</v>
      </c>
      <c r="K202" s="199" t="s">
        <v>289</v>
      </c>
      <c r="L202" s="299">
        <v>45743</v>
      </c>
      <c r="M202" s="298" t="s">
        <v>1027</v>
      </c>
      <c r="N202" s="287" t="s">
        <v>1028</v>
      </c>
      <c r="O202" s="11"/>
    </row>
    <row r="203" spans="2:15" ht="117">
      <c r="B203" s="295">
        <v>2025</v>
      </c>
      <c r="C203" s="295" t="s">
        <v>131</v>
      </c>
      <c r="D203" s="295" t="s">
        <v>286</v>
      </c>
      <c r="E203" s="295" t="s">
        <v>62</v>
      </c>
      <c r="F203" s="295" t="s">
        <v>62</v>
      </c>
      <c r="G203" s="295">
        <v>202</v>
      </c>
      <c r="H203" s="299">
        <v>45730</v>
      </c>
      <c r="I203" s="299">
        <v>45730</v>
      </c>
      <c r="J203" s="199" t="s">
        <v>288</v>
      </c>
      <c r="K203" s="199" t="s">
        <v>289</v>
      </c>
      <c r="L203" s="299">
        <v>45730</v>
      </c>
      <c r="M203" s="298" t="s">
        <v>1029</v>
      </c>
      <c r="N203" s="287" t="s">
        <v>1030</v>
      </c>
      <c r="O203" s="11"/>
    </row>
    <row r="204" spans="2:15" ht="117">
      <c r="B204" s="295">
        <v>2025</v>
      </c>
      <c r="C204" s="295" t="s">
        <v>131</v>
      </c>
      <c r="D204" s="295" t="s">
        <v>286</v>
      </c>
      <c r="E204" s="295" t="s">
        <v>62</v>
      </c>
      <c r="F204" s="295" t="s">
        <v>62</v>
      </c>
      <c r="G204" s="295">
        <v>201</v>
      </c>
      <c r="H204" s="299">
        <v>45730</v>
      </c>
      <c r="I204" s="299">
        <v>45730</v>
      </c>
      <c r="J204" s="199" t="s">
        <v>288</v>
      </c>
      <c r="K204" s="199" t="s">
        <v>289</v>
      </c>
      <c r="L204" s="299">
        <v>45730</v>
      </c>
      <c r="M204" s="298" t="s">
        <v>1031</v>
      </c>
      <c r="N204" s="287" t="s">
        <v>1032</v>
      </c>
      <c r="O204" s="11"/>
    </row>
    <row r="205" spans="2:15" ht="117">
      <c r="B205" s="295">
        <v>2025</v>
      </c>
      <c r="C205" s="295" t="s">
        <v>131</v>
      </c>
      <c r="D205" s="295" t="s">
        <v>286</v>
      </c>
      <c r="E205" s="295" t="s">
        <v>62</v>
      </c>
      <c r="F205" s="295" t="s">
        <v>62</v>
      </c>
      <c r="G205" s="295">
        <v>253</v>
      </c>
      <c r="H205" s="299">
        <v>45743</v>
      </c>
      <c r="I205" s="299">
        <v>45743</v>
      </c>
      <c r="J205" s="199" t="s">
        <v>288</v>
      </c>
      <c r="K205" s="199" t="s">
        <v>289</v>
      </c>
      <c r="L205" s="299">
        <v>45743</v>
      </c>
      <c r="M205" s="298" t="s">
        <v>1033</v>
      </c>
      <c r="N205" s="287" t="s">
        <v>1034</v>
      </c>
      <c r="O205" s="11"/>
    </row>
    <row r="206" spans="2:15" ht="117">
      <c r="B206" s="295">
        <v>2025</v>
      </c>
      <c r="C206" s="295" t="s">
        <v>131</v>
      </c>
      <c r="D206" s="295" t="s">
        <v>286</v>
      </c>
      <c r="E206" s="295" t="s">
        <v>62</v>
      </c>
      <c r="F206" s="295" t="s">
        <v>62</v>
      </c>
      <c r="G206" s="295">
        <v>205</v>
      </c>
      <c r="H206" s="299">
        <v>45730</v>
      </c>
      <c r="I206" s="299">
        <v>45730</v>
      </c>
      <c r="J206" s="199" t="s">
        <v>288</v>
      </c>
      <c r="K206" s="199" t="s">
        <v>289</v>
      </c>
      <c r="L206" s="299">
        <v>45730</v>
      </c>
      <c r="M206" s="298" t="s">
        <v>1035</v>
      </c>
      <c r="N206" s="287" t="s">
        <v>1036</v>
      </c>
      <c r="O206" s="11"/>
    </row>
    <row r="207" spans="2:15" ht="117">
      <c r="B207" s="295">
        <v>2025</v>
      </c>
      <c r="C207" s="295" t="s">
        <v>131</v>
      </c>
      <c r="D207" s="295" t="s">
        <v>286</v>
      </c>
      <c r="E207" s="295" t="s">
        <v>62</v>
      </c>
      <c r="F207" s="295" t="s">
        <v>62</v>
      </c>
      <c r="G207" s="295">
        <v>200</v>
      </c>
      <c r="H207" s="299">
        <v>45730</v>
      </c>
      <c r="I207" s="299">
        <v>45730</v>
      </c>
      <c r="J207" s="199" t="s">
        <v>288</v>
      </c>
      <c r="K207" s="199" t="s">
        <v>289</v>
      </c>
      <c r="L207" s="299">
        <v>45730</v>
      </c>
      <c r="M207" s="298" t="s">
        <v>1037</v>
      </c>
      <c r="N207" s="287" t="s">
        <v>1038</v>
      </c>
      <c r="O207" s="11"/>
    </row>
    <row r="208" spans="2:15" ht="117">
      <c r="B208" s="295">
        <v>2025</v>
      </c>
      <c r="C208" s="295" t="s">
        <v>131</v>
      </c>
      <c r="D208" s="295" t="s">
        <v>286</v>
      </c>
      <c r="E208" s="295" t="s">
        <v>62</v>
      </c>
      <c r="F208" s="295" t="s">
        <v>62</v>
      </c>
      <c r="G208" s="295">
        <v>189</v>
      </c>
      <c r="H208" s="299">
        <v>45728</v>
      </c>
      <c r="I208" s="299">
        <v>45728</v>
      </c>
      <c r="J208" s="199" t="s">
        <v>288</v>
      </c>
      <c r="K208" s="199" t="s">
        <v>289</v>
      </c>
      <c r="L208" s="299">
        <v>45728</v>
      </c>
      <c r="M208" s="298" t="s">
        <v>1039</v>
      </c>
      <c r="N208" s="287" t="s">
        <v>1040</v>
      </c>
      <c r="O208" s="11"/>
    </row>
    <row r="209" spans="2:15" ht="117">
      <c r="B209" s="295">
        <v>2025</v>
      </c>
      <c r="C209" s="295" t="s">
        <v>131</v>
      </c>
      <c r="D209" s="295" t="s">
        <v>286</v>
      </c>
      <c r="E209" s="295" t="s">
        <v>62</v>
      </c>
      <c r="F209" s="295" t="s">
        <v>62</v>
      </c>
      <c r="G209" s="295">
        <v>170</v>
      </c>
      <c r="H209" s="299">
        <v>45721</v>
      </c>
      <c r="I209" s="299">
        <v>45721</v>
      </c>
      <c r="J209" s="199" t="s">
        <v>288</v>
      </c>
      <c r="K209" s="199" t="s">
        <v>289</v>
      </c>
      <c r="L209" s="299">
        <v>45721</v>
      </c>
      <c r="M209" s="298" t="s">
        <v>1041</v>
      </c>
      <c r="N209" s="287" t="s">
        <v>1042</v>
      </c>
      <c r="O209" s="11"/>
    </row>
    <row r="210" spans="2:15" ht="117">
      <c r="B210" s="295">
        <v>2025</v>
      </c>
      <c r="C210" s="295" t="s">
        <v>131</v>
      </c>
      <c r="D210" s="295" t="s">
        <v>286</v>
      </c>
      <c r="E210" s="295" t="s">
        <v>62</v>
      </c>
      <c r="F210" s="295" t="s">
        <v>62</v>
      </c>
      <c r="G210" s="295">
        <v>237</v>
      </c>
      <c r="H210" s="299">
        <v>45743</v>
      </c>
      <c r="I210" s="299">
        <v>45743</v>
      </c>
      <c r="J210" s="199" t="s">
        <v>288</v>
      </c>
      <c r="K210" s="199" t="s">
        <v>289</v>
      </c>
      <c r="L210" s="299">
        <v>45743</v>
      </c>
      <c r="M210" s="298" t="s">
        <v>1043</v>
      </c>
      <c r="N210" s="287" t="s">
        <v>1044</v>
      </c>
      <c r="O210" s="11"/>
    </row>
    <row r="211" spans="2:15" ht="117">
      <c r="B211" s="295">
        <v>2025</v>
      </c>
      <c r="C211" s="295" t="s">
        <v>131</v>
      </c>
      <c r="D211" s="295" t="s">
        <v>286</v>
      </c>
      <c r="E211" s="295" t="s">
        <v>62</v>
      </c>
      <c r="F211" s="295" t="s">
        <v>62</v>
      </c>
      <c r="G211" s="295">
        <v>371</v>
      </c>
      <c r="H211" s="299">
        <v>45740</v>
      </c>
      <c r="I211" s="299">
        <v>45740</v>
      </c>
      <c r="J211" s="199" t="s">
        <v>288</v>
      </c>
      <c r="K211" s="199" t="s">
        <v>289</v>
      </c>
      <c r="L211" s="299">
        <v>45740</v>
      </c>
      <c r="M211" s="298" t="s">
        <v>1045</v>
      </c>
      <c r="N211" s="287" t="s">
        <v>1046</v>
      </c>
      <c r="O211" s="11"/>
    </row>
    <row r="212" spans="2:15" ht="117">
      <c r="B212" s="295">
        <v>2025</v>
      </c>
      <c r="C212" s="295" t="s">
        <v>131</v>
      </c>
      <c r="D212" s="295" t="s">
        <v>286</v>
      </c>
      <c r="E212" s="295" t="s">
        <v>62</v>
      </c>
      <c r="F212" s="295" t="s">
        <v>62</v>
      </c>
      <c r="G212" s="295">
        <v>352</v>
      </c>
      <c r="H212" s="299">
        <v>45735</v>
      </c>
      <c r="I212" s="299">
        <v>45735</v>
      </c>
      <c r="J212" s="199" t="s">
        <v>288</v>
      </c>
      <c r="K212" s="199" t="s">
        <v>289</v>
      </c>
      <c r="L212" s="299">
        <v>45735</v>
      </c>
      <c r="M212" s="298" t="s">
        <v>1047</v>
      </c>
      <c r="N212" s="287" t="s">
        <v>1048</v>
      </c>
      <c r="O212" s="11"/>
    </row>
    <row r="213" spans="2:15" ht="117">
      <c r="B213" s="295">
        <v>2025</v>
      </c>
      <c r="C213" s="295" t="s">
        <v>131</v>
      </c>
      <c r="D213" s="295" t="s">
        <v>286</v>
      </c>
      <c r="E213" s="295" t="s">
        <v>62</v>
      </c>
      <c r="F213" s="295" t="s">
        <v>62</v>
      </c>
      <c r="G213" s="295">
        <v>358</v>
      </c>
      <c r="H213" s="299">
        <v>45736</v>
      </c>
      <c r="I213" s="299">
        <v>45736</v>
      </c>
      <c r="J213" s="199" t="s">
        <v>288</v>
      </c>
      <c r="K213" s="199" t="s">
        <v>289</v>
      </c>
      <c r="L213" s="299">
        <v>45736</v>
      </c>
      <c r="M213" s="298" t="s">
        <v>1049</v>
      </c>
      <c r="N213" s="287" t="s">
        <v>1050</v>
      </c>
      <c r="O213" s="11"/>
    </row>
    <row r="214" spans="2:15" ht="117">
      <c r="B214" s="295">
        <v>2025</v>
      </c>
      <c r="C214" s="295" t="s">
        <v>131</v>
      </c>
      <c r="D214" s="295" t="s">
        <v>286</v>
      </c>
      <c r="E214" s="295" t="s">
        <v>62</v>
      </c>
      <c r="F214" s="295" t="s">
        <v>62</v>
      </c>
      <c r="G214" s="295">
        <v>376</v>
      </c>
      <c r="H214" s="299">
        <v>45741</v>
      </c>
      <c r="I214" s="299">
        <v>45741</v>
      </c>
      <c r="J214" s="199" t="s">
        <v>288</v>
      </c>
      <c r="K214" s="199" t="s">
        <v>289</v>
      </c>
      <c r="L214" s="299">
        <v>45741</v>
      </c>
      <c r="M214" s="298" t="s">
        <v>1051</v>
      </c>
      <c r="N214" s="287" t="s">
        <v>1052</v>
      </c>
      <c r="O214" s="11"/>
    </row>
    <row r="215" spans="2:15" ht="117">
      <c r="B215" s="295">
        <v>2025</v>
      </c>
      <c r="C215" s="295" t="s">
        <v>131</v>
      </c>
      <c r="D215" s="295" t="s">
        <v>286</v>
      </c>
      <c r="E215" s="295" t="s">
        <v>62</v>
      </c>
      <c r="F215" s="295" t="s">
        <v>62</v>
      </c>
      <c r="G215" s="295">
        <v>351</v>
      </c>
      <c r="H215" s="299">
        <v>45735</v>
      </c>
      <c r="I215" s="299">
        <v>45735</v>
      </c>
      <c r="J215" s="199" t="s">
        <v>288</v>
      </c>
      <c r="K215" s="199" t="s">
        <v>289</v>
      </c>
      <c r="L215" s="299">
        <v>45735</v>
      </c>
      <c r="M215" s="298" t="s">
        <v>1053</v>
      </c>
      <c r="N215" s="287" t="s">
        <v>1054</v>
      </c>
      <c r="O215" s="11"/>
    </row>
    <row r="216" spans="2:15" ht="117">
      <c r="B216" s="295">
        <v>2025</v>
      </c>
      <c r="C216" s="295" t="s">
        <v>131</v>
      </c>
      <c r="D216" s="295" t="s">
        <v>286</v>
      </c>
      <c r="E216" s="295" t="s">
        <v>62</v>
      </c>
      <c r="F216" s="295" t="s">
        <v>62</v>
      </c>
      <c r="G216" s="295">
        <v>120</v>
      </c>
      <c r="H216" s="299">
        <v>45720</v>
      </c>
      <c r="I216" s="299">
        <v>45720</v>
      </c>
      <c r="J216" s="199" t="s">
        <v>288</v>
      </c>
      <c r="K216" s="199" t="s">
        <v>289</v>
      </c>
      <c r="L216" s="299">
        <v>45720</v>
      </c>
      <c r="M216" s="298" t="s">
        <v>1055</v>
      </c>
      <c r="N216" s="287" t="s">
        <v>522</v>
      </c>
      <c r="O216" s="11"/>
    </row>
    <row r="217" spans="2:15" ht="117">
      <c r="B217" s="295">
        <v>2025</v>
      </c>
      <c r="C217" s="295" t="s">
        <v>131</v>
      </c>
      <c r="D217" s="295" t="s">
        <v>286</v>
      </c>
      <c r="E217" s="295" t="s">
        <v>62</v>
      </c>
      <c r="F217" s="295" t="s">
        <v>62</v>
      </c>
      <c r="G217" s="295">
        <v>156</v>
      </c>
      <c r="H217" s="299">
        <v>45729</v>
      </c>
      <c r="I217" s="299">
        <v>45729</v>
      </c>
      <c r="J217" s="199" t="s">
        <v>288</v>
      </c>
      <c r="K217" s="199" t="s">
        <v>289</v>
      </c>
      <c r="L217" s="299">
        <v>45729</v>
      </c>
      <c r="M217" s="298" t="s">
        <v>1056</v>
      </c>
      <c r="N217" s="286" t="s">
        <v>1057</v>
      </c>
      <c r="O217" s="11"/>
    </row>
    <row r="218" spans="2:15" ht="117">
      <c r="B218" s="295">
        <v>2025</v>
      </c>
      <c r="C218" s="295" t="s">
        <v>131</v>
      </c>
      <c r="D218" s="295" t="s">
        <v>286</v>
      </c>
      <c r="E218" s="295" t="s">
        <v>62</v>
      </c>
      <c r="F218" s="295" t="s">
        <v>62</v>
      </c>
      <c r="G218" s="295">
        <v>121</v>
      </c>
      <c r="H218" s="299">
        <v>45720</v>
      </c>
      <c r="I218" s="299">
        <v>45720</v>
      </c>
      <c r="J218" s="199" t="s">
        <v>288</v>
      </c>
      <c r="K218" s="199" t="s">
        <v>289</v>
      </c>
      <c r="L218" s="299">
        <v>45720</v>
      </c>
      <c r="M218" s="298" t="s">
        <v>1058</v>
      </c>
      <c r="N218" s="287" t="s">
        <v>523</v>
      </c>
      <c r="O218" s="11"/>
    </row>
    <row r="219" spans="2:15" ht="117">
      <c r="B219" s="295">
        <v>2025</v>
      </c>
      <c r="C219" s="295" t="s">
        <v>131</v>
      </c>
      <c r="D219" s="295" t="s">
        <v>286</v>
      </c>
      <c r="E219" s="295" t="s">
        <v>62</v>
      </c>
      <c r="F219" s="295" t="s">
        <v>62</v>
      </c>
      <c r="G219" s="295">
        <v>274</v>
      </c>
      <c r="H219" s="299">
        <v>45719</v>
      </c>
      <c r="I219" s="299">
        <v>45719</v>
      </c>
      <c r="J219" s="199" t="s">
        <v>288</v>
      </c>
      <c r="K219" s="199" t="s">
        <v>289</v>
      </c>
      <c r="L219" s="299">
        <v>45719</v>
      </c>
      <c r="M219" s="298" t="s">
        <v>1059</v>
      </c>
      <c r="N219" s="287" t="s">
        <v>1060</v>
      </c>
      <c r="O219" s="11"/>
    </row>
    <row r="220" spans="2:15" ht="117">
      <c r="B220" s="295">
        <v>2025</v>
      </c>
      <c r="C220" s="295" t="s">
        <v>131</v>
      </c>
      <c r="D220" s="295" t="s">
        <v>286</v>
      </c>
      <c r="E220" s="295" t="s">
        <v>62</v>
      </c>
      <c r="F220" s="295" t="s">
        <v>62</v>
      </c>
      <c r="G220" s="295">
        <v>366</v>
      </c>
      <c r="H220" s="299">
        <v>45734</v>
      </c>
      <c r="I220" s="299">
        <v>45734</v>
      </c>
      <c r="J220" s="199" t="s">
        <v>288</v>
      </c>
      <c r="K220" s="199" t="s">
        <v>289</v>
      </c>
      <c r="L220" s="299">
        <v>45734</v>
      </c>
      <c r="M220" s="298" t="s">
        <v>1061</v>
      </c>
      <c r="N220" s="287" t="s">
        <v>1062</v>
      </c>
      <c r="O220" s="11"/>
    </row>
    <row r="221" spans="2:15" ht="117">
      <c r="B221" s="295">
        <v>2025</v>
      </c>
      <c r="C221" s="295" t="s">
        <v>131</v>
      </c>
      <c r="D221" s="295" t="s">
        <v>286</v>
      </c>
      <c r="E221" s="295" t="s">
        <v>62</v>
      </c>
      <c r="F221" s="295" t="s">
        <v>62</v>
      </c>
      <c r="G221" s="295">
        <v>314</v>
      </c>
      <c r="H221" s="299">
        <v>45726</v>
      </c>
      <c r="I221" s="299">
        <v>45726</v>
      </c>
      <c r="J221" s="199" t="s">
        <v>288</v>
      </c>
      <c r="K221" s="199" t="s">
        <v>289</v>
      </c>
      <c r="L221" s="299">
        <v>45726</v>
      </c>
      <c r="M221" s="298" t="s">
        <v>1063</v>
      </c>
      <c r="N221" s="287" t="s">
        <v>1064</v>
      </c>
      <c r="O221" s="11"/>
    </row>
    <row r="222" spans="2:15" ht="117">
      <c r="B222" s="295">
        <v>2025</v>
      </c>
      <c r="C222" s="295" t="s">
        <v>131</v>
      </c>
      <c r="D222" s="295" t="s">
        <v>286</v>
      </c>
      <c r="E222" s="295" t="s">
        <v>62</v>
      </c>
      <c r="F222" s="295" t="s">
        <v>62</v>
      </c>
      <c r="G222" s="295">
        <v>386</v>
      </c>
      <c r="H222" s="299">
        <v>45734</v>
      </c>
      <c r="I222" s="299">
        <v>45734</v>
      </c>
      <c r="J222" s="199" t="s">
        <v>288</v>
      </c>
      <c r="K222" s="199" t="s">
        <v>289</v>
      </c>
      <c r="L222" s="299">
        <v>45734</v>
      </c>
      <c r="M222" s="298" t="s">
        <v>1065</v>
      </c>
      <c r="N222" s="287" t="s">
        <v>1066</v>
      </c>
      <c r="O222" s="11"/>
    </row>
    <row r="223" spans="2:15" ht="117">
      <c r="B223" s="295">
        <v>2025</v>
      </c>
      <c r="C223" s="295" t="s">
        <v>131</v>
      </c>
      <c r="D223" s="295" t="s">
        <v>286</v>
      </c>
      <c r="E223" s="295" t="s">
        <v>62</v>
      </c>
      <c r="F223" s="295" t="s">
        <v>62</v>
      </c>
      <c r="G223" s="295">
        <v>273</v>
      </c>
      <c r="H223" s="299">
        <v>45719</v>
      </c>
      <c r="I223" s="299">
        <v>45719</v>
      </c>
      <c r="J223" s="199" t="s">
        <v>288</v>
      </c>
      <c r="K223" s="199" t="s">
        <v>289</v>
      </c>
      <c r="L223" s="299">
        <v>45719</v>
      </c>
      <c r="M223" s="298" t="s">
        <v>1067</v>
      </c>
      <c r="N223" s="287" t="s">
        <v>1068</v>
      </c>
      <c r="O223" s="11"/>
    </row>
    <row r="224" spans="2:15" ht="117">
      <c r="B224" s="295">
        <v>2025</v>
      </c>
      <c r="C224" s="295" t="s">
        <v>131</v>
      </c>
      <c r="D224" s="295" t="s">
        <v>286</v>
      </c>
      <c r="E224" s="295" t="s">
        <v>62</v>
      </c>
      <c r="F224" s="295" t="s">
        <v>62</v>
      </c>
      <c r="G224" s="295">
        <v>199</v>
      </c>
      <c r="H224" s="299">
        <v>45722</v>
      </c>
      <c r="I224" s="299">
        <v>45722</v>
      </c>
      <c r="J224" s="199" t="s">
        <v>288</v>
      </c>
      <c r="K224" s="199" t="s">
        <v>289</v>
      </c>
      <c r="L224" s="299">
        <v>45722</v>
      </c>
      <c r="M224" s="298" t="s">
        <v>1069</v>
      </c>
      <c r="N224" s="287" t="s">
        <v>524</v>
      </c>
      <c r="O224" s="11"/>
    </row>
    <row r="225" spans="2:15" ht="117">
      <c r="B225" s="295">
        <v>2025</v>
      </c>
      <c r="C225" s="295" t="s">
        <v>131</v>
      </c>
      <c r="D225" s="295" t="s">
        <v>286</v>
      </c>
      <c r="E225" s="295" t="s">
        <v>62</v>
      </c>
      <c r="F225" s="295" t="s">
        <v>62</v>
      </c>
      <c r="G225" s="295">
        <v>257</v>
      </c>
      <c r="H225" s="299">
        <v>45730</v>
      </c>
      <c r="I225" s="299">
        <v>45730</v>
      </c>
      <c r="J225" s="199" t="s">
        <v>288</v>
      </c>
      <c r="K225" s="199" t="s">
        <v>289</v>
      </c>
      <c r="L225" s="299">
        <v>45730</v>
      </c>
      <c r="M225" s="298" t="s">
        <v>1070</v>
      </c>
      <c r="N225" s="287" t="s">
        <v>1071</v>
      </c>
      <c r="O225" s="11"/>
    </row>
    <row r="226" spans="2:15" ht="117">
      <c r="B226" s="295">
        <v>2025</v>
      </c>
      <c r="C226" s="295" t="s">
        <v>131</v>
      </c>
      <c r="D226" s="295" t="s">
        <v>286</v>
      </c>
      <c r="E226" s="295" t="s">
        <v>62</v>
      </c>
      <c r="F226" s="295" t="s">
        <v>62</v>
      </c>
      <c r="G226" s="295">
        <v>198</v>
      </c>
      <c r="H226" s="299">
        <v>45722</v>
      </c>
      <c r="I226" s="299">
        <v>45722</v>
      </c>
      <c r="J226" s="199" t="s">
        <v>288</v>
      </c>
      <c r="K226" s="199" t="s">
        <v>289</v>
      </c>
      <c r="L226" s="299">
        <v>45722</v>
      </c>
      <c r="M226" s="298" t="s">
        <v>1072</v>
      </c>
      <c r="N226" s="287" t="s">
        <v>525</v>
      </c>
      <c r="O226" s="11"/>
    </row>
    <row r="227" spans="2:15" ht="117">
      <c r="B227" s="295">
        <v>2025</v>
      </c>
      <c r="C227" s="295" t="s">
        <v>131</v>
      </c>
      <c r="D227" s="295" t="s">
        <v>286</v>
      </c>
      <c r="E227" s="295" t="s">
        <v>62</v>
      </c>
      <c r="F227" s="295" t="s">
        <v>62</v>
      </c>
      <c r="G227" s="295">
        <v>197</v>
      </c>
      <c r="H227" s="299">
        <v>45722</v>
      </c>
      <c r="I227" s="299">
        <v>45722</v>
      </c>
      <c r="J227" s="199" t="s">
        <v>288</v>
      </c>
      <c r="K227" s="199" t="s">
        <v>289</v>
      </c>
      <c r="L227" s="299">
        <v>45722</v>
      </c>
      <c r="M227" s="298" t="s">
        <v>1073</v>
      </c>
      <c r="N227" s="287" t="s">
        <v>526</v>
      </c>
      <c r="O227" s="11"/>
    </row>
    <row r="228" spans="2:15" ht="117">
      <c r="B228" s="295">
        <v>2025</v>
      </c>
      <c r="C228" s="295" t="s">
        <v>131</v>
      </c>
      <c r="D228" s="295" t="s">
        <v>286</v>
      </c>
      <c r="E228" s="295" t="s">
        <v>62</v>
      </c>
      <c r="F228" s="295" t="s">
        <v>62</v>
      </c>
      <c r="G228" s="295">
        <v>206</v>
      </c>
      <c r="H228" s="299">
        <v>45729</v>
      </c>
      <c r="I228" s="299">
        <v>45729</v>
      </c>
      <c r="J228" s="199" t="s">
        <v>288</v>
      </c>
      <c r="K228" s="199" t="s">
        <v>289</v>
      </c>
      <c r="L228" s="299">
        <v>45729</v>
      </c>
      <c r="M228" s="298" t="s">
        <v>1074</v>
      </c>
      <c r="N228" s="287" t="s">
        <v>1075</v>
      </c>
      <c r="O228" s="11"/>
    </row>
    <row r="229" spans="2:15" ht="117">
      <c r="B229" s="295">
        <v>2025</v>
      </c>
      <c r="C229" s="295" t="s">
        <v>131</v>
      </c>
      <c r="D229" s="295" t="s">
        <v>286</v>
      </c>
      <c r="E229" s="295" t="s">
        <v>62</v>
      </c>
      <c r="F229" s="295" t="s">
        <v>62</v>
      </c>
      <c r="G229" s="295">
        <v>256</v>
      </c>
      <c r="H229" s="299">
        <v>45730</v>
      </c>
      <c r="I229" s="299">
        <v>45730</v>
      </c>
      <c r="J229" s="199" t="s">
        <v>288</v>
      </c>
      <c r="K229" s="199" t="s">
        <v>289</v>
      </c>
      <c r="L229" s="299">
        <v>45730</v>
      </c>
      <c r="M229" s="298" t="s">
        <v>1076</v>
      </c>
      <c r="N229" s="287" t="s">
        <v>527</v>
      </c>
      <c r="O229" s="11"/>
    </row>
    <row r="230" spans="2:15" ht="117">
      <c r="B230" s="295">
        <v>2025</v>
      </c>
      <c r="C230" s="295" t="s">
        <v>131</v>
      </c>
      <c r="D230" s="295" t="s">
        <v>286</v>
      </c>
      <c r="E230" s="295" t="s">
        <v>62</v>
      </c>
      <c r="F230" s="295" t="s">
        <v>62</v>
      </c>
      <c r="G230" s="295">
        <v>268</v>
      </c>
      <c r="H230" s="299">
        <v>45719</v>
      </c>
      <c r="I230" s="299">
        <v>45719</v>
      </c>
      <c r="J230" s="199" t="s">
        <v>288</v>
      </c>
      <c r="K230" s="199" t="s">
        <v>289</v>
      </c>
      <c r="L230" s="299">
        <v>45719</v>
      </c>
      <c r="M230" s="298" t="s">
        <v>1077</v>
      </c>
      <c r="N230" s="287" t="s">
        <v>528</v>
      </c>
      <c r="O230" s="11"/>
    </row>
    <row r="231" spans="2:15" ht="117">
      <c r="B231" s="295">
        <v>2025</v>
      </c>
      <c r="C231" s="295" t="s">
        <v>131</v>
      </c>
      <c r="D231" s="295" t="s">
        <v>286</v>
      </c>
      <c r="E231" s="295" t="s">
        <v>62</v>
      </c>
      <c r="F231" s="295" t="s">
        <v>62</v>
      </c>
      <c r="G231" s="295">
        <v>695</v>
      </c>
      <c r="H231" s="299">
        <v>45743</v>
      </c>
      <c r="I231" s="299">
        <v>45743</v>
      </c>
      <c r="J231" s="199" t="s">
        <v>288</v>
      </c>
      <c r="K231" s="199" t="s">
        <v>289</v>
      </c>
      <c r="L231" s="299">
        <v>45743</v>
      </c>
      <c r="M231" s="298" t="s">
        <v>1078</v>
      </c>
      <c r="N231" s="287" t="s">
        <v>1079</v>
      </c>
      <c r="O231" s="11"/>
    </row>
    <row r="232" spans="2:15" ht="117">
      <c r="B232" s="295">
        <v>2025</v>
      </c>
      <c r="C232" s="295" t="s">
        <v>131</v>
      </c>
      <c r="D232" s="295" t="s">
        <v>286</v>
      </c>
      <c r="E232" s="295" t="s">
        <v>62</v>
      </c>
      <c r="F232" s="295" t="s">
        <v>62</v>
      </c>
      <c r="G232" s="295">
        <v>513</v>
      </c>
      <c r="H232" s="299">
        <v>45727</v>
      </c>
      <c r="I232" s="299">
        <v>45727</v>
      </c>
      <c r="J232" s="199" t="s">
        <v>288</v>
      </c>
      <c r="K232" s="199" t="s">
        <v>289</v>
      </c>
      <c r="L232" s="299">
        <v>45727</v>
      </c>
      <c r="M232" s="298" t="s">
        <v>1080</v>
      </c>
      <c r="N232" s="287" t="s">
        <v>1081</v>
      </c>
      <c r="O232" s="11"/>
    </row>
    <row r="233" spans="2:15" ht="117">
      <c r="B233" s="295">
        <v>2025</v>
      </c>
      <c r="C233" s="295" t="s">
        <v>131</v>
      </c>
      <c r="D233" s="295" t="s">
        <v>286</v>
      </c>
      <c r="E233" s="295" t="s">
        <v>62</v>
      </c>
      <c r="F233" s="295" t="s">
        <v>62</v>
      </c>
      <c r="G233" s="295">
        <v>697</v>
      </c>
      <c r="H233" s="299">
        <v>45743</v>
      </c>
      <c r="I233" s="299">
        <v>45743</v>
      </c>
      <c r="J233" s="199" t="s">
        <v>288</v>
      </c>
      <c r="K233" s="199" t="s">
        <v>289</v>
      </c>
      <c r="L233" s="299">
        <v>45743</v>
      </c>
      <c r="M233" s="298" t="s">
        <v>1082</v>
      </c>
      <c r="N233" s="287" t="s">
        <v>1083</v>
      </c>
      <c r="O233" s="11"/>
    </row>
    <row r="234" spans="2:15" ht="117">
      <c r="B234" s="295">
        <v>2025</v>
      </c>
      <c r="C234" s="295" t="s">
        <v>131</v>
      </c>
      <c r="D234" s="295" t="s">
        <v>286</v>
      </c>
      <c r="E234" s="295" t="s">
        <v>62</v>
      </c>
      <c r="F234" s="295" t="s">
        <v>62</v>
      </c>
      <c r="G234" s="295">
        <v>676</v>
      </c>
      <c r="H234" s="299">
        <v>45743</v>
      </c>
      <c r="I234" s="299">
        <v>45743</v>
      </c>
      <c r="J234" s="199" t="s">
        <v>288</v>
      </c>
      <c r="K234" s="199" t="s">
        <v>289</v>
      </c>
      <c r="L234" s="299">
        <v>45743</v>
      </c>
      <c r="M234" s="298" t="s">
        <v>1084</v>
      </c>
      <c r="N234" s="287" t="s">
        <v>1085</v>
      </c>
      <c r="O234" s="11"/>
    </row>
    <row r="235" spans="2:15" ht="117">
      <c r="B235" s="295">
        <v>2025</v>
      </c>
      <c r="C235" s="295" t="s">
        <v>131</v>
      </c>
      <c r="D235" s="295" t="s">
        <v>286</v>
      </c>
      <c r="E235" s="295" t="s">
        <v>62</v>
      </c>
      <c r="F235" s="295" t="s">
        <v>62</v>
      </c>
      <c r="G235" s="295">
        <v>529</v>
      </c>
      <c r="H235" s="299">
        <v>45729</v>
      </c>
      <c r="I235" s="299">
        <v>45729</v>
      </c>
      <c r="J235" s="199" t="s">
        <v>288</v>
      </c>
      <c r="K235" s="199" t="s">
        <v>289</v>
      </c>
      <c r="L235" s="299">
        <v>45729</v>
      </c>
      <c r="M235" s="298" t="s">
        <v>1086</v>
      </c>
      <c r="N235" s="287" t="s">
        <v>1087</v>
      </c>
      <c r="O235" s="11"/>
    </row>
    <row r="236" spans="2:15" ht="117">
      <c r="B236" s="295">
        <v>2025</v>
      </c>
      <c r="C236" s="295" t="s">
        <v>131</v>
      </c>
      <c r="D236" s="295" t="s">
        <v>286</v>
      </c>
      <c r="E236" s="295" t="s">
        <v>62</v>
      </c>
      <c r="F236" s="295" t="s">
        <v>62</v>
      </c>
      <c r="G236" s="295">
        <v>713</v>
      </c>
      <c r="H236" s="299">
        <v>45744</v>
      </c>
      <c r="I236" s="299">
        <v>45744</v>
      </c>
      <c r="J236" s="199" t="s">
        <v>288</v>
      </c>
      <c r="K236" s="199" t="s">
        <v>289</v>
      </c>
      <c r="L236" s="299">
        <v>45744</v>
      </c>
      <c r="M236" s="298" t="s">
        <v>1088</v>
      </c>
      <c r="N236" s="287" t="s">
        <v>1089</v>
      </c>
      <c r="O236" s="11"/>
    </row>
    <row r="237" spans="2:15" ht="117">
      <c r="B237" s="295">
        <v>2025</v>
      </c>
      <c r="C237" s="295" t="s">
        <v>131</v>
      </c>
      <c r="D237" s="295" t="s">
        <v>286</v>
      </c>
      <c r="E237" s="295" t="s">
        <v>62</v>
      </c>
      <c r="F237" s="295" t="s">
        <v>62</v>
      </c>
      <c r="G237" s="295">
        <v>530</v>
      </c>
      <c r="H237" s="299">
        <v>45729</v>
      </c>
      <c r="I237" s="299">
        <v>45729</v>
      </c>
      <c r="J237" s="199" t="s">
        <v>288</v>
      </c>
      <c r="K237" s="199" t="s">
        <v>289</v>
      </c>
      <c r="L237" s="299">
        <v>45729</v>
      </c>
      <c r="M237" s="298" t="s">
        <v>1090</v>
      </c>
      <c r="N237" s="287" t="s">
        <v>1091</v>
      </c>
      <c r="O237" s="11"/>
    </row>
    <row r="238" spans="2:15" ht="117">
      <c r="B238" s="295">
        <v>2025</v>
      </c>
      <c r="C238" s="295" t="s">
        <v>131</v>
      </c>
      <c r="D238" s="295" t="s">
        <v>286</v>
      </c>
      <c r="E238" s="295" t="s">
        <v>62</v>
      </c>
      <c r="F238" s="295" t="s">
        <v>62</v>
      </c>
      <c r="G238" s="295">
        <v>696</v>
      </c>
      <c r="H238" s="299">
        <v>45743</v>
      </c>
      <c r="I238" s="299">
        <v>45743</v>
      </c>
      <c r="J238" s="199" t="s">
        <v>288</v>
      </c>
      <c r="K238" s="199" t="s">
        <v>289</v>
      </c>
      <c r="L238" s="299">
        <v>45743</v>
      </c>
      <c r="M238" s="298" t="s">
        <v>1092</v>
      </c>
      <c r="N238" s="287" t="s">
        <v>1093</v>
      </c>
      <c r="O238" s="11"/>
    </row>
    <row r="239" spans="2:15" ht="117">
      <c r="B239" s="295">
        <v>2025</v>
      </c>
      <c r="C239" s="295" t="s">
        <v>131</v>
      </c>
      <c r="D239" s="295" t="s">
        <v>286</v>
      </c>
      <c r="E239" s="295" t="s">
        <v>62</v>
      </c>
      <c r="F239" s="295" t="s">
        <v>62</v>
      </c>
      <c r="G239" s="295">
        <v>698</v>
      </c>
      <c r="H239" s="299">
        <v>45743</v>
      </c>
      <c r="I239" s="299">
        <v>45743</v>
      </c>
      <c r="J239" s="199" t="s">
        <v>288</v>
      </c>
      <c r="K239" s="199" t="s">
        <v>289</v>
      </c>
      <c r="L239" s="299">
        <v>45743</v>
      </c>
      <c r="M239" s="298" t="s">
        <v>1094</v>
      </c>
      <c r="N239" s="286" t="s">
        <v>1095</v>
      </c>
      <c r="O239" s="11"/>
    </row>
    <row r="240" spans="2:15" ht="117">
      <c r="B240" s="295">
        <v>2025</v>
      </c>
      <c r="C240" s="295" t="s">
        <v>131</v>
      </c>
      <c r="D240" s="295" t="s">
        <v>286</v>
      </c>
      <c r="E240" s="295" t="s">
        <v>62</v>
      </c>
      <c r="F240" s="295" t="s">
        <v>62</v>
      </c>
      <c r="G240" s="295">
        <v>694</v>
      </c>
      <c r="H240" s="299">
        <v>45743</v>
      </c>
      <c r="I240" s="299">
        <v>45743</v>
      </c>
      <c r="J240" s="199" t="s">
        <v>288</v>
      </c>
      <c r="K240" s="199" t="s">
        <v>289</v>
      </c>
      <c r="L240" s="299">
        <v>45743</v>
      </c>
      <c r="M240" s="298" t="s">
        <v>1096</v>
      </c>
      <c r="N240" s="287" t="s">
        <v>1097</v>
      </c>
      <c r="O240" s="11"/>
    </row>
    <row r="241" spans="2:15" ht="117">
      <c r="B241" s="295">
        <v>2025</v>
      </c>
      <c r="C241" s="295" t="s">
        <v>131</v>
      </c>
      <c r="D241" s="295" t="s">
        <v>286</v>
      </c>
      <c r="E241" s="295" t="s">
        <v>62</v>
      </c>
      <c r="F241" s="295" t="s">
        <v>62</v>
      </c>
      <c r="G241" s="295">
        <v>692</v>
      </c>
      <c r="H241" s="299">
        <v>45743</v>
      </c>
      <c r="I241" s="299">
        <v>45743</v>
      </c>
      <c r="J241" s="199" t="s">
        <v>288</v>
      </c>
      <c r="K241" s="199" t="s">
        <v>289</v>
      </c>
      <c r="L241" s="299">
        <v>45743</v>
      </c>
      <c r="M241" s="298" t="s">
        <v>1098</v>
      </c>
      <c r="N241" s="287" t="s">
        <v>1099</v>
      </c>
      <c r="O241" s="11"/>
    </row>
    <row r="242" spans="2:15" ht="117">
      <c r="B242" s="295">
        <v>2025</v>
      </c>
      <c r="C242" s="295" t="s">
        <v>131</v>
      </c>
      <c r="D242" s="295" t="s">
        <v>286</v>
      </c>
      <c r="E242" s="295" t="s">
        <v>62</v>
      </c>
      <c r="F242" s="295" t="s">
        <v>62</v>
      </c>
      <c r="G242" s="295">
        <v>711</v>
      </c>
      <c r="H242" s="299">
        <v>45744</v>
      </c>
      <c r="I242" s="299">
        <v>45744</v>
      </c>
      <c r="J242" s="199" t="s">
        <v>288</v>
      </c>
      <c r="K242" s="199" t="s">
        <v>289</v>
      </c>
      <c r="L242" s="299">
        <v>45744</v>
      </c>
      <c r="M242" s="298" t="s">
        <v>1100</v>
      </c>
      <c r="N242" s="287" t="s">
        <v>1101</v>
      </c>
      <c r="O242" s="11"/>
    </row>
    <row r="243" spans="2:15" ht="117">
      <c r="B243" s="295">
        <v>2025</v>
      </c>
      <c r="C243" s="295" t="s">
        <v>131</v>
      </c>
      <c r="D243" s="295" t="s">
        <v>286</v>
      </c>
      <c r="E243" s="295" t="s">
        <v>62</v>
      </c>
      <c r="F243" s="295" t="s">
        <v>62</v>
      </c>
      <c r="G243" s="295">
        <v>675</v>
      </c>
      <c r="H243" s="299">
        <v>45743</v>
      </c>
      <c r="I243" s="299">
        <v>45743</v>
      </c>
      <c r="J243" s="199" t="s">
        <v>288</v>
      </c>
      <c r="K243" s="199" t="s">
        <v>289</v>
      </c>
      <c r="L243" s="299">
        <v>45743</v>
      </c>
      <c r="M243" s="298" t="s">
        <v>1102</v>
      </c>
      <c r="N243" s="286" t="s">
        <v>1103</v>
      </c>
      <c r="O243" s="11"/>
    </row>
    <row r="244" spans="2:15" ht="117">
      <c r="B244" s="295">
        <v>2025</v>
      </c>
      <c r="C244" s="295" t="s">
        <v>131</v>
      </c>
      <c r="D244" s="295" t="s">
        <v>286</v>
      </c>
      <c r="E244" s="295" t="s">
        <v>62</v>
      </c>
      <c r="F244" s="295" t="s">
        <v>62</v>
      </c>
      <c r="G244" s="295">
        <v>553</v>
      </c>
      <c r="H244" s="299">
        <v>45730</v>
      </c>
      <c r="I244" s="299">
        <v>45730</v>
      </c>
      <c r="J244" s="199" t="s">
        <v>288</v>
      </c>
      <c r="K244" s="199" t="s">
        <v>289</v>
      </c>
      <c r="L244" s="299">
        <v>45730</v>
      </c>
      <c r="M244" s="298" t="s">
        <v>1104</v>
      </c>
      <c r="N244" s="287" t="s">
        <v>1105</v>
      </c>
      <c r="O244" s="11"/>
    </row>
    <row r="245" spans="2:15" ht="117">
      <c r="B245" s="295">
        <v>2025</v>
      </c>
      <c r="C245" s="295" t="s">
        <v>131</v>
      </c>
      <c r="D245" s="295" t="s">
        <v>286</v>
      </c>
      <c r="E245" s="295" t="s">
        <v>62</v>
      </c>
      <c r="F245" s="295" t="s">
        <v>62</v>
      </c>
      <c r="G245" s="295">
        <v>693</v>
      </c>
      <c r="H245" s="299">
        <v>45743</v>
      </c>
      <c r="I245" s="299">
        <v>45743</v>
      </c>
      <c r="J245" s="199" t="s">
        <v>288</v>
      </c>
      <c r="K245" s="199" t="s">
        <v>289</v>
      </c>
      <c r="L245" s="299">
        <v>45743</v>
      </c>
      <c r="M245" s="298" t="s">
        <v>1106</v>
      </c>
      <c r="N245" s="287" t="s">
        <v>1107</v>
      </c>
      <c r="O245" s="11"/>
    </row>
    <row r="246" spans="2:15" ht="117">
      <c r="B246" s="295">
        <v>2025</v>
      </c>
      <c r="C246" s="295" t="s">
        <v>131</v>
      </c>
      <c r="D246" s="295" t="s">
        <v>286</v>
      </c>
      <c r="E246" s="295" t="s">
        <v>62</v>
      </c>
      <c r="F246" s="295" t="s">
        <v>62</v>
      </c>
      <c r="G246" s="295">
        <v>512</v>
      </c>
      <c r="H246" s="299">
        <v>45727</v>
      </c>
      <c r="I246" s="299">
        <v>45727</v>
      </c>
      <c r="J246" s="199" t="s">
        <v>288</v>
      </c>
      <c r="K246" s="199" t="s">
        <v>289</v>
      </c>
      <c r="L246" s="299">
        <v>45727</v>
      </c>
      <c r="M246" s="298" t="s">
        <v>1108</v>
      </c>
      <c r="N246" s="287" t="s">
        <v>1109</v>
      </c>
      <c r="O246" s="11"/>
    </row>
    <row r="247" spans="2:15" ht="117">
      <c r="B247" s="295">
        <v>2025</v>
      </c>
      <c r="C247" s="295" t="s">
        <v>131</v>
      </c>
      <c r="D247" s="295" t="s">
        <v>286</v>
      </c>
      <c r="E247" s="295" t="s">
        <v>62</v>
      </c>
      <c r="F247" s="295" t="s">
        <v>62</v>
      </c>
      <c r="G247" s="295">
        <v>691</v>
      </c>
      <c r="H247" s="299">
        <v>45743</v>
      </c>
      <c r="I247" s="299">
        <v>45743</v>
      </c>
      <c r="J247" s="199" t="s">
        <v>288</v>
      </c>
      <c r="K247" s="199" t="s">
        <v>289</v>
      </c>
      <c r="L247" s="299">
        <v>45743</v>
      </c>
      <c r="M247" s="298" t="s">
        <v>1110</v>
      </c>
      <c r="N247" s="287" t="s">
        <v>1111</v>
      </c>
      <c r="O247" s="11"/>
    </row>
    <row r="248" spans="2:15" ht="117">
      <c r="B248" s="295">
        <v>2025</v>
      </c>
      <c r="C248" s="295" t="s">
        <v>131</v>
      </c>
      <c r="D248" s="295" t="s">
        <v>286</v>
      </c>
      <c r="E248" s="295" t="s">
        <v>62</v>
      </c>
      <c r="F248" s="295" t="s">
        <v>62</v>
      </c>
      <c r="G248" s="295">
        <v>690</v>
      </c>
      <c r="H248" s="299">
        <v>45743</v>
      </c>
      <c r="I248" s="299">
        <v>45743</v>
      </c>
      <c r="J248" s="199" t="s">
        <v>288</v>
      </c>
      <c r="K248" s="199" t="s">
        <v>289</v>
      </c>
      <c r="L248" s="299">
        <v>45743</v>
      </c>
      <c r="M248" s="298" t="s">
        <v>1112</v>
      </c>
      <c r="N248" s="287" t="s">
        <v>1113</v>
      </c>
      <c r="O248" s="11"/>
    </row>
    <row r="249" spans="2:15" ht="117">
      <c r="B249" s="295">
        <v>2025</v>
      </c>
      <c r="C249" s="295" t="s">
        <v>131</v>
      </c>
      <c r="D249" s="295" t="s">
        <v>286</v>
      </c>
      <c r="E249" s="295" t="s">
        <v>62</v>
      </c>
      <c r="F249" s="295" t="s">
        <v>62</v>
      </c>
      <c r="G249" s="295">
        <v>712</v>
      </c>
      <c r="H249" s="299">
        <v>45744</v>
      </c>
      <c r="I249" s="299">
        <v>45744</v>
      </c>
      <c r="J249" s="199" t="s">
        <v>288</v>
      </c>
      <c r="K249" s="199" t="s">
        <v>289</v>
      </c>
      <c r="L249" s="299">
        <v>45744</v>
      </c>
      <c r="M249" s="298" t="s">
        <v>1114</v>
      </c>
      <c r="N249" s="287" t="s">
        <v>1115</v>
      </c>
      <c r="O249" s="11"/>
    </row>
    <row r="250" spans="2:15" ht="117">
      <c r="B250" s="295">
        <v>2025</v>
      </c>
      <c r="C250" s="295" t="s">
        <v>131</v>
      </c>
      <c r="D250" s="295" t="s">
        <v>286</v>
      </c>
      <c r="E250" s="295" t="s">
        <v>62</v>
      </c>
      <c r="F250" s="295" t="s">
        <v>62</v>
      </c>
      <c r="G250" s="295">
        <v>689</v>
      </c>
      <c r="H250" s="299">
        <v>45743</v>
      </c>
      <c r="I250" s="299">
        <v>45743</v>
      </c>
      <c r="J250" s="199" t="s">
        <v>288</v>
      </c>
      <c r="K250" s="199" t="s">
        <v>289</v>
      </c>
      <c r="L250" s="299">
        <v>45743</v>
      </c>
      <c r="M250" s="298" t="s">
        <v>1116</v>
      </c>
      <c r="N250" s="287" t="s">
        <v>1117</v>
      </c>
      <c r="O250" s="11"/>
    </row>
    <row r="251" spans="2:15" ht="117">
      <c r="B251" s="295">
        <v>2025</v>
      </c>
      <c r="C251" s="295" t="s">
        <v>131</v>
      </c>
      <c r="D251" s="295" t="s">
        <v>286</v>
      </c>
      <c r="E251" s="295" t="s">
        <v>62</v>
      </c>
      <c r="F251" s="295" t="s">
        <v>62</v>
      </c>
      <c r="G251" s="295">
        <v>688</v>
      </c>
      <c r="H251" s="299">
        <v>45743</v>
      </c>
      <c r="I251" s="299">
        <v>45743</v>
      </c>
      <c r="J251" s="199" t="s">
        <v>288</v>
      </c>
      <c r="K251" s="199" t="s">
        <v>289</v>
      </c>
      <c r="L251" s="299">
        <v>45743</v>
      </c>
      <c r="M251" s="298" t="s">
        <v>1118</v>
      </c>
      <c r="N251" s="287" t="s">
        <v>1119</v>
      </c>
      <c r="O251" s="11"/>
    </row>
    <row r="252" spans="2:15" ht="117">
      <c r="B252" s="295">
        <v>2025</v>
      </c>
      <c r="C252" s="295" t="s">
        <v>131</v>
      </c>
      <c r="D252" s="295" t="s">
        <v>286</v>
      </c>
      <c r="E252" s="295" t="s">
        <v>62</v>
      </c>
      <c r="F252" s="295" t="s">
        <v>62</v>
      </c>
      <c r="G252" s="295">
        <v>634</v>
      </c>
      <c r="H252" s="299">
        <v>45740</v>
      </c>
      <c r="I252" s="299">
        <v>45740</v>
      </c>
      <c r="J252" s="199" t="s">
        <v>288</v>
      </c>
      <c r="K252" s="199" t="s">
        <v>289</v>
      </c>
      <c r="L252" s="299">
        <v>45740</v>
      </c>
      <c r="M252" s="298" t="s">
        <v>1120</v>
      </c>
      <c r="N252" s="287" t="s">
        <v>1121</v>
      </c>
      <c r="O252" s="11"/>
    </row>
    <row r="253" spans="2:15" ht="117">
      <c r="B253" s="295">
        <v>2025</v>
      </c>
      <c r="C253" s="295" t="s">
        <v>131</v>
      </c>
      <c r="D253" s="295" t="s">
        <v>286</v>
      </c>
      <c r="E253" s="295" t="s">
        <v>62</v>
      </c>
      <c r="F253" s="295" t="s">
        <v>62</v>
      </c>
      <c r="G253" s="295">
        <v>687</v>
      </c>
      <c r="H253" s="299">
        <v>45743</v>
      </c>
      <c r="I253" s="299">
        <v>45743</v>
      </c>
      <c r="J253" s="199" t="s">
        <v>288</v>
      </c>
      <c r="K253" s="199" t="s">
        <v>289</v>
      </c>
      <c r="L253" s="299">
        <v>45743</v>
      </c>
      <c r="M253" s="298" t="s">
        <v>1122</v>
      </c>
      <c r="N253" s="287" t="s">
        <v>1123</v>
      </c>
      <c r="O253" s="11"/>
    </row>
    <row r="254" spans="2:15" ht="117">
      <c r="B254" s="295">
        <v>2025</v>
      </c>
      <c r="C254" s="295" t="s">
        <v>131</v>
      </c>
      <c r="D254" s="295" t="s">
        <v>286</v>
      </c>
      <c r="E254" s="295" t="s">
        <v>62</v>
      </c>
      <c r="F254" s="295" t="s">
        <v>62</v>
      </c>
      <c r="G254" s="295">
        <v>528</v>
      </c>
      <c r="H254" s="299">
        <v>45729</v>
      </c>
      <c r="I254" s="299">
        <v>45729</v>
      </c>
      <c r="J254" s="199" t="s">
        <v>288</v>
      </c>
      <c r="K254" s="199" t="s">
        <v>289</v>
      </c>
      <c r="L254" s="299">
        <v>45729</v>
      </c>
      <c r="M254" s="298" t="s">
        <v>1124</v>
      </c>
      <c r="N254" s="287" t="s">
        <v>1125</v>
      </c>
      <c r="O254" s="11"/>
    </row>
    <row r="255" spans="2:15" ht="117">
      <c r="B255" s="295">
        <v>2025</v>
      </c>
      <c r="C255" s="295" t="s">
        <v>131</v>
      </c>
      <c r="D255" s="295" t="s">
        <v>286</v>
      </c>
      <c r="E255" s="295" t="s">
        <v>62</v>
      </c>
      <c r="F255" s="295" t="s">
        <v>62</v>
      </c>
      <c r="G255" s="295">
        <v>716</v>
      </c>
      <c r="H255" s="299">
        <v>45744</v>
      </c>
      <c r="I255" s="299">
        <v>45744</v>
      </c>
      <c r="J255" s="199" t="s">
        <v>288</v>
      </c>
      <c r="K255" s="199" t="s">
        <v>289</v>
      </c>
      <c r="L255" s="299">
        <v>45744</v>
      </c>
      <c r="M255" s="298" t="s">
        <v>1126</v>
      </c>
      <c r="N255" s="287" t="s">
        <v>1127</v>
      </c>
      <c r="O255" s="11"/>
    </row>
    <row r="256" spans="2:15" ht="117">
      <c r="B256" s="295">
        <v>2025</v>
      </c>
      <c r="C256" s="295" t="s">
        <v>131</v>
      </c>
      <c r="D256" s="295" t="s">
        <v>286</v>
      </c>
      <c r="E256" s="295" t="s">
        <v>62</v>
      </c>
      <c r="F256" s="295" t="s">
        <v>62</v>
      </c>
      <c r="G256" s="295">
        <v>554</v>
      </c>
      <c r="H256" s="299">
        <v>45730</v>
      </c>
      <c r="I256" s="299">
        <v>45730</v>
      </c>
      <c r="J256" s="199" t="s">
        <v>288</v>
      </c>
      <c r="K256" s="199" t="s">
        <v>289</v>
      </c>
      <c r="L256" s="299">
        <v>45730</v>
      </c>
      <c r="M256" s="298" t="s">
        <v>1128</v>
      </c>
      <c r="N256" s="287" t="s">
        <v>1129</v>
      </c>
      <c r="O256" s="11"/>
    </row>
    <row r="257" spans="2:15" ht="117">
      <c r="B257" s="295">
        <v>2025</v>
      </c>
      <c r="C257" s="295" t="s">
        <v>131</v>
      </c>
      <c r="D257" s="295" t="s">
        <v>286</v>
      </c>
      <c r="E257" s="295" t="s">
        <v>62</v>
      </c>
      <c r="F257" s="295" t="s">
        <v>62</v>
      </c>
      <c r="G257" s="295">
        <v>514</v>
      </c>
      <c r="H257" s="299">
        <v>45727</v>
      </c>
      <c r="I257" s="299">
        <v>45727</v>
      </c>
      <c r="J257" s="199" t="s">
        <v>288</v>
      </c>
      <c r="K257" s="199" t="s">
        <v>289</v>
      </c>
      <c r="L257" s="299">
        <v>45727</v>
      </c>
      <c r="M257" s="298" t="s">
        <v>1130</v>
      </c>
      <c r="N257" s="287" t="s">
        <v>1131</v>
      </c>
      <c r="O257" s="11"/>
    </row>
    <row r="258" spans="2:15" ht="117">
      <c r="B258" s="295">
        <v>2025</v>
      </c>
      <c r="C258" s="295" t="s">
        <v>131</v>
      </c>
      <c r="D258" s="295" t="s">
        <v>286</v>
      </c>
      <c r="E258" s="295" t="s">
        <v>62</v>
      </c>
      <c r="F258" s="295" t="s">
        <v>62</v>
      </c>
      <c r="G258" s="295">
        <v>31</v>
      </c>
      <c r="H258" s="299">
        <v>45723</v>
      </c>
      <c r="I258" s="299">
        <v>45723</v>
      </c>
      <c r="J258" s="199" t="s">
        <v>288</v>
      </c>
      <c r="K258" s="199" t="s">
        <v>289</v>
      </c>
      <c r="L258" s="299">
        <v>45723</v>
      </c>
      <c r="M258" s="298" t="s">
        <v>529</v>
      </c>
      <c r="N258" s="292" t="s">
        <v>530</v>
      </c>
      <c r="O258" s="11"/>
    </row>
    <row r="259" spans="2:15" ht="91">
      <c r="B259" s="295">
        <v>2025</v>
      </c>
      <c r="C259" s="295" t="s">
        <v>131</v>
      </c>
      <c r="D259" s="295" t="s">
        <v>286</v>
      </c>
      <c r="E259" s="295" t="s">
        <v>62</v>
      </c>
      <c r="F259" s="295" t="s">
        <v>62</v>
      </c>
      <c r="G259" s="295">
        <v>245</v>
      </c>
      <c r="H259" s="299">
        <v>45737</v>
      </c>
      <c r="I259" s="299">
        <v>45737</v>
      </c>
      <c r="J259" s="199" t="s">
        <v>288</v>
      </c>
      <c r="K259" s="199" t="s">
        <v>289</v>
      </c>
      <c r="L259" s="299">
        <v>45737</v>
      </c>
      <c r="M259" s="298" t="s">
        <v>1132</v>
      </c>
      <c r="N259" s="287" t="s">
        <v>1133</v>
      </c>
      <c r="O259" s="11"/>
    </row>
    <row r="260" spans="2:15" ht="91">
      <c r="B260" s="295">
        <v>2025</v>
      </c>
      <c r="C260" s="295" t="s">
        <v>131</v>
      </c>
      <c r="D260" s="295" t="s">
        <v>286</v>
      </c>
      <c r="E260" s="295" t="s">
        <v>62</v>
      </c>
      <c r="F260" s="295" t="s">
        <v>62</v>
      </c>
      <c r="G260" s="295">
        <v>211</v>
      </c>
      <c r="H260" s="299">
        <v>45730</v>
      </c>
      <c r="I260" s="299">
        <v>45730</v>
      </c>
      <c r="J260" s="199" t="s">
        <v>288</v>
      </c>
      <c r="K260" s="199" t="s">
        <v>289</v>
      </c>
      <c r="L260" s="299">
        <v>45730</v>
      </c>
      <c r="M260" s="298" t="s">
        <v>1134</v>
      </c>
      <c r="N260" s="287" t="s">
        <v>1135</v>
      </c>
      <c r="O260" s="11"/>
    </row>
    <row r="261" spans="2:15" ht="91">
      <c r="B261" s="295">
        <v>2025</v>
      </c>
      <c r="C261" s="295" t="s">
        <v>131</v>
      </c>
      <c r="D261" s="295" t="s">
        <v>286</v>
      </c>
      <c r="E261" s="295" t="s">
        <v>62</v>
      </c>
      <c r="F261" s="295" t="s">
        <v>62</v>
      </c>
      <c r="G261" s="295">
        <v>340</v>
      </c>
      <c r="H261" s="299">
        <v>45728</v>
      </c>
      <c r="I261" s="299">
        <v>45728</v>
      </c>
      <c r="J261" s="199" t="s">
        <v>288</v>
      </c>
      <c r="K261" s="199" t="s">
        <v>289</v>
      </c>
      <c r="L261" s="299">
        <v>45728</v>
      </c>
      <c r="M261" s="298" t="s">
        <v>1136</v>
      </c>
      <c r="N261" s="287" t="s">
        <v>1137</v>
      </c>
      <c r="O261" s="11"/>
    </row>
    <row r="262" spans="2:15" ht="91">
      <c r="B262" s="295">
        <v>2025</v>
      </c>
      <c r="C262" s="295" t="s">
        <v>131</v>
      </c>
      <c r="D262" s="295" t="s">
        <v>286</v>
      </c>
      <c r="E262" s="295" t="s">
        <v>62</v>
      </c>
      <c r="F262" s="295" t="s">
        <v>62</v>
      </c>
      <c r="G262" s="295">
        <v>332</v>
      </c>
      <c r="H262" s="299">
        <v>45730</v>
      </c>
      <c r="I262" s="299">
        <v>45730</v>
      </c>
      <c r="J262" s="199" t="s">
        <v>288</v>
      </c>
      <c r="K262" s="199" t="s">
        <v>289</v>
      </c>
      <c r="L262" s="299">
        <v>45730</v>
      </c>
      <c r="M262" s="298" t="s">
        <v>1138</v>
      </c>
      <c r="N262" s="287" t="s">
        <v>1139</v>
      </c>
      <c r="O262" s="11"/>
    </row>
    <row r="263" spans="2:15" ht="91">
      <c r="B263" s="295">
        <v>2025</v>
      </c>
      <c r="C263" s="295" t="s">
        <v>131</v>
      </c>
      <c r="D263" s="295" t="s">
        <v>286</v>
      </c>
      <c r="E263" s="295" t="s">
        <v>62</v>
      </c>
      <c r="F263" s="295" t="s">
        <v>62</v>
      </c>
      <c r="G263" s="295">
        <v>304</v>
      </c>
      <c r="H263" s="299">
        <v>45722</v>
      </c>
      <c r="I263" s="299">
        <v>45722</v>
      </c>
      <c r="J263" s="199" t="s">
        <v>288</v>
      </c>
      <c r="K263" s="199" t="s">
        <v>289</v>
      </c>
      <c r="L263" s="299">
        <v>45722</v>
      </c>
      <c r="M263" s="298" t="s">
        <v>483</v>
      </c>
      <c r="N263" s="287" t="s">
        <v>484</v>
      </c>
      <c r="O263" s="11"/>
    </row>
    <row r="264" spans="2:15" ht="91">
      <c r="B264" s="295">
        <v>2025</v>
      </c>
      <c r="C264" s="295" t="s">
        <v>131</v>
      </c>
      <c r="D264" s="295" t="s">
        <v>286</v>
      </c>
      <c r="E264" s="295" t="s">
        <v>62</v>
      </c>
      <c r="F264" s="295" t="s">
        <v>62</v>
      </c>
      <c r="G264" s="295">
        <v>310</v>
      </c>
      <c r="H264" s="299">
        <v>45721</v>
      </c>
      <c r="I264" s="299">
        <v>45721</v>
      </c>
      <c r="J264" s="199" t="s">
        <v>288</v>
      </c>
      <c r="K264" s="199" t="s">
        <v>289</v>
      </c>
      <c r="L264" s="299">
        <v>45721</v>
      </c>
      <c r="M264" s="298" t="s">
        <v>485</v>
      </c>
      <c r="N264" s="287" t="s">
        <v>486</v>
      </c>
      <c r="O264" s="11"/>
    </row>
    <row r="265" spans="2:15" ht="91">
      <c r="B265" s="295">
        <v>2025</v>
      </c>
      <c r="C265" s="295" t="s">
        <v>131</v>
      </c>
      <c r="D265" s="295" t="s">
        <v>286</v>
      </c>
      <c r="E265" s="295" t="s">
        <v>62</v>
      </c>
      <c r="F265" s="295" t="s">
        <v>62</v>
      </c>
      <c r="G265" s="295">
        <v>336</v>
      </c>
      <c r="H265" s="299">
        <v>45721</v>
      </c>
      <c r="I265" s="299">
        <v>45721</v>
      </c>
      <c r="J265" s="199" t="s">
        <v>288</v>
      </c>
      <c r="K265" s="199" t="s">
        <v>289</v>
      </c>
      <c r="L265" s="299">
        <v>45721</v>
      </c>
      <c r="M265" s="298" t="s">
        <v>1140</v>
      </c>
      <c r="N265" s="287" t="s">
        <v>1141</v>
      </c>
      <c r="O265" s="11"/>
    </row>
    <row r="266" spans="2:15" ht="91">
      <c r="B266" s="295">
        <v>2025</v>
      </c>
      <c r="C266" s="295" t="s">
        <v>131</v>
      </c>
      <c r="D266" s="295" t="s">
        <v>286</v>
      </c>
      <c r="E266" s="295" t="s">
        <v>62</v>
      </c>
      <c r="F266" s="295" t="s">
        <v>62</v>
      </c>
      <c r="G266" s="295">
        <v>118</v>
      </c>
      <c r="H266" s="299">
        <v>45728</v>
      </c>
      <c r="I266" s="299">
        <v>45728</v>
      </c>
      <c r="J266" s="199" t="s">
        <v>288</v>
      </c>
      <c r="K266" s="199" t="s">
        <v>289</v>
      </c>
      <c r="L266" s="299">
        <v>45728</v>
      </c>
      <c r="M266" s="298" t="s">
        <v>487</v>
      </c>
      <c r="N266" s="287" t="s">
        <v>488</v>
      </c>
      <c r="O266" s="11"/>
    </row>
    <row r="267" spans="2:15" ht="91">
      <c r="B267" s="295">
        <v>2025</v>
      </c>
      <c r="C267" s="295" t="s">
        <v>131</v>
      </c>
      <c r="D267" s="295" t="s">
        <v>286</v>
      </c>
      <c r="E267" s="295" t="s">
        <v>62</v>
      </c>
      <c r="F267" s="295" t="s">
        <v>62</v>
      </c>
      <c r="G267" s="295">
        <v>154</v>
      </c>
      <c r="H267" s="299">
        <v>45721</v>
      </c>
      <c r="I267" s="299">
        <v>45721</v>
      </c>
      <c r="J267" s="199" t="s">
        <v>288</v>
      </c>
      <c r="K267" s="199" t="s">
        <v>289</v>
      </c>
      <c r="L267" s="299">
        <v>45721</v>
      </c>
      <c r="M267" s="298" t="s">
        <v>1142</v>
      </c>
      <c r="N267" s="287" t="s">
        <v>1143</v>
      </c>
      <c r="O267" s="11"/>
    </row>
    <row r="268" spans="2:15" ht="91">
      <c r="B268" s="295">
        <v>2025</v>
      </c>
      <c r="C268" s="295" t="s">
        <v>131</v>
      </c>
      <c r="D268" s="295" t="s">
        <v>286</v>
      </c>
      <c r="E268" s="295" t="s">
        <v>62</v>
      </c>
      <c r="F268" s="295" t="s">
        <v>62</v>
      </c>
      <c r="G268" s="295">
        <v>123</v>
      </c>
      <c r="H268" s="299">
        <v>45730</v>
      </c>
      <c r="I268" s="299">
        <v>45730</v>
      </c>
      <c r="J268" s="199" t="s">
        <v>288</v>
      </c>
      <c r="K268" s="199" t="s">
        <v>289</v>
      </c>
      <c r="L268" s="299">
        <v>45730</v>
      </c>
      <c r="M268" s="298" t="s">
        <v>489</v>
      </c>
      <c r="N268" s="287" t="s">
        <v>490</v>
      </c>
      <c r="O268" s="11"/>
    </row>
    <row r="269" spans="2:15" ht="91">
      <c r="B269" s="295">
        <v>2025</v>
      </c>
      <c r="C269" s="295" t="s">
        <v>131</v>
      </c>
      <c r="D269" s="295" t="s">
        <v>286</v>
      </c>
      <c r="E269" s="295" t="s">
        <v>62</v>
      </c>
      <c r="F269" s="295" t="s">
        <v>62</v>
      </c>
      <c r="G269" s="295">
        <v>120</v>
      </c>
      <c r="H269" s="299">
        <v>45719</v>
      </c>
      <c r="I269" s="299">
        <v>45719</v>
      </c>
      <c r="J269" s="199" t="s">
        <v>288</v>
      </c>
      <c r="K269" s="199" t="s">
        <v>289</v>
      </c>
      <c r="L269" s="299">
        <v>45719</v>
      </c>
      <c r="M269" s="298" t="s">
        <v>491</v>
      </c>
      <c r="N269" s="286" t="s">
        <v>492</v>
      </c>
      <c r="O269" s="11"/>
    </row>
    <row r="270" spans="2:15" ht="91">
      <c r="B270" s="295">
        <v>2025</v>
      </c>
      <c r="C270" s="295" t="s">
        <v>131</v>
      </c>
      <c r="D270" s="295" t="s">
        <v>286</v>
      </c>
      <c r="E270" s="295" t="s">
        <v>62</v>
      </c>
      <c r="F270" s="295" t="s">
        <v>62</v>
      </c>
      <c r="G270" s="295">
        <v>121</v>
      </c>
      <c r="H270" s="299">
        <v>45721</v>
      </c>
      <c r="I270" s="299">
        <v>45721</v>
      </c>
      <c r="J270" s="199" t="s">
        <v>288</v>
      </c>
      <c r="K270" s="199" t="s">
        <v>289</v>
      </c>
      <c r="L270" s="299">
        <v>45721</v>
      </c>
      <c r="M270" s="298" t="s">
        <v>493</v>
      </c>
      <c r="N270" s="286" t="s">
        <v>494</v>
      </c>
      <c r="O270" s="11"/>
    </row>
    <row r="271" spans="2:15" ht="91">
      <c r="B271" s="295">
        <v>2025</v>
      </c>
      <c r="C271" s="295" t="s">
        <v>131</v>
      </c>
      <c r="D271" s="295" t="s">
        <v>286</v>
      </c>
      <c r="E271" s="295" t="s">
        <v>62</v>
      </c>
      <c r="F271" s="295" t="s">
        <v>62</v>
      </c>
      <c r="G271" s="295">
        <v>241</v>
      </c>
      <c r="H271" s="299">
        <v>45747</v>
      </c>
      <c r="I271" s="299">
        <v>45747</v>
      </c>
      <c r="J271" s="199" t="s">
        <v>288</v>
      </c>
      <c r="K271" s="199" t="s">
        <v>289</v>
      </c>
      <c r="L271" s="299">
        <v>45747</v>
      </c>
      <c r="M271" s="298" t="s">
        <v>1144</v>
      </c>
      <c r="N271" s="287" t="s">
        <v>1145</v>
      </c>
      <c r="O271" s="11"/>
    </row>
    <row r="272" spans="2:15" ht="91">
      <c r="B272" s="295">
        <v>2025</v>
      </c>
      <c r="C272" s="295" t="s">
        <v>131</v>
      </c>
      <c r="D272" s="295" t="s">
        <v>286</v>
      </c>
      <c r="E272" s="295" t="s">
        <v>62</v>
      </c>
      <c r="F272" s="295" t="s">
        <v>62</v>
      </c>
      <c r="G272" s="295">
        <v>184</v>
      </c>
      <c r="H272" s="299">
        <v>45733</v>
      </c>
      <c r="I272" s="299">
        <v>45733</v>
      </c>
      <c r="J272" s="199" t="s">
        <v>288</v>
      </c>
      <c r="K272" s="199" t="s">
        <v>289</v>
      </c>
      <c r="L272" s="299">
        <v>45733</v>
      </c>
      <c r="M272" s="298" t="s">
        <v>495</v>
      </c>
      <c r="N272" s="287" t="s">
        <v>496</v>
      </c>
      <c r="O272" s="11"/>
    </row>
    <row r="273" spans="2:15" ht="91">
      <c r="B273" s="295">
        <v>2025</v>
      </c>
      <c r="C273" s="295" t="s">
        <v>131</v>
      </c>
      <c r="D273" s="295" t="s">
        <v>286</v>
      </c>
      <c r="E273" s="295" t="s">
        <v>62</v>
      </c>
      <c r="F273" s="295" t="s">
        <v>62</v>
      </c>
      <c r="G273" s="295">
        <v>471</v>
      </c>
      <c r="H273" s="299">
        <v>45721</v>
      </c>
      <c r="I273" s="299">
        <v>45721</v>
      </c>
      <c r="J273" s="199" t="s">
        <v>288</v>
      </c>
      <c r="K273" s="199" t="s">
        <v>289</v>
      </c>
      <c r="L273" s="299">
        <v>45721</v>
      </c>
      <c r="M273" s="298" t="s">
        <v>497</v>
      </c>
      <c r="N273" s="287" t="s">
        <v>498</v>
      </c>
      <c r="O273" s="11"/>
    </row>
    <row r="274" spans="2:15" ht="91">
      <c r="B274" s="295">
        <v>2025</v>
      </c>
      <c r="C274" s="295" t="s">
        <v>131</v>
      </c>
      <c r="D274" s="295" t="s">
        <v>286</v>
      </c>
      <c r="E274" s="295" t="s">
        <v>62</v>
      </c>
      <c r="F274" s="295" t="s">
        <v>62</v>
      </c>
      <c r="G274" s="295">
        <v>532</v>
      </c>
      <c r="H274" s="299">
        <v>45729</v>
      </c>
      <c r="I274" s="299">
        <v>45729</v>
      </c>
      <c r="J274" s="199" t="s">
        <v>288</v>
      </c>
      <c r="K274" s="199" t="s">
        <v>289</v>
      </c>
      <c r="L274" s="299">
        <v>45729</v>
      </c>
      <c r="M274" s="298" t="s">
        <v>1146</v>
      </c>
      <c r="N274" s="286" t="s">
        <v>1147</v>
      </c>
      <c r="O274" s="11"/>
    </row>
    <row r="275" spans="2:15" ht="91">
      <c r="B275" s="295">
        <v>2025</v>
      </c>
      <c r="C275" s="295" t="s">
        <v>131</v>
      </c>
      <c r="D275" s="295" t="s">
        <v>286</v>
      </c>
      <c r="E275" s="295" t="s">
        <v>62</v>
      </c>
      <c r="F275" s="295" t="s">
        <v>62</v>
      </c>
      <c r="G275" s="295">
        <v>485</v>
      </c>
      <c r="H275" s="299">
        <v>45726</v>
      </c>
      <c r="I275" s="299">
        <v>45726</v>
      </c>
      <c r="J275" s="199" t="s">
        <v>288</v>
      </c>
      <c r="K275" s="199" t="s">
        <v>289</v>
      </c>
      <c r="L275" s="299">
        <v>45726</v>
      </c>
      <c r="M275" s="298" t="s">
        <v>1148</v>
      </c>
      <c r="N275" s="287" t="s">
        <v>1149</v>
      </c>
      <c r="O275" s="11"/>
    </row>
    <row r="276" spans="2:15" ht="91">
      <c r="B276" s="295">
        <v>2025</v>
      </c>
      <c r="C276" s="295" t="s">
        <v>131</v>
      </c>
      <c r="D276" s="295" t="s">
        <v>286</v>
      </c>
      <c r="E276" s="295" t="s">
        <v>62</v>
      </c>
      <c r="F276" s="295" t="s">
        <v>62</v>
      </c>
      <c r="G276" s="295">
        <v>472</v>
      </c>
      <c r="H276" s="299">
        <v>45721</v>
      </c>
      <c r="I276" s="299">
        <v>45721</v>
      </c>
      <c r="J276" s="199" t="s">
        <v>288</v>
      </c>
      <c r="K276" s="199" t="s">
        <v>289</v>
      </c>
      <c r="L276" s="299">
        <v>45721</v>
      </c>
      <c r="M276" s="298" t="s">
        <v>1150</v>
      </c>
      <c r="N276" s="287" t="s">
        <v>1151</v>
      </c>
      <c r="O276" s="11"/>
    </row>
    <row r="277" spans="2:15" ht="91">
      <c r="B277" s="295">
        <v>2025</v>
      </c>
      <c r="C277" s="295" t="s">
        <v>131</v>
      </c>
      <c r="D277" s="295" t="s">
        <v>286</v>
      </c>
      <c r="E277" s="295" t="s">
        <v>62</v>
      </c>
      <c r="F277" s="295" t="s">
        <v>62</v>
      </c>
      <c r="G277" s="295">
        <v>605</v>
      </c>
      <c r="H277" s="299">
        <v>45737</v>
      </c>
      <c r="I277" s="299">
        <v>45737</v>
      </c>
      <c r="J277" s="199" t="s">
        <v>288</v>
      </c>
      <c r="K277" s="199" t="s">
        <v>289</v>
      </c>
      <c r="L277" s="299">
        <v>45737</v>
      </c>
      <c r="M277" s="298" t="s">
        <v>1152</v>
      </c>
      <c r="N277" s="287" t="s">
        <v>1153</v>
      </c>
      <c r="O277" s="11"/>
    </row>
    <row r="278" spans="2:15" ht="91">
      <c r="B278" s="295">
        <v>2025</v>
      </c>
      <c r="C278" s="295" t="s">
        <v>131</v>
      </c>
      <c r="D278" s="295" t="s">
        <v>286</v>
      </c>
      <c r="E278" s="295" t="s">
        <v>62</v>
      </c>
      <c r="F278" s="295" t="s">
        <v>62</v>
      </c>
      <c r="G278" s="295">
        <v>475</v>
      </c>
      <c r="H278" s="299">
        <v>45722</v>
      </c>
      <c r="I278" s="299">
        <v>45722</v>
      </c>
      <c r="J278" s="199" t="s">
        <v>288</v>
      </c>
      <c r="K278" s="199" t="s">
        <v>289</v>
      </c>
      <c r="L278" s="299">
        <v>45722</v>
      </c>
      <c r="M278" s="298" t="s">
        <v>499</v>
      </c>
      <c r="N278" s="287" t="s">
        <v>500</v>
      </c>
      <c r="O278" s="11"/>
    </row>
    <row r="279" spans="2:15" ht="91">
      <c r="B279" s="295">
        <v>2025</v>
      </c>
      <c r="C279" s="295" t="s">
        <v>131</v>
      </c>
      <c r="D279" s="295" t="s">
        <v>286</v>
      </c>
      <c r="E279" s="295" t="s">
        <v>62</v>
      </c>
      <c r="F279" s="295" t="s">
        <v>62</v>
      </c>
      <c r="G279" s="295">
        <v>484</v>
      </c>
      <c r="H279" s="299">
        <v>45726</v>
      </c>
      <c r="I279" s="299">
        <v>45726</v>
      </c>
      <c r="J279" s="199" t="s">
        <v>288</v>
      </c>
      <c r="K279" s="199" t="s">
        <v>289</v>
      </c>
      <c r="L279" s="299">
        <v>45726</v>
      </c>
      <c r="M279" s="298" t="s">
        <v>1154</v>
      </c>
      <c r="N279" s="287" t="s">
        <v>1155</v>
      </c>
      <c r="O279" s="11"/>
    </row>
    <row r="280" spans="2:15" ht="91">
      <c r="B280" s="295">
        <v>2025</v>
      </c>
      <c r="C280" s="295" t="s">
        <v>131</v>
      </c>
      <c r="D280" s="295" t="s">
        <v>286</v>
      </c>
      <c r="E280" s="295" t="s">
        <v>62</v>
      </c>
      <c r="F280" s="295" t="s">
        <v>62</v>
      </c>
      <c r="G280" s="295">
        <v>617</v>
      </c>
      <c r="H280" s="299">
        <v>45737</v>
      </c>
      <c r="I280" s="299">
        <v>45737</v>
      </c>
      <c r="J280" s="199" t="s">
        <v>288</v>
      </c>
      <c r="K280" s="199" t="s">
        <v>289</v>
      </c>
      <c r="L280" s="299">
        <v>45737</v>
      </c>
      <c r="M280" s="298" t="s">
        <v>1156</v>
      </c>
      <c r="N280" s="287" t="s">
        <v>1157</v>
      </c>
      <c r="O280" s="11"/>
    </row>
    <row r="281" spans="2:15" ht="91">
      <c r="B281" s="295">
        <v>2025</v>
      </c>
      <c r="C281" s="295" t="s">
        <v>131</v>
      </c>
      <c r="D281" s="295" t="s">
        <v>286</v>
      </c>
      <c r="E281" s="295" t="s">
        <v>62</v>
      </c>
      <c r="F281" s="295" t="s">
        <v>62</v>
      </c>
      <c r="G281" s="295">
        <v>483</v>
      </c>
      <c r="H281" s="299">
        <v>45726</v>
      </c>
      <c r="I281" s="299">
        <v>45726</v>
      </c>
      <c r="J281" s="199" t="s">
        <v>288</v>
      </c>
      <c r="K281" s="199" t="s">
        <v>289</v>
      </c>
      <c r="L281" s="299">
        <v>45726</v>
      </c>
      <c r="M281" s="298" t="s">
        <v>1158</v>
      </c>
      <c r="N281" s="287" t="s">
        <v>1159</v>
      </c>
      <c r="O281" s="11"/>
    </row>
    <row r="282" spans="2:15" ht="91">
      <c r="B282" s="295">
        <v>2025</v>
      </c>
      <c r="C282" s="295" t="s">
        <v>131</v>
      </c>
      <c r="D282" s="295" t="s">
        <v>286</v>
      </c>
      <c r="E282" s="295" t="s">
        <v>62</v>
      </c>
      <c r="F282" s="295" t="s">
        <v>62</v>
      </c>
      <c r="G282" s="295">
        <v>482</v>
      </c>
      <c r="H282" s="299">
        <v>45726</v>
      </c>
      <c r="I282" s="299">
        <v>45726</v>
      </c>
      <c r="J282" s="199" t="s">
        <v>288</v>
      </c>
      <c r="K282" s="199" t="s">
        <v>289</v>
      </c>
      <c r="L282" s="299">
        <v>45726</v>
      </c>
      <c r="M282" s="298" t="s">
        <v>1160</v>
      </c>
      <c r="N282" s="287" t="s">
        <v>1161</v>
      </c>
      <c r="O282" s="11"/>
    </row>
    <row r="283" spans="2:15" ht="91">
      <c r="B283" s="295">
        <v>2025</v>
      </c>
      <c r="C283" s="295" t="s">
        <v>131</v>
      </c>
      <c r="D283" s="295" t="s">
        <v>286</v>
      </c>
      <c r="E283" s="295" t="s">
        <v>62</v>
      </c>
      <c r="F283" s="295" t="s">
        <v>62</v>
      </c>
      <c r="G283" s="295">
        <v>86</v>
      </c>
      <c r="H283" s="299">
        <v>45728</v>
      </c>
      <c r="I283" s="299">
        <v>45728</v>
      </c>
      <c r="J283" s="199" t="s">
        <v>288</v>
      </c>
      <c r="K283" s="199" t="s">
        <v>289</v>
      </c>
      <c r="L283" s="299">
        <v>45728</v>
      </c>
      <c r="M283" s="298" t="s">
        <v>1162</v>
      </c>
      <c r="N283" s="287" t="s">
        <v>1163</v>
      </c>
      <c r="O283" s="11"/>
    </row>
    <row r="284" spans="2:15" ht="91">
      <c r="B284" s="295">
        <v>2025</v>
      </c>
      <c r="C284" s="295" t="s">
        <v>131</v>
      </c>
      <c r="D284" s="295" t="s">
        <v>286</v>
      </c>
      <c r="E284" s="295" t="s">
        <v>62</v>
      </c>
      <c r="F284" s="295" t="s">
        <v>62</v>
      </c>
      <c r="G284" s="295">
        <v>156</v>
      </c>
      <c r="H284" s="299">
        <v>45726</v>
      </c>
      <c r="I284" s="299">
        <v>45726</v>
      </c>
      <c r="J284" s="199" t="s">
        <v>288</v>
      </c>
      <c r="K284" s="199" t="s">
        <v>289</v>
      </c>
      <c r="L284" s="299">
        <v>45726</v>
      </c>
      <c r="M284" s="298" t="s">
        <v>1164</v>
      </c>
      <c r="N284" s="286" t="s">
        <v>1165</v>
      </c>
      <c r="O284" s="11"/>
    </row>
    <row r="285" spans="2:15" ht="91">
      <c r="B285" s="295">
        <v>2025</v>
      </c>
      <c r="C285" s="295" t="s">
        <v>131</v>
      </c>
      <c r="D285" s="295" t="s">
        <v>286</v>
      </c>
      <c r="E285" s="295" t="s">
        <v>62</v>
      </c>
      <c r="F285" s="295" t="s">
        <v>62</v>
      </c>
      <c r="G285" s="295">
        <v>180</v>
      </c>
      <c r="H285" s="299">
        <v>45730</v>
      </c>
      <c r="I285" s="299">
        <v>45730</v>
      </c>
      <c r="J285" s="199" t="s">
        <v>288</v>
      </c>
      <c r="K285" s="199" t="s">
        <v>289</v>
      </c>
      <c r="L285" s="299">
        <v>45730</v>
      </c>
      <c r="M285" s="298" t="s">
        <v>1166</v>
      </c>
      <c r="N285" s="287" t="s">
        <v>1167</v>
      </c>
      <c r="O285" s="11"/>
    </row>
    <row r="286" spans="2:15" ht="91">
      <c r="B286" s="295">
        <v>2025</v>
      </c>
      <c r="C286" s="295" t="s">
        <v>131</v>
      </c>
      <c r="D286" s="295" t="s">
        <v>286</v>
      </c>
      <c r="E286" s="295" t="s">
        <v>62</v>
      </c>
      <c r="F286" s="295" t="s">
        <v>62</v>
      </c>
      <c r="G286" s="295">
        <v>152</v>
      </c>
      <c r="H286" s="299">
        <v>45742</v>
      </c>
      <c r="I286" s="299">
        <v>45742</v>
      </c>
      <c r="J286" s="199" t="s">
        <v>288</v>
      </c>
      <c r="K286" s="199" t="s">
        <v>289</v>
      </c>
      <c r="L286" s="299">
        <v>45742</v>
      </c>
      <c r="M286" s="298" t="s">
        <v>1168</v>
      </c>
      <c r="N286" s="287" t="s">
        <v>1169</v>
      </c>
      <c r="O286" s="11"/>
    </row>
    <row r="287" spans="2:15" ht="91">
      <c r="B287" s="295">
        <v>2025</v>
      </c>
      <c r="C287" s="295" t="s">
        <v>131</v>
      </c>
      <c r="D287" s="295" t="s">
        <v>286</v>
      </c>
      <c r="E287" s="295" t="s">
        <v>62</v>
      </c>
      <c r="F287" s="295" t="s">
        <v>62</v>
      </c>
      <c r="G287" s="295">
        <v>85</v>
      </c>
      <c r="H287" s="299">
        <v>45729</v>
      </c>
      <c r="I287" s="299">
        <v>45729</v>
      </c>
      <c r="J287" s="199" t="s">
        <v>288</v>
      </c>
      <c r="K287" s="199" t="s">
        <v>289</v>
      </c>
      <c r="L287" s="299">
        <v>45729</v>
      </c>
      <c r="M287" s="298" t="s">
        <v>501</v>
      </c>
      <c r="N287" s="287" t="s">
        <v>502</v>
      </c>
      <c r="O287" s="11"/>
    </row>
    <row r="288" spans="2:15" ht="91">
      <c r="B288" s="295">
        <v>2025</v>
      </c>
      <c r="C288" s="295" t="s">
        <v>131</v>
      </c>
      <c r="D288" s="295" t="s">
        <v>286</v>
      </c>
      <c r="E288" s="295" t="s">
        <v>62</v>
      </c>
      <c r="F288" s="295" t="s">
        <v>62</v>
      </c>
      <c r="G288" s="295">
        <v>190</v>
      </c>
      <c r="H288" s="299">
        <v>45737</v>
      </c>
      <c r="I288" s="299">
        <v>45737</v>
      </c>
      <c r="J288" s="199" t="s">
        <v>288</v>
      </c>
      <c r="K288" s="199" t="s">
        <v>289</v>
      </c>
      <c r="L288" s="299">
        <v>45737</v>
      </c>
      <c r="M288" s="298" t="s">
        <v>1170</v>
      </c>
      <c r="N288" s="287" t="s">
        <v>1171</v>
      </c>
      <c r="O288" s="11"/>
    </row>
    <row r="289" spans="2:15" ht="91">
      <c r="B289" s="295">
        <v>2025</v>
      </c>
      <c r="C289" s="295" t="s">
        <v>131</v>
      </c>
      <c r="D289" s="295" t="s">
        <v>286</v>
      </c>
      <c r="E289" s="295" t="s">
        <v>62</v>
      </c>
      <c r="F289" s="295" t="s">
        <v>62</v>
      </c>
      <c r="G289" s="295">
        <v>219</v>
      </c>
      <c r="H289" s="299">
        <v>45719</v>
      </c>
      <c r="I289" s="299">
        <v>45719</v>
      </c>
      <c r="J289" s="199" t="s">
        <v>288</v>
      </c>
      <c r="K289" s="199" t="s">
        <v>289</v>
      </c>
      <c r="L289" s="299">
        <v>45719</v>
      </c>
      <c r="M289" s="298" t="s">
        <v>1172</v>
      </c>
      <c r="N289" s="287" t="s">
        <v>1173</v>
      </c>
      <c r="O289" s="11"/>
    </row>
    <row r="290" spans="2:15" ht="91">
      <c r="B290" s="295">
        <v>2025</v>
      </c>
      <c r="C290" s="295" t="s">
        <v>131</v>
      </c>
      <c r="D290" s="295" t="s">
        <v>286</v>
      </c>
      <c r="E290" s="295" t="s">
        <v>62</v>
      </c>
      <c r="F290" s="295" t="s">
        <v>62</v>
      </c>
      <c r="G290" s="295">
        <v>132</v>
      </c>
      <c r="H290" s="299">
        <v>45721</v>
      </c>
      <c r="I290" s="299">
        <v>45721</v>
      </c>
      <c r="J290" s="199" t="s">
        <v>288</v>
      </c>
      <c r="K290" s="199" t="s">
        <v>289</v>
      </c>
      <c r="L290" s="299">
        <v>45721</v>
      </c>
      <c r="M290" s="298" t="s">
        <v>503</v>
      </c>
      <c r="N290" s="287" t="s">
        <v>504</v>
      </c>
      <c r="O290" s="11"/>
    </row>
    <row r="291" spans="2:15" ht="91">
      <c r="B291" s="295">
        <v>2025</v>
      </c>
      <c r="C291" s="295" t="s">
        <v>131</v>
      </c>
      <c r="D291" s="295" t="s">
        <v>286</v>
      </c>
      <c r="E291" s="295" t="s">
        <v>62</v>
      </c>
      <c r="F291" s="295" t="s">
        <v>62</v>
      </c>
      <c r="G291" s="295">
        <v>148</v>
      </c>
      <c r="H291" s="299">
        <v>45728</v>
      </c>
      <c r="I291" s="299">
        <v>45728</v>
      </c>
      <c r="J291" s="199" t="s">
        <v>288</v>
      </c>
      <c r="K291" s="199" t="s">
        <v>289</v>
      </c>
      <c r="L291" s="299">
        <v>45728</v>
      </c>
      <c r="M291" s="298" t="s">
        <v>505</v>
      </c>
      <c r="N291" s="287" t="s">
        <v>506</v>
      </c>
      <c r="O291" s="11"/>
    </row>
    <row r="292" spans="2:15" ht="91">
      <c r="B292" s="295">
        <v>2025</v>
      </c>
      <c r="C292" s="295" t="s">
        <v>131</v>
      </c>
      <c r="D292" s="295" t="s">
        <v>286</v>
      </c>
      <c r="E292" s="295" t="s">
        <v>62</v>
      </c>
      <c r="F292" s="295" t="s">
        <v>62</v>
      </c>
      <c r="G292" s="295">
        <v>199</v>
      </c>
      <c r="H292" s="299">
        <v>45730</v>
      </c>
      <c r="I292" s="299">
        <v>45730</v>
      </c>
      <c r="J292" s="199" t="s">
        <v>288</v>
      </c>
      <c r="K292" s="199" t="s">
        <v>289</v>
      </c>
      <c r="L292" s="299">
        <v>45730</v>
      </c>
      <c r="M292" s="298" t="s">
        <v>1174</v>
      </c>
      <c r="N292" s="287" t="s">
        <v>1175</v>
      </c>
      <c r="O292" s="11"/>
    </row>
    <row r="293" spans="2:15" ht="91">
      <c r="B293" s="295">
        <v>2025</v>
      </c>
      <c r="C293" s="295" t="s">
        <v>131</v>
      </c>
      <c r="D293" s="295" t="s">
        <v>286</v>
      </c>
      <c r="E293" s="295" t="s">
        <v>62</v>
      </c>
      <c r="F293" s="295" t="s">
        <v>62</v>
      </c>
      <c r="G293" s="295">
        <v>171</v>
      </c>
      <c r="H293" s="299">
        <v>45721</v>
      </c>
      <c r="I293" s="299">
        <v>45721</v>
      </c>
      <c r="J293" s="199" t="s">
        <v>288</v>
      </c>
      <c r="K293" s="199" t="s">
        <v>289</v>
      </c>
      <c r="L293" s="299">
        <v>45721</v>
      </c>
      <c r="M293" s="298" t="s">
        <v>507</v>
      </c>
      <c r="N293" s="287" t="s">
        <v>508</v>
      </c>
      <c r="O293" s="11"/>
    </row>
    <row r="294" spans="2:15" ht="91">
      <c r="B294" s="295">
        <v>2025</v>
      </c>
      <c r="C294" s="295" t="s">
        <v>131</v>
      </c>
      <c r="D294" s="295" t="s">
        <v>286</v>
      </c>
      <c r="E294" s="295" t="s">
        <v>62</v>
      </c>
      <c r="F294" s="295" t="s">
        <v>62</v>
      </c>
      <c r="G294" s="295">
        <v>317</v>
      </c>
      <c r="H294" s="299">
        <v>45728</v>
      </c>
      <c r="I294" s="299">
        <v>45728</v>
      </c>
      <c r="J294" s="199" t="s">
        <v>288</v>
      </c>
      <c r="K294" s="199" t="s">
        <v>289</v>
      </c>
      <c r="L294" s="299">
        <v>45728</v>
      </c>
      <c r="M294" s="298" t="s">
        <v>1176</v>
      </c>
      <c r="N294" s="287" t="s">
        <v>1177</v>
      </c>
      <c r="O294" s="11"/>
    </row>
    <row r="295" spans="2:15" ht="91">
      <c r="B295" s="295">
        <v>2025</v>
      </c>
      <c r="C295" s="295" t="s">
        <v>131</v>
      </c>
      <c r="D295" s="295" t="s">
        <v>286</v>
      </c>
      <c r="E295" s="295" t="s">
        <v>62</v>
      </c>
      <c r="F295" s="295" t="s">
        <v>62</v>
      </c>
      <c r="G295" s="295">
        <v>320</v>
      </c>
      <c r="H295" s="299">
        <v>45728</v>
      </c>
      <c r="I295" s="299">
        <v>45728</v>
      </c>
      <c r="J295" s="199" t="s">
        <v>288</v>
      </c>
      <c r="K295" s="199" t="s">
        <v>289</v>
      </c>
      <c r="L295" s="299">
        <v>45728</v>
      </c>
      <c r="M295" s="298" t="s">
        <v>1178</v>
      </c>
      <c r="N295" s="287" t="s">
        <v>1179</v>
      </c>
      <c r="O295" s="11"/>
    </row>
    <row r="296" spans="2:15" ht="91">
      <c r="B296" s="295">
        <v>2025</v>
      </c>
      <c r="C296" s="295" t="s">
        <v>131</v>
      </c>
      <c r="D296" s="295" t="s">
        <v>286</v>
      </c>
      <c r="E296" s="295" t="s">
        <v>62</v>
      </c>
      <c r="F296" s="295" t="s">
        <v>62</v>
      </c>
      <c r="G296" s="295">
        <v>318</v>
      </c>
      <c r="H296" s="299">
        <v>45728</v>
      </c>
      <c r="I296" s="299">
        <v>45728</v>
      </c>
      <c r="J296" s="199" t="s">
        <v>288</v>
      </c>
      <c r="K296" s="199" t="s">
        <v>289</v>
      </c>
      <c r="L296" s="299">
        <v>45728</v>
      </c>
      <c r="M296" s="298" t="s">
        <v>1180</v>
      </c>
      <c r="N296" s="287" t="s">
        <v>1181</v>
      </c>
      <c r="O296" s="11"/>
    </row>
    <row r="297" spans="2:15" ht="91">
      <c r="B297" s="295">
        <v>2025</v>
      </c>
      <c r="C297" s="295" t="s">
        <v>131</v>
      </c>
      <c r="D297" s="295" t="s">
        <v>286</v>
      </c>
      <c r="E297" s="295" t="s">
        <v>62</v>
      </c>
      <c r="F297" s="295" t="s">
        <v>62</v>
      </c>
      <c r="G297" s="295">
        <v>319</v>
      </c>
      <c r="H297" s="299">
        <v>45728</v>
      </c>
      <c r="I297" s="299">
        <v>45728</v>
      </c>
      <c r="J297" s="199" t="s">
        <v>288</v>
      </c>
      <c r="K297" s="199" t="s">
        <v>289</v>
      </c>
      <c r="L297" s="299">
        <v>45728</v>
      </c>
      <c r="M297" s="298" t="s">
        <v>1182</v>
      </c>
      <c r="N297" s="287" t="s">
        <v>1183</v>
      </c>
      <c r="O297" s="11"/>
    </row>
    <row r="298" spans="2:15" ht="91">
      <c r="B298" s="295">
        <v>2025</v>
      </c>
      <c r="C298" s="295" t="s">
        <v>131</v>
      </c>
      <c r="D298" s="295" t="s">
        <v>286</v>
      </c>
      <c r="E298" s="295" t="s">
        <v>62</v>
      </c>
      <c r="F298" s="295" t="s">
        <v>62</v>
      </c>
      <c r="G298" s="295">
        <v>423</v>
      </c>
      <c r="H298" s="299">
        <v>45743</v>
      </c>
      <c r="I298" s="299">
        <v>45743</v>
      </c>
      <c r="J298" s="199" t="s">
        <v>288</v>
      </c>
      <c r="K298" s="199" t="s">
        <v>289</v>
      </c>
      <c r="L298" s="299">
        <v>45743</v>
      </c>
      <c r="M298" s="298" t="s">
        <v>1184</v>
      </c>
      <c r="N298" s="287" t="s">
        <v>1185</v>
      </c>
      <c r="O298" s="11"/>
    </row>
    <row r="299" spans="2:15" ht="91">
      <c r="B299" s="295">
        <v>2025</v>
      </c>
      <c r="C299" s="295" t="s">
        <v>131</v>
      </c>
      <c r="D299" s="295" t="s">
        <v>286</v>
      </c>
      <c r="E299" s="295" t="s">
        <v>62</v>
      </c>
      <c r="F299" s="295" t="s">
        <v>62</v>
      </c>
      <c r="G299" s="295">
        <v>316</v>
      </c>
      <c r="H299" s="299">
        <v>45728</v>
      </c>
      <c r="I299" s="299">
        <v>45728</v>
      </c>
      <c r="J299" s="199" t="s">
        <v>288</v>
      </c>
      <c r="K299" s="199" t="s">
        <v>289</v>
      </c>
      <c r="L299" s="299">
        <v>45728</v>
      </c>
      <c r="M299" s="298" t="s">
        <v>1186</v>
      </c>
      <c r="N299" s="287" t="s">
        <v>1187</v>
      </c>
      <c r="O299" s="11"/>
    </row>
    <row r="300" spans="2:15" ht="91">
      <c r="B300" s="295">
        <v>2025</v>
      </c>
      <c r="C300" s="295" t="s">
        <v>131</v>
      </c>
      <c r="D300" s="295" t="s">
        <v>286</v>
      </c>
      <c r="E300" s="295" t="s">
        <v>62</v>
      </c>
      <c r="F300" s="295" t="s">
        <v>62</v>
      </c>
      <c r="G300" s="295">
        <v>412</v>
      </c>
      <c r="H300" s="299">
        <v>45741</v>
      </c>
      <c r="I300" s="299">
        <v>45741</v>
      </c>
      <c r="J300" s="199" t="s">
        <v>288</v>
      </c>
      <c r="K300" s="199" t="s">
        <v>289</v>
      </c>
      <c r="L300" s="299">
        <v>45741</v>
      </c>
      <c r="M300" s="298" t="s">
        <v>1188</v>
      </c>
      <c r="N300" s="287" t="s">
        <v>1189</v>
      </c>
      <c r="O300" s="11"/>
    </row>
    <row r="301" spans="2:15" ht="91">
      <c r="B301" s="295">
        <v>2025</v>
      </c>
      <c r="C301" s="295" t="s">
        <v>131</v>
      </c>
      <c r="D301" s="295" t="s">
        <v>286</v>
      </c>
      <c r="E301" s="295" t="s">
        <v>62</v>
      </c>
      <c r="F301" s="295" t="s">
        <v>62</v>
      </c>
      <c r="G301" s="295">
        <v>361</v>
      </c>
      <c r="H301" s="299">
        <v>45734</v>
      </c>
      <c r="I301" s="299">
        <v>45734</v>
      </c>
      <c r="J301" s="199" t="s">
        <v>288</v>
      </c>
      <c r="K301" s="199" t="s">
        <v>289</v>
      </c>
      <c r="L301" s="299">
        <v>45734</v>
      </c>
      <c r="M301" s="298" t="s">
        <v>1190</v>
      </c>
      <c r="N301" s="287" t="s">
        <v>1191</v>
      </c>
      <c r="O301" s="11"/>
    </row>
    <row r="302" spans="2:15" ht="91">
      <c r="B302" s="295">
        <v>2025</v>
      </c>
      <c r="C302" s="295" t="s">
        <v>131</v>
      </c>
      <c r="D302" s="295" t="s">
        <v>286</v>
      </c>
      <c r="E302" s="295" t="s">
        <v>62</v>
      </c>
      <c r="F302" s="295" t="s">
        <v>62</v>
      </c>
      <c r="G302" s="295">
        <v>362</v>
      </c>
      <c r="H302" s="299">
        <v>45734</v>
      </c>
      <c r="I302" s="299">
        <v>45734</v>
      </c>
      <c r="J302" s="199" t="s">
        <v>288</v>
      </c>
      <c r="K302" s="199" t="s">
        <v>289</v>
      </c>
      <c r="L302" s="299">
        <v>45734</v>
      </c>
      <c r="M302" s="298" t="s">
        <v>1192</v>
      </c>
      <c r="N302" s="287" t="s">
        <v>1193</v>
      </c>
      <c r="O302" s="11"/>
    </row>
    <row r="303" spans="2:15" ht="91">
      <c r="B303" s="295">
        <v>2025</v>
      </c>
      <c r="C303" s="295" t="s">
        <v>131</v>
      </c>
      <c r="D303" s="295" t="s">
        <v>286</v>
      </c>
      <c r="E303" s="295" t="s">
        <v>62</v>
      </c>
      <c r="F303" s="295" t="s">
        <v>62</v>
      </c>
      <c r="G303" s="295">
        <v>441</v>
      </c>
      <c r="H303" s="299">
        <v>45742</v>
      </c>
      <c r="I303" s="299">
        <v>45742</v>
      </c>
      <c r="J303" s="199" t="s">
        <v>288</v>
      </c>
      <c r="K303" s="199" t="s">
        <v>289</v>
      </c>
      <c r="L303" s="299">
        <v>45742</v>
      </c>
      <c r="M303" s="298" t="s">
        <v>1194</v>
      </c>
      <c r="N303" s="287" t="s">
        <v>1195</v>
      </c>
      <c r="O303" s="11"/>
    </row>
    <row r="304" spans="2:15" ht="91">
      <c r="B304" s="295">
        <v>2025</v>
      </c>
      <c r="C304" s="295" t="s">
        <v>131</v>
      </c>
      <c r="D304" s="295" t="s">
        <v>286</v>
      </c>
      <c r="E304" s="295" t="s">
        <v>62</v>
      </c>
      <c r="F304" s="295" t="s">
        <v>62</v>
      </c>
      <c r="G304" s="295">
        <v>242</v>
      </c>
      <c r="H304" s="299">
        <v>45733</v>
      </c>
      <c r="I304" s="299">
        <v>45733</v>
      </c>
      <c r="J304" s="199" t="s">
        <v>288</v>
      </c>
      <c r="K304" s="199" t="s">
        <v>289</v>
      </c>
      <c r="L304" s="299">
        <v>45733</v>
      </c>
      <c r="M304" s="298" t="s">
        <v>1196</v>
      </c>
      <c r="N304" s="287" t="s">
        <v>1197</v>
      </c>
      <c r="O304" s="11"/>
    </row>
    <row r="305" spans="2:15" ht="91">
      <c r="B305" s="295">
        <v>2025</v>
      </c>
      <c r="C305" s="295" t="s">
        <v>131</v>
      </c>
      <c r="D305" s="295" t="s">
        <v>286</v>
      </c>
      <c r="E305" s="295" t="s">
        <v>62</v>
      </c>
      <c r="F305" s="295" t="s">
        <v>62</v>
      </c>
      <c r="G305" s="295">
        <v>205</v>
      </c>
      <c r="H305" s="299">
        <v>45729</v>
      </c>
      <c r="I305" s="299">
        <v>45729</v>
      </c>
      <c r="J305" s="199" t="s">
        <v>288</v>
      </c>
      <c r="K305" s="199" t="s">
        <v>289</v>
      </c>
      <c r="L305" s="299">
        <v>45729</v>
      </c>
      <c r="M305" s="298" t="s">
        <v>509</v>
      </c>
      <c r="N305" s="287" t="s">
        <v>510</v>
      </c>
      <c r="O305" s="11"/>
    </row>
    <row r="306" spans="2:15" ht="91">
      <c r="B306" s="295">
        <v>2025</v>
      </c>
      <c r="C306" s="295" t="s">
        <v>131</v>
      </c>
      <c r="D306" s="295" t="s">
        <v>286</v>
      </c>
      <c r="E306" s="295" t="s">
        <v>62</v>
      </c>
      <c r="F306" s="295" t="s">
        <v>62</v>
      </c>
      <c r="G306" s="295">
        <v>258</v>
      </c>
      <c r="H306" s="299">
        <v>45734</v>
      </c>
      <c r="I306" s="299">
        <v>45734</v>
      </c>
      <c r="J306" s="199" t="s">
        <v>288</v>
      </c>
      <c r="K306" s="199" t="s">
        <v>289</v>
      </c>
      <c r="L306" s="299">
        <v>45734</v>
      </c>
      <c r="M306" s="298" t="s">
        <v>511</v>
      </c>
      <c r="N306" s="287" t="s">
        <v>512</v>
      </c>
      <c r="O306" s="11"/>
    </row>
    <row r="307" spans="2:15" ht="91">
      <c r="B307" s="295">
        <v>2025</v>
      </c>
      <c r="C307" s="295" t="s">
        <v>131</v>
      </c>
      <c r="D307" s="295" t="s">
        <v>286</v>
      </c>
      <c r="E307" s="295" t="s">
        <v>62</v>
      </c>
      <c r="F307" s="295" t="s">
        <v>62</v>
      </c>
      <c r="G307" s="295">
        <v>255</v>
      </c>
      <c r="H307" s="299">
        <v>45730</v>
      </c>
      <c r="I307" s="299">
        <v>45730</v>
      </c>
      <c r="J307" s="199" t="s">
        <v>288</v>
      </c>
      <c r="K307" s="199" t="s">
        <v>289</v>
      </c>
      <c r="L307" s="299">
        <v>45730</v>
      </c>
      <c r="M307" s="298" t="s">
        <v>1198</v>
      </c>
      <c r="N307" s="287" t="s">
        <v>1199</v>
      </c>
      <c r="O307" s="11"/>
    </row>
    <row r="308" spans="2:15" ht="104">
      <c r="B308" s="295">
        <v>2025</v>
      </c>
      <c r="C308" s="295" t="s">
        <v>131</v>
      </c>
      <c r="D308" s="295" t="s">
        <v>286</v>
      </c>
      <c r="E308" s="295" t="s">
        <v>62</v>
      </c>
      <c r="F308" s="295" t="s">
        <v>62</v>
      </c>
      <c r="G308" s="295">
        <v>242</v>
      </c>
      <c r="H308" s="299">
        <v>45737</v>
      </c>
      <c r="I308" s="299">
        <v>45737</v>
      </c>
      <c r="J308" s="199" t="s">
        <v>288</v>
      </c>
      <c r="K308" s="199" t="s">
        <v>289</v>
      </c>
      <c r="L308" s="299">
        <v>45737</v>
      </c>
      <c r="M308" s="298" t="s">
        <v>1200</v>
      </c>
      <c r="N308" s="287" t="s">
        <v>1201</v>
      </c>
      <c r="O308" s="11"/>
    </row>
    <row r="309" spans="2:15" ht="104">
      <c r="B309" s="295">
        <v>2025</v>
      </c>
      <c r="C309" s="295" t="s">
        <v>131</v>
      </c>
      <c r="D309" s="295" t="s">
        <v>286</v>
      </c>
      <c r="E309" s="295" t="s">
        <v>62</v>
      </c>
      <c r="F309" s="295" t="s">
        <v>62</v>
      </c>
      <c r="G309" s="295">
        <v>406</v>
      </c>
      <c r="H309" s="299">
        <v>45736</v>
      </c>
      <c r="I309" s="299">
        <v>45736</v>
      </c>
      <c r="J309" s="199" t="s">
        <v>288</v>
      </c>
      <c r="K309" s="199" t="s">
        <v>289</v>
      </c>
      <c r="L309" s="299">
        <v>45736</v>
      </c>
      <c r="M309" s="298" t="s">
        <v>1202</v>
      </c>
      <c r="N309" s="287" t="s">
        <v>1203</v>
      </c>
      <c r="O309" s="11"/>
    </row>
    <row r="310" spans="2:15" ht="104">
      <c r="B310" s="295">
        <v>2025</v>
      </c>
      <c r="C310" s="295" t="s">
        <v>131</v>
      </c>
      <c r="D310" s="295" t="s">
        <v>286</v>
      </c>
      <c r="E310" s="295" t="s">
        <v>62</v>
      </c>
      <c r="F310" s="295" t="s">
        <v>62</v>
      </c>
      <c r="G310" s="295">
        <v>427</v>
      </c>
      <c r="H310" s="299">
        <v>45742</v>
      </c>
      <c r="I310" s="299">
        <v>45742</v>
      </c>
      <c r="J310" s="199" t="s">
        <v>288</v>
      </c>
      <c r="K310" s="199" t="s">
        <v>289</v>
      </c>
      <c r="L310" s="299">
        <v>45742</v>
      </c>
      <c r="M310" s="298" t="s">
        <v>1204</v>
      </c>
      <c r="N310" s="287" t="s">
        <v>1205</v>
      </c>
      <c r="O310" s="11"/>
    </row>
    <row r="311" spans="2:15" ht="104">
      <c r="B311" s="295">
        <v>2025</v>
      </c>
      <c r="C311" s="295" t="s">
        <v>131</v>
      </c>
      <c r="D311" s="295" t="s">
        <v>286</v>
      </c>
      <c r="E311" s="295" t="s">
        <v>62</v>
      </c>
      <c r="F311" s="295" t="s">
        <v>62</v>
      </c>
      <c r="G311" s="295">
        <v>441</v>
      </c>
      <c r="H311" s="299">
        <v>45742</v>
      </c>
      <c r="I311" s="299">
        <v>45742</v>
      </c>
      <c r="J311" s="199" t="s">
        <v>288</v>
      </c>
      <c r="K311" s="199" t="s">
        <v>289</v>
      </c>
      <c r="L311" s="299">
        <v>45742</v>
      </c>
      <c r="M311" s="298" t="s">
        <v>1206</v>
      </c>
      <c r="N311" s="287" t="s">
        <v>1207</v>
      </c>
      <c r="O311" s="11"/>
    </row>
    <row r="312" spans="2:15" ht="104">
      <c r="B312" s="295">
        <v>2025</v>
      </c>
      <c r="C312" s="295" t="s">
        <v>131</v>
      </c>
      <c r="D312" s="295" t="s">
        <v>286</v>
      </c>
      <c r="E312" s="295" t="s">
        <v>62</v>
      </c>
      <c r="F312" s="295" t="s">
        <v>62</v>
      </c>
      <c r="G312" s="295">
        <v>424</v>
      </c>
      <c r="H312" s="299">
        <v>45741</v>
      </c>
      <c r="I312" s="299">
        <v>45741</v>
      </c>
      <c r="J312" s="199" t="s">
        <v>288</v>
      </c>
      <c r="K312" s="199" t="s">
        <v>289</v>
      </c>
      <c r="L312" s="299">
        <v>45741</v>
      </c>
      <c r="M312" s="298" t="s">
        <v>1208</v>
      </c>
      <c r="N312" s="287" t="s">
        <v>1209</v>
      </c>
      <c r="O312" s="11"/>
    </row>
    <row r="313" spans="2:15" ht="104">
      <c r="B313" s="295">
        <v>2025</v>
      </c>
      <c r="C313" s="295" t="s">
        <v>131</v>
      </c>
      <c r="D313" s="295" t="s">
        <v>286</v>
      </c>
      <c r="E313" s="295" t="s">
        <v>62</v>
      </c>
      <c r="F313" s="295" t="s">
        <v>62</v>
      </c>
      <c r="G313" s="295">
        <v>426</v>
      </c>
      <c r="H313" s="299">
        <v>45741</v>
      </c>
      <c r="I313" s="299">
        <v>45741</v>
      </c>
      <c r="J313" s="199" t="s">
        <v>288</v>
      </c>
      <c r="K313" s="199" t="s">
        <v>289</v>
      </c>
      <c r="L313" s="299">
        <v>45741</v>
      </c>
      <c r="M313" s="298" t="s">
        <v>1210</v>
      </c>
      <c r="N313" s="287" t="s">
        <v>1211</v>
      </c>
      <c r="O313" s="11"/>
    </row>
    <row r="314" spans="2:15" ht="104">
      <c r="B314" s="295">
        <v>2025</v>
      </c>
      <c r="C314" s="295" t="s">
        <v>131</v>
      </c>
      <c r="D314" s="295" t="s">
        <v>286</v>
      </c>
      <c r="E314" s="295" t="s">
        <v>62</v>
      </c>
      <c r="F314" s="295" t="s">
        <v>62</v>
      </c>
      <c r="G314" s="295">
        <v>464</v>
      </c>
      <c r="H314" s="299">
        <v>45744</v>
      </c>
      <c r="I314" s="299">
        <v>45744</v>
      </c>
      <c r="J314" s="199" t="s">
        <v>288</v>
      </c>
      <c r="K314" s="199" t="s">
        <v>289</v>
      </c>
      <c r="L314" s="299">
        <v>45744</v>
      </c>
      <c r="M314" s="298" t="s">
        <v>1212</v>
      </c>
      <c r="N314" s="287" t="s">
        <v>1213</v>
      </c>
      <c r="O314" s="11"/>
    </row>
    <row r="315" spans="2:15" ht="104">
      <c r="B315" s="295">
        <v>2025</v>
      </c>
      <c r="C315" s="295" t="s">
        <v>131</v>
      </c>
      <c r="D315" s="295" t="s">
        <v>286</v>
      </c>
      <c r="E315" s="295" t="s">
        <v>62</v>
      </c>
      <c r="F315" s="295" t="s">
        <v>62</v>
      </c>
      <c r="G315" s="295">
        <v>387</v>
      </c>
      <c r="H315" s="299">
        <v>45728</v>
      </c>
      <c r="I315" s="299">
        <v>45728</v>
      </c>
      <c r="J315" s="199" t="s">
        <v>288</v>
      </c>
      <c r="K315" s="199" t="s">
        <v>289</v>
      </c>
      <c r="L315" s="299">
        <v>45728</v>
      </c>
      <c r="M315" s="298" t="s">
        <v>1214</v>
      </c>
      <c r="N315" s="287" t="s">
        <v>1215</v>
      </c>
      <c r="O315" s="11"/>
    </row>
    <row r="316" spans="2:15" ht="104">
      <c r="B316" s="295">
        <v>2025</v>
      </c>
      <c r="C316" s="295" t="s">
        <v>131</v>
      </c>
      <c r="D316" s="295" t="s">
        <v>286</v>
      </c>
      <c r="E316" s="295" t="s">
        <v>62</v>
      </c>
      <c r="F316" s="295" t="s">
        <v>62</v>
      </c>
      <c r="G316" s="295">
        <v>445</v>
      </c>
      <c r="H316" s="299">
        <v>45737</v>
      </c>
      <c r="I316" s="299">
        <v>45737</v>
      </c>
      <c r="J316" s="199" t="s">
        <v>288</v>
      </c>
      <c r="K316" s="199" t="s">
        <v>289</v>
      </c>
      <c r="L316" s="299">
        <v>45737</v>
      </c>
      <c r="M316" s="298" t="s">
        <v>1216</v>
      </c>
      <c r="N316" s="287" t="s">
        <v>1217</v>
      </c>
      <c r="O316" s="11"/>
    </row>
    <row r="317" spans="2:15" ht="104">
      <c r="B317" s="295">
        <v>2025</v>
      </c>
      <c r="C317" s="295" t="s">
        <v>131</v>
      </c>
      <c r="D317" s="295" t="s">
        <v>286</v>
      </c>
      <c r="E317" s="295" t="s">
        <v>62</v>
      </c>
      <c r="F317" s="295" t="s">
        <v>62</v>
      </c>
      <c r="G317" s="295">
        <v>399</v>
      </c>
      <c r="H317" s="299">
        <v>45730</v>
      </c>
      <c r="I317" s="299">
        <v>45730</v>
      </c>
      <c r="J317" s="199" t="s">
        <v>288</v>
      </c>
      <c r="K317" s="199" t="s">
        <v>289</v>
      </c>
      <c r="L317" s="299">
        <v>45730</v>
      </c>
      <c r="M317" s="298" t="s">
        <v>1218</v>
      </c>
      <c r="N317" s="287" t="s">
        <v>1219</v>
      </c>
      <c r="O317" s="11"/>
    </row>
    <row r="318" spans="2:15" ht="104">
      <c r="B318" s="295">
        <v>2025</v>
      </c>
      <c r="C318" s="295" t="s">
        <v>131</v>
      </c>
      <c r="D318" s="295" t="s">
        <v>286</v>
      </c>
      <c r="E318" s="295" t="s">
        <v>62</v>
      </c>
      <c r="F318" s="295" t="s">
        <v>62</v>
      </c>
      <c r="G318" s="295">
        <v>446</v>
      </c>
      <c r="H318" s="299">
        <v>45737</v>
      </c>
      <c r="I318" s="299">
        <v>45737</v>
      </c>
      <c r="J318" s="199" t="s">
        <v>288</v>
      </c>
      <c r="K318" s="199" t="s">
        <v>289</v>
      </c>
      <c r="L318" s="299">
        <v>45737</v>
      </c>
      <c r="M318" s="298" t="s">
        <v>1220</v>
      </c>
      <c r="N318" s="287" t="s">
        <v>1221</v>
      </c>
      <c r="O318" s="11"/>
    </row>
    <row r="319" spans="2:15" ht="104">
      <c r="B319" s="295">
        <v>2025</v>
      </c>
      <c r="C319" s="295" t="s">
        <v>131</v>
      </c>
      <c r="D319" s="295" t="s">
        <v>286</v>
      </c>
      <c r="E319" s="295" t="s">
        <v>62</v>
      </c>
      <c r="F319" s="295" t="s">
        <v>62</v>
      </c>
      <c r="G319" s="295">
        <v>185</v>
      </c>
      <c r="H319" s="299">
        <v>45729</v>
      </c>
      <c r="I319" s="299">
        <v>45729</v>
      </c>
      <c r="J319" s="199" t="s">
        <v>288</v>
      </c>
      <c r="K319" s="199" t="s">
        <v>289</v>
      </c>
      <c r="L319" s="299">
        <v>45729</v>
      </c>
      <c r="M319" s="298" t="s">
        <v>1222</v>
      </c>
      <c r="N319" s="287" t="s">
        <v>1223</v>
      </c>
      <c r="O319" s="11"/>
    </row>
    <row r="320" spans="2:15" ht="104">
      <c r="B320" s="295">
        <v>2025</v>
      </c>
      <c r="C320" s="295" t="s">
        <v>131</v>
      </c>
      <c r="D320" s="295" t="s">
        <v>286</v>
      </c>
      <c r="E320" s="295" t="s">
        <v>62</v>
      </c>
      <c r="F320" s="295" t="s">
        <v>62</v>
      </c>
      <c r="G320" s="295">
        <v>173</v>
      </c>
      <c r="H320" s="299">
        <v>45727</v>
      </c>
      <c r="I320" s="299">
        <v>45727</v>
      </c>
      <c r="J320" s="199" t="s">
        <v>288</v>
      </c>
      <c r="K320" s="199" t="s">
        <v>289</v>
      </c>
      <c r="L320" s="299">
        <v>45727</v>
      </c>
      <c r="M320" s="298" t="s">
        <v>1224</v>
      </c>
      <c r="N320" s="287" t="s">
        <v>1225</v>
      </c>
      <c r="O320" s="11"/>
    </row>
    <row r="321" spans="2:15" ht="104">
      <c r="B321" s="295">
        <v>2025</v>
      </c>
      <c r="C321" s="295" t="s">
        <v>131</v>
      </c>
      <c r="D321" s="295" t="s">
        <v>286</v>
      </c>
      <c r="E321" s="295" t="s">
        <v>62</v>
      </c>
      <c r="F321" s="295" t="s">
        <v>62</v>
      </c>
      <c r="G321" s="295">
        <v>157</v>
      </c>
      <c r="H321" s="299">
        <v>45726</v>
      </c>
      <c r="I321" s="299">
        <v>45726</v>
      </c>
      <c r="J321" s="199" t="s">
        <v>288</v>
      </c>
      <c r="K321" s="199" t="s">
        <v>289</v>
      </c>
      <c r="L321" s="299">
        <v>45726</v>
      </c>
      <c r="M321" s="298" t="s">
        <v>1226</v>
      </c>
      <c r="N321" s="287" t="s">
        <v>1227</v>
      </c>
      <c r="O321" s="11"/>
    </row>
    <row r="322" spans="2:15" ht="104">
      <c r="B322" s="295">
        <v>2025</v>
      </c>
      <c r="C322" s="295" t="s">
        <v>131</v>
      </c>
      <c r="D322" s="295" t="s">
        <v>286</v>
      </c>
      <c r="E322" s="295" t="s">
        <v>62</v>
      </c>
      <c r="F322" s="295" t="s">
        <v>62</v>
      </c>
      <c r="G322" s="295">
        <v>246</v>
      </c>
      <c r="H322" s="299">
        <v>45743</v>
      </c>
      <c r="I322" s="299">
        <v>45743</v>
      </c>
      <c r="J322" s="199" t="s">
        <v>288</v>
      </c>
      <c r="K322" s="199" t="s">
        <v>289</v>
      </c>
      <c r="L322" s="299">
        <v>45743</v>
      </c>
      <c r="M322" s="298" t="s">
        <v>1228</v>
      </c>
      <c r="N322" s="287" t="s">
        <v>1229</v>
      </c>
      <c r="O322" s="11"/>
    </row>
    <row r="323" spans="2:15" ht="104">
      <c r="B323" s="295">
        <v>2025</v>
      </c>
      <c r="C323" s="295" t="s">
        <v>131</v>
      </c>
      <c r="D323" s="295" t="s">
        <v>286</v>
      </c>
      <c r="E323" s="295" t="s">
        <v>62</v>
      </c>
      <c r="F323" s="295" t="s">
        <v>62</v>
      </c>
      <c r="G323" s="295">
        <v>238</v>
      </c>
      <c r="H323" s="299">
        <v>45743</v>
      </c>
      <c r="I323" s="299">
        <v>45743</v>
      </c>
      <c r="J323" s="199" t="s">
        <v>288</v>
      </c>
      <c r="K323" s="199" t="s">
        <v>289</v>
      </c>
      <c r="L323" s="299">
        <v>45743</v>
      </c>
      <c r="M323" s="298" t="s">
        <v>1230</v>
      </c>
      <c r="N323" s="287" t="s">
        <v>1231</v>
      </c>
      <c r="O323" s="11"/>
    </row>
    <row r="324" spans="2:15" ht="104">
      <c r="B324" s="295">
        <v>2025</v>
      </c>
      <c r="C324" s="295" t="s">
        <v>131</v>
      </c>
      <c r="D324" s="295" t="s">
        <v>286</v>
      </c>
      <c r="E324" s="295" t="s">
        <v>62</v>
      </c>
      <c r="F324" s="295" t="s">
        <v>62</v>
      </c>
      <c r="G324" s="295">
        <v>244</v>
      </c>
      <c r="H324" s="299">
        <v>45743</v>
      </c>
      <c r="I324" s="299">
        <v>45743</v>
      </c>
      <c r="J324" s="199" t="s">
        <v>288</v>
      </c>
      <c r="K324" s="199" t="s">
        <v>289</v>
      </c>
      <c r="L324" s="299">
        <v>45743</v>
      </c>
      <c r="M324" s="298" t="s">
        <v>1232</v>
      </c>
      <c r="N324" s="287" t="s">
        <v>1233</v>
      </c>
      <c r="O324" s="11"/>
    </row>
    <row r="325" spans="2:15" ht="104">
      <c r="B325" s="295">
        <v>2025</v>
      </c>
      <c r="C325" s="295" t="s">
        <v>131</v>
      </c>
      <c r="D325" s="295" t="s">
        <v>286</v>
      </c>
      <c r="E325" s="295" t="s">
        <v>62</v>
      </c>
      <c r="F325" s="295" t="s">
        <v>62</v>
      </c>
      <c r="G325" s="295">
        <v>240</v>
      </c>
      <c r="H325" s="299">
        <v>45743</v>
      </c>
      <c r="I325" s="299">
        <v>45743</v>
      </c>
      <c r="J325" s="199" t="s">
        <v>288</v>
      </c>
      <c r="K325" s="199" t="s">
        <v>289</v>
      </c>
      <c r="L325" s="299">
        <v>45743</v>
      </c>
      <c r="M325" s="298" t="s">
        <v>1234</v>
      </c>
      <c r="N325" s="287" t="s">
        <v>1235</v>
      </c>
      <c r="O325" s="11"/>
    </row>
    <row r="326" spans="2:15" ht="104">
      <c r="B326" s="295">
        <v>2025</v>
      </c>
      <c r="C326" s="295" t="s">
        <v>131</v>
      </c>
      <c r="D326" s="295" t="s">
        <v>286</v>
      </c>
      <c r="E326" s="295" t="s">
        <v>62</v>
      </c>
      <c r="F326" s="295" t="s">
        <v>62</v>
      </c>
      <c r="G326" s="295">
        <v>241</v>
      </c>
      <c r="H326" s="299">
        <v>45743</v>
      </c>
      <c r="I326" s="299">
        <v>45743</v>
      </c>
      <c r="J326" s="199" t="s">
        <v>288</v>
      </c>
      <c r="K326" s="199" t="s">
        <v>289</v>
      </c>
      <c r="L326" s="299">
        <v>45743</v>
      </c>
      <c r="M326" s="298" t="s">
        <v>1236</v>
      </c>
      <c r="N326" s="287" t="s">
        <v>1237</v>
      </c>
      <c r="O326" s="11"/>
    </row>
    <row r="327" spans="2:15" ht="104">
      <c r="B327" s="295">
        <v>2025</v>
      </c>
      <c r="C327" s="295" t="s">
        <v>131</v>
      </c>
      <c r="D327" s="295" t="s">
        <v>286</v>
      </c>
      <c r="E327" s="295" t="s">
        <v>62</v>
      </c>
      <c r="F327" s="295" t="s">
        <v>62</v>
      </c>
      <c r="G327" s="295">
        <v>242</v>
      </c>
      <c r="H327" s="299">
        <v>45743</v>
      </c>
      <c r="I327" s="299">
        <v>45743</v>
      </c>
      <c r="J327" s="199" t="s">
        <v>288</v>
      </c>
      <c r="K327" s="199" t="s">
        <v>289</v>
      </c>
      <c r="L327" s="299">
        <v>45743</v>
      </c>
      <c r="M327" s="298" t="s">
        <v>1238</v>
      </c>
      <c r="N327" s="287" t="s">
        <v>1239</v>
      </c>
      <c r="O327" s="11"/>
    </row>
    <row r="328" spans="2:15" ht="104">
      <c r="B328" s="295">
        <v>2025</v>
      </c>
      <c r="C328" s="295" t="s">
        <v>131</v>
      </c>
      <c r="D328" s="295" t="s">
        <v>286</v>
      </c>
      <c r="E328" s="295" t="s">
        <v>62</v>
      </c>
      <c r="F328" s="295" t="s">
        <v>62</v>
      </c>
      <c r="G328" s="295">
        <v>243</v>
      </c>
      <c r="H328" s="299">
        <v>45743</v>
      </c>
      <c r="I328" s="299">
        <v>45743</v>
      </c>
      <c r="J328" s="199" t="s">
        <v>288</v>
      </c>
      <c r="K328" s="199" t="s">
        <v>289</v>
      </c>
      <c r="L328" s="299">
        <v>45743</v>
      </c>
      <c r="M328" s="298" t="s">
        <v>1240</v>
      </c>
      <c r="N328" s="287" t="s">
        <v>1241</v>
      </c>
      <c r="O328" s="11"/>
    </row>
    <row r="329" spans="2:15" ht="104">
      <c r="B329" s="295">
        <v>2025</v>
      </c>
      <c r="C329" s="295" t="s">
        <v>131</v>
      </c>
      <c r="D329" s="295" t="s">
        <v>286</v>
      </c>
      <c r="E329" s="295" t="s">
        <v>62</v>
      </c>
      <c r="F329" s="295" t="s">
        <v>62</v>
      </c>
      <c r="G329" s="295">
        <v>239</v>
      </c>
      <c r="H329" s="299">
        <v>45743</v>
      </c>
      <c r="I329" s="299">
        <v>45743</v>
      </c>
      <c r="J329" s="199" t="s">
        <v>288</v>
      </c>
      <c r="K329" s="199" t="s">
        <v>289</v>
      </c>
      <c r="L329" s="299">
        <v>45743</v>
      </c>
      <c r="M329" s="298" t="s">
        <v>1242</v>
      </c>
      <c r="N329" s="287" t="s">
        <v>1243</v>
      </c>
      <c r="O329" s="11"/>
    </row>
    <row r="330" spans="2:15" ht="104">
      <c r="B330" s="295">
        <v>2025</v>
      </c>
      <c r="C330" s="295" t="s">
        <v>131</v>
      </c>
      <c r="D330" s="295" t="s">
        <v>286</v>
      </c>
      <c r="E330" s="295" t="s">
        <v>62</v>
      </c>
      <c r="F330" s="295" t="s">
        <v>62</v>
      </c>
      <c r="G330" s="295">
        <v>425</v>
      </c>
      <c r="H330" s="299">
        <v>45743</v>
      </c>
      <c r="I330" s="299">
        <v>45743</v>
      </c>
      <c r="J330" s="199" t="s">
        <v>288</v>
      </c>
      <c r="K330" s="199" t="s">
        <v>289</v>
      </c>
      <c r="L330" s="299">
        <v>45743</v>
      </c>
      <c r="M330" s="298" t="s">
        <v>1244</v>
      </c>
      <c r="N330" s="287" t="s">
        <v>1245</v>
      </c>
      <c r="O330" s="11"/>
    </row>
    <row r="331" spans="2:15" ht="104">
      <c r="B331" s="295">
        <v>2025</v>
      </c>
      <c r="C331" s="295" t="s">
        <v>131</v>
      </c>
      <c r="D331" s="295" t="s">
        <v>286</v>
      </c>
      <c r="E331" s="295" t="s">
        <v>62</v>
      </c>
      <c r="F331" s="295" t="s">
        <v>62</v>
      </c>
      <c r="G331" s="295">
        <v>424</v>
      </c>
      <c r="H331" s="299">
        <v>45743</v>
      </c>
      <c r="I331" s="299">
        <v>45743</v>
      </c>
      <c r="J331" s="199" t="s">
        <v>288</v>
      </c>
      <c r="K331" s="199" t="s">
        <v>289</v>
      </c>
      <c r="L331" s="299">
        <v>45743</v>
      </c>
      <c r="M331" s="298" t="s">
        <v>1246</v>
      </c>
      <c r="N331" s="287" t="s">
        <v>1247</v>
      </c>
      <c r="O331" s="11"/>
    </row>
    <row r="332" spans="2:15" ht="104">
      <c r="B332" s="295">
        <v>2025</v>
      </c>
      <c r="C332" s="295" t="s">
        <v>131</v>
      </c>
      <c r="D332" s="295" t="s">
        <v>286</v>
      </c>
      <c r="E332" s="295" t="s">
        <v>62</v>
      </c>
      <c r="F332" s="295" t="s">
        <v>62</v>
      </c>
      <c r="G332" s="295">
        <v>442</v>
      </c>
      <c r="H332" s="299">
        <v>45742</v>
      </c>
      <c r="I332" s="299">
        <v>45742</v>
      </c>
      <c r="J332" s="199" t="s">
        <v>288</v>
      </c>
      <c r="K332" s="199" t="s">
        <v>289</v>
      </c>
      <c r="L332" s="299">
        <v>45742</v>
      </c>
      <c r="M332" s="298" t="s">
        <v>1248</v>
      </c>
      <c r="N332" s="287" t="s">
        <v>1249</v>
      </c>
      <c r="O332" s="11"/>
    </row>
    <row r="333" spans="2:15" ht="104">
      <c r="B333" s="295">
        <v>2025</v>
      </c>
      <c r="C333" s="295" t="s">
        <v>131</v>
      </c>
      <c r="D333" s="295" t="s">
        <v>286</v>
      </c>
      <c r="E333" s="295" t="s">
        <v>62</v>
      </c>
      <c r="F333" s="295" t="s">
        <v>62</v>
      </c>
      <c r="G333" s="295">
        <v>363</v>
      </c>
      <c r="H333" s="299">
        <v>45734</v>
      </c>
      <c r="I333" s="299">
        <v>45734</v>
      </c>
      <c r="J333" s="199" t="s">
        <v>288</v>
      </c>
      <c r="K333" s="199" t="s">
        <v>289</v>
      </c>
      <c r="L333" s="299">
        <v>45734</v>
      </c>
      <c r="M333" s="298" t="s">
        <v>1250</v>
      </c>
      <c r="N333" s="287" t="s">
        <v>1251</v>
      </c>
      <c r="O333" s="11"/>
    </row>
    <row r="334" spans="2:15" ht="104">
      <c r="B334" s="295">
        <v>2025</v>
      </c>
      <c r="C334" s="295" t="s">
        <v>131</v>
      </c>
      <c r="D334" s="295" t="s">
        <v>286</v>
      </c>
      <c r="E334" s="295" t="s">
        <v>62</v>
      </c>
      <c r="F334" s="295" t="s">
        <v>62</v>
      </c>
      <c r="G334" s="295">
        <v>443</v>
      </c>
      <c r="H334" s="299">
        <v>45742</v>
      </c>
      <c r="I334" s="299">
        <v>45742</v>
      </c>
      <c r="J334" s="199" t="s">
        <v>288</v>
      </c>
      <c r="K334" s="199" t="s">
        <v>289</v>
      </c>
      <c r="L334" s="299">
        <v>45742</v>
      </c>
      <c r="M334" s="298" t="s">
        <v>1252</v>
      </c>
      <c r="N334" s="287" t="s">
        <v>1253</v>
      </c>
      <c r="O334" s="11"/>
    </row>
    <row r="335" spans="2:15" ht="104">
      <c r="B335" s="295">
        <v>2025</v>
      </c>
      <c r="C335" s="295" t="s">
        <v>131</v>
      </c>
      <c r="D335" s="295" t="s">
        <v>286</v>
      </c>
      <c r="E335" s="295" t="s">
        <v>62</v>
      </c>
      <c r="F335" s="295" t="s">
        <v>62</v>
      </c>
      <c r="G335" s="295">
        <v>367</v>
      </c>
      <c r="H335" s="299">
        <v>45734</v>
      </c>
      <c r="I335" s="299">
        <v>45734</v>
      </c>
      <c r="J335" s="199" t="s">
        <v>288</v>
      </c>
      <c r="K335" s="199" t="s">
        <v>289</v>
      </c>
      <c r="L335" s="299">
        <v>45734</v>
      </c>
      <c r="M335" s="298" t="s">
        <v>1254</v>
      </c>
      <c r="N335" s="287" t="s">
        <v>1255</v>
      </c>
      <c r="O335" s="11"/>
    </row>
    <row r="336" spans="2:15" ht="104">
      <c r="B336" s="295">
        <v>2025</v>
      </c>
      <c r="C336" s="295" t="s">
        <v>131</v>
      </c>
      <c r="D336" s="295" t="s">
        <v>286</v>
      </c>
      <c r="E336" s="295" t="s">
        <v>62</v>
      </c>
      <c r="F336" s="295" t="s">
        <v>62</v>
      </c>
      <c r="G336" s="295">
        <v>364</v>
      </c>
      <c r="H336" s="299">
        <v>45734</v>
      </c>
      <c r="I336" s="299">
        <v>45734</v>
      </c>
      <c r="J336" s="199" t="s">
        <v>288</v>
      </c>
      <c r="K336" s="199" t="s">
        <v>289</v>
      </c>
      <c r="L336" s="299">
        <v>45734</v>
      </c>
      <c r="M336" s="298" t="s">
        <v>1256</v>
      </c>
      <c r="N336" s="287" t="s">
        <v>1257</v>
      </c>
      <c r="O336" s="11"/>
    </row>
    <row r="337" spans="2:15" ht="104">
      <c r="B337" s="295">
        <v>2025</v>
      </c>
      <c r="C337" s="295" t="s">
        <v>131</v>
      </c>
      <c r="D337" s="295" t="s">
        <v>286</v>
      </c>
      <c r="E337" s="295" t="s">
        <v>62</v>
      </c>
      <c r="F337" s="295" t="s">
        <v>62</v>
      </c>
      <c r="G337" s="295">
        <v>365</v>
      </c>
      <c r="H337" s="299">
        <v>45734</v>
      </c>
      <c r="I337" s="299">
        <v>45734</v>
      </c>
      <c r="J337" s="199" t="s">
        <v>288</v>
      </c>
      <c r="K337" s="199" t="s">
        <v>289</v>
      </c>
      <c r="L337" s="299">
        <v>45734</v>
      </c>
      <c r="M337" s="298" t="s">
        <v>1258</v>
      </c>
      <c r="N337" s="287" t="s">
        <v>1259</v>
      </c>
      <c r="O337" s="11"/>
    </row>
    <row r="338" spans="2:15" ht="104">
      <c r="B338" s="295">
        <v>2025</v>
      </c>
      <c r="C338" s="295" t="s">
        <v>131</v>
      </c>
      <c r="D338" s="295" t="s">
        <v>286</v>
      </c>
      <c r="E338" s="295" t="s">
        <v>62</v>
      </c>
      <c r="F338" s="295" t="s">
        <v>62</v>
      </c>
      <c r="G338" s="295">
        <v>403</v>
      </c>
      <c r="H338" s="299">
        <v>45737</v>
      </c>
      <c r="I338" s="299">
        <v>45737</v>
      </c>
      <c r="J338" s="199" t="s">
        <v>288</v>
      </c>
      <c r="K338" s="199" t="s">
        <v>289</v>
      </c>
      <c r="L338" s="299">
        <v>45737</v>
      </c>
      <c r="M338" s="298" t="s">
        <v>1260</v>
      </c>
      <c r="N338" s="287" t="s">
        <v>1261</v>
      </c>
      <c r="O338" s="11"/>
    </row>
    <row r="339" spans="2:15" ht="104">
      <c r="B339" s="295">
        <v>2025</v>
      </c>
      <c r="C339" s="295" t="s">
        <v>131</v>
      </c>
      <c r="D339" s="295" t="s">
        <v>286</v>
      </c>
      <c r="E339" s="295" t="s">
        <v>62</v>
      </c>
      <c r="F339" s="295" t="s">
        <v>62</v>
      </c>
      <c r="G339" s="295">
        <v>365</v>
      </c>
      <c r="H339" s="299">
        <v>45742</v>
      </c>
      <c r="I339" s="299">
        <v>45742</v>
      </c>
      <c r="J339" s="199" t="s">
        <v>288</v>
      </c>
      <c r="K339" s="199" t="s">
        <v>289</v>
      </c>
      <c r="L339" s="299">
        <v>45742</v>
      </c>
      <c r="M339" s="298" t="s">
        <v>1262</v>
      </c>
      <c r="N339" s="286" t="s">
        <v>1263</v>
      </c>
      <c r="O339" s="11"/>
    </row>
    <row r="340" spans="2:15" ht="104">
      <c r="B340" s="295">
        <v>2025</v>
      </c>
      <c r="C340" s="295" t="s">
        <v>131</v>
      </c>
      <c r="D340" s="295" t="s">
        <v>286</v>
      </c>
      <c r="E340" s="295" t="s">
        <v>62</v>
      </c>
      <c r="F340" s="295" t="s">
        <v>62</v>
      </c>
      <c r="G340" s="295">
        <v>710</v>
      </c>
      <c r="H340" s="299">
        <v>45744</v>
      </c>
      <c r="I340" s="299">
        <v>45744</v>
      </c>
      <c r="J340" s="199" t="s">
        <v>288</v>
      </c>
      <c r="K340" s="199" t="s">
        <v>289</v>
      </c>
      <c r="L340" s="299">
        <v>45744</v>
      </c>
      <c r="M340" s="298" t="s">
        <v>1264</v>
      </c>
      <c r="N340" s="287" t="s">
        <v>1265</v>
      </c>
      <c r="O340" s="11"/>
    </row>
    <row r="341" spans="2:15" ht="104">
      <c r="B341" s="295">
        <v>2025</v>
      </c>
      <c r="C341" s="295" t="s">
        <v>131</v>
      </c>
      <c r="D341" s="295" t="s">
        <v>286</v>
      </c>
      <c r="E341" s="295" t="s">
        <v>62</v>
      </c>
      <c r="F341" s="295" t="s">
        <v>62</v>
      </c>
      <c r="G341" s="295">
        <v>619</v>
      </c>
      <c r="H341" s="299">
        <v>45737</v>
      </c>
      <c r="I341" s="299">
        <v>45737</v>
      </c>
      <c r="J341" s="199" t="s">
        <v>288</v>
      </c>
      <c r="K341" s="199" t="s">
        <v>289</v>
      </c>
      <c r="L341" s="299">
        <v>45737</v>
      </c>
      <c r="M341" s="298" t="s">
        <v>1266</v>
      </c>
      <c r="N341" s="287" t="s">
        <v>1267</v>
      </c>
      <c r="O341" s="11"/>
    </row>
    <row r="342" spans="2:15" ht="104">
      <c r="B342" s="295">
        <v>2025</v>
      </c>
      <c r="C342" s="295" t="s">
        <v>131</v>
      </c>
      <c r="D342" s="295" t="s">
        <v>286</v>
      </c>
      <c r="E342" s="295" t="s">
        <v>62</v>
      </c>
      <c r="F342" s="295" t="s">
        <v>62</v>
      </c>
      <c r="G342" s="295">
        <v>620</v>
      </c>
      <c r="H342" s="299">
        <v>45737</v>
      </c>
      <c r="I342" s="299">
        <v>45737</v>
      </c>
      <c r="J342" s="199" t="s">
        <v>288</v>
      </c>
      <c r="K342" s="199" t="s">
        <v>289</v>
      </c>
      <c r="L342" s="299">
        <v>45737</v>
      </c>
      <c r="M342" s="298" t="s">
        <v>1268</v>
      </c>
      <c r="N342" s="287" t="s">
        <v>1269</v>
      </c>
      <c r="O342" s="11"/>
    </row>
    <row r="343" spans="2:15" ht="104">
      <c r="B343" s="295">
        <v>2025</v>
      </c>
      <c r="C343" s="295" t="s">
        <v>131</v>
      </c>
      <c r="D343" s="295" t="s">
        <v>286</v>
      </c>
      <c r="E343" s="295" t="s">
        <v>62</v>
      </c>
      <c r="F343" s="295" t="s">
        <v>62</v>
      </c>
      <c r="G343" s="295">
        <v>618</v>
      </c>
      <c r="H343" s="299">
        <v>45737</v>
      </c>
      <c r="I343" s="299">
        <v>45737</v>
      </c>
      <c r="J343" s="199" t="s">
        <v>288</v>
      </c>
      <c r="K343" s="199" t="s">
        <v>289</v>
      </c>
      <c r="L343" s="299">
        <v>45737</v>
      </c>
      <c r="M343" s="298" t="s">
        <v>1270</v>
      </c>
      <c r="N343" s="287" t="s">
        <v>1271</v>
      </c>
      <c r="O343" s="11"/>
    </row>
    <row r="344" spans="2:15" ht="104">
      <c r="B344" s="295">
        <v>2025</v>
      </c>
      <c r="C344" s="295" t="s">
        <v>131</v>
      </c>
      <c r="D344" s="295" t="s">
        <v>286</v>
      </c>
      <c r="E344" s="295" t="s">
        <v>62</v>
      </c>
      <c r="F344" s="295" t="s">
        <v>62</v>
      </c>
      <c r="G344" s="295">
        <v>667</v>
      </c>
      <c r="H344" s="299">
        <v>45742</v>
      </c>
      <c r="I344" s="299">
        <v>45742</v>
      </c>
      <c r="J344" s="199" t="s">
        <v>288</v>
      </c>
      <c r="K344" s="199" t="s">
        <v>289</v>
      </c>
      <c r="L344" s="299">
        <v>45742</v>
      </c>
      <c r="M344" s="298" t="s">
        <v>1272</v>
      </c>
      <c r="N344" s="287" t="s">
        <v>1273</v>
      </c>
      <c r="O344" s="11"/>
    </row>
    <row r="345" spans="2:15" ht="104">
      <c r="B345" s="295">
        <v>2025</v>
      </c>
      <c r="C345" s="295" t="s">
        <v>131</v>
      </c>
      <c r="D345" s="295" t="s">
        <v>286</v>
      </c>
      <c r="E345" s="295" t="s">
        <v>62</v>
      </c>
      <c r="F345" s="295" t="s">
        <v>62</v>
      </c>
      <c r="G345" s="295">
        <v>709</v>
      </c>
      <c r="H345" s="299">
        <v>45744</v>
      </c>
      <c r="I345" s="299">
        <v>45744</v>
      </c>
      <c r="J345" s="199" t="s">
        <v>288</v>
      </c>
      <c r="K345" s="199" t="s">
        <v>289</v>
      </c>
      <c r="L345" s="299">
        <v>45744</v>
      </c>
      <c r="M345" s="298" t="s">
        <v>1274</v>
      </c>
      <c r="N345" s="287" t="s">
        <v>1275</v>
      </c>
      <c r="O345" s="11"/>
    </row>
    <row r="346" spans="2:15" ht="104">
      <c r="B346" s="295">
        <v>2025</v>
      </c>
      <c r="C346" s="295" t="s">
        <v>131</v>
      </c>
      <c r="D346" s="295" t="s">
        <v>286</v>
      </c>
      <c r="E346" s="295" t="s">
        <v>62</v>
      </c>
      <c r="F346" s="295" t="s">
        <v>62</v>
      </c>
      <c r="G346" s="295">
        <v>218</v>
      </c>
      <c r="H346" s="299">
        <v>45747</v>
      </c>
      <c r="I346" s="299">
        <v>45747</v>
      </c>
      <c r="J346" s="199" t="s">
        <v>288</v>
      </c>
      <c r="K346" s="199" t="s">
        <v>289</v>
      </c>
      <c r="L346" s="299">
        <v>45747</v>
      </c>
      <c r="M346" s="298" t="s">
        <v>1276</v>
      </c>
      <c r="N346" s="287" t="s">
        <v>1277</v>
      </c>
      <c r="O346" s="11"/>
    </row>
    <row r="347" spans="2:15" ht="104">
      <c r="B347" s="295">
        <v>2025</v>
      </c>
      <c r="C347" s="295" t="s">
        <v>131</v>
      </c>
      <c r="D347" s="295" t="s">
        <v>286</v>
      </c>
      <c r="E347" s="295" t="s">
        <v>62</v>
      </c>
      <c r="F347" s="295" t="s">
        <v>62</v>
      </c>
      <c r="G347" s="295">
        <v>171</v>
      </c>
      <c r="H347" s="299">
        <v>45735</v>
      </c>
      <c r="I347" s="299">
        <v>45735</v>
      </c>
      <c r="J347" s="199" t="s">
        <v>288</v>
      </c>
      <c r="K347" s="199" t="s">
        <v>289</v>
      </c>
      <c r="L347" s="299">
        <v>45735</v>
      </c>
      <c r="M347" s="298" t="s">
        <v>1278</v>
      </c>
      <c r="N347" s="287" t="s">
        <v>1279</v>
      </c>
      <c r="O347" s="11"/>
    </row>
    <row r="348" spans="2:15" ht="156">
      <c r="B348" s="295">
        <v>2025</v>
      </c>
      <c r="C348" s="295" t="s">
        <v>131</v>
      </c>
      <c r="D348" s="295" t="s">
        <v>286</v>
      </c>
      <c r="E348" s="295" t="s">
        <v>62</v>
      </c>
      <c r="F348" s="295" t="s">
        <v>62</v>
      </c>
      <c r="G348" s="295">
        <v>404</v>
      </c>
      <c r="H348" s="299">
        <v>45736</v>
      </c>
      <c r="I348" s="299">
        <v>45736</v>
      </c>
      <c r="J348" s="199" t="s">
        <v>288</v>
      </c>
      <c r="K348" s="199" t="s">
        <v>289</v>
      </c>
      <c r="L348" s="299">
        <v>45736</v>
      </c>
      <c r="M348" s="298" t="s">
        <v>1280</v>
      </c>
      <c r="N348" s="287" t="s">
        <v>1281</v>
      </c>
      <c r="O348" s="11"/>
    </row>
    <row r="349" spans="2:15" ht="156">
      <c r="B349" s="295">
        <v>2025</v>
      </c>
      <c r="C349" s="295" t="s">
        <v>131</v>
      </c>
      <c r="D349" s="295" t="s">
        <v>286</v>
      </c>
      <c r="E349" s="295" t="s">
        <v>62</v>
      </c>
      <c r="F349" s="295" t="s">
        <v>62</v>
      </c>
      <c r="G349" s="295">
        <v>365</v>
      </c>
      <c r="H349" s="299">
        <v>45734</v>
      </c>
      <c r="I349" s="299">
        <v>45734</v>
      </c>
      <c r="J349" s="199" t="s">
        <v>288</v>
      </c>
      <c r="K349" s="199" t="s">
        <v>289</v>
      </c>
      <c r="L349" s="299">
        <v>45734</v>
      </c>
      <c r="M349" s="298" t="s">
        <v>1282</v>
      </c>
      <c r="N349" s="287" t="s">
        <v>1283</v>
      </c>
      <c r="O349" s="11"/>
    </row>
    <row r="350" spans="2:15" ht="156">
      <c r="B350" s="295">
        <v>2025</v>
      </c>
      <c r="C350" s="295" t="s">
        <v>131</v>
      </c>
      <c r="D350" s="295" t="s">
        <v>286</v>
      </c>
      <c r="E350" s="295" t="s">
        <v>62</v>
      </c>
      <c r="F350" s="295" t="s">
        <v>62</v>
      </c>
      <c r="G350" s="295">
        <v>425</v>
      </c>
      <c r="H350" s="299">
        <v>45741</v>
      </c>
      <c r="I350" s="299">
        <v>45741</v>
      </c>
      <c r="J350" s="199" t="s">
        <v>288</v>
      </c>
      <c r="K350" s="199" t="s">
        <v>289</v>
      </c>
      <c r="L350" s="299">
        <v>45741</v>
      </c>
      <c r="M350" s="298" t="s">
        <v>1284</v>
      </c>
      <c r="N350" s="287" t="s">
        <v>1285</v>
      </c>
      <c r="O350" s="11"/>
    </row>
    <row r="351" spans="2:15" ht="156">
      <c r="B351" s="295">
        <v>2025</v>
      </c>
      <c r="C351" s="295" t="s">
        <v>131</v>
      </c>
      <c r="D351" s="295" t="s">
        <v>286</v>
      </c>
      <c r="E351" s="295" t="s">
        <v>62</v>
      </c>
      <c r="F351" s="295" t="s">
        <v>62</v>
      </c>
      <c r="G351" s="295">
        <v>366</v>
      </c>
      <c r="H351" s="299">
        <v>45742</v>
      </c>
      <c r="I351" s="299">
        <v>45742</v>
      </c>
      <c r="J351" s="199" t="s">
        <v>288</v>
      </c>
      <c r="K351" s="199" t="s">
        <v>289</v>
      </c>
      <c r="L351" s="299">
        <v>45742</v>
      </c>
      <c r="M351" s="298" t="s">
        <v>1286</v>
      </c>
      <c r="N351" s="287" t="s">
        <v>1287</v>
      </c>
      <c r="O351" s="11"/>
    </row>
    <row r="352" spans="2:15" ht="156">
      <c r="B352" s="295">
        <v>2025</v>
      </c>
      <c r="C352" s="295" t="s">
        <v>131</v>
      </c>
      <c r="D352" s="295" t="s">
        <v>286</v>
      </c>
      <c r="E352" s="295" t="s">
        <v>62</v>
      </c>
      <c r="F352" s="295" t="s">
        <v>62</v>
      </c>
      <c r="G352" s="295">
        <v>367</v>
      </c>
      <c r="H352" s="299">
        <v>45741</v>
      </c>
      <c r="I352" s="299">
        <v>45741</v>
      </c>
      <c r="J352" s="199" t="s">
        <v>288</v>
      </c>
      <c r="K352" s="199" t="s">
        <v>289</v>
      </c>
      <c r="L352" s="299">
        <v>45741</v>
      </c>
      <c r="M352" s="298" t="s">
        <v>1288</v>
      </c>
      <c r="N352" s="287" t="s">
        <v>1289</v>
      </c>
      <c r="O352" s="11"/>
    </row>
    <row r="353" spans="2:15" ht="156">
      <c r="B353" s="295">
        <v>2025</v>
      </c>
      <c r="C353" s="295" t="s">
        <v>131</v>
      </c>
      <c r="D353" s="295" t="s">
        <v>286</v>
      </c>
      <c r="E353" s="295" t="s">
        <v>62</v>
      </c>
      <c r="F353" s="295" t="s">
        <v>62</v>
      </c>
      <c r="G353" s="295">
        <v>385</v>
      </c>
      <c r="H353" s="299">
        <v>45728</v>
      </c>
      <c r="I353" s="299">
        <v>45728</v>
      </c>
      <c r="J353" s="199" t="s">
        <v>288</v>
      </c>
      <c r="K353" s="199" t="s">
        <v>289</v>
      </c>
      <c r="L353" s="299">
        <v>45728</v>
      </c>
      <c r="M353" s="298" t="s">
        <v>1290</v>
      </c>
      <c r="N353" s="287" t="s">
        <v>1291</v>
      </c>
      <c r="O353" s="11"/>
    </row>
    <row r="354" spans="2:15" ht="156">
      <c r="B354" s="295">
        <v>2025</v>
      </c>
      <c r="C354" s="295" t="s">
        <v>131</v>
      </c>
      <c r="D354" s="295" t="s">
        <v>286</v>
      </c>
      <c r="E354" s="295" t="s">
        <v>62</v>
      </c>
      <c r="F354" s="295" t="s">
        <v>62</v>
      </c>
      <c r="G354" s="295">
        <v>425</v>
      </c>
      <c r="H354" s="299">
        <v>45735</v>
      </c>
      <c r="I354" s="299">
        <v>45735</v>
      </c>
      <c r="J354" s="199" t="s">
        <v>288</v>
      </c>
      <c r="K354" s="199" t="s">
        <v>289</v>
      </c>
      <c r="L354" s="299">
        <v>45735</v>
      </c>
      <c r="M354" s="298" t="s">
        <v>1292</v>
      </c>
      <c r="N354" s="287" t="s">
        <v>1293</v>
      </c>
      <c r="O354" s="11"/>
    </row>
    <row r="355" spans="2:15" ht="156">
      <c r="B355" s="295">
        <v>2025</v>
      </c>
      <c r="C355" s="295" t="s">
        <v>131</v>
      </c>
      <c r="D355" s="295" t="s">
        <v>286</v>
      </c>
      <c r="E355" s="295" t="s">
        <v>62</v>
      </c>
      <c r="F355" s="295" t="s">
        <v>62</v>
      </c>
      <c r="G355" s="295">
        <v>436</v>
      </c>
      <c r="H355" s="299">
        <v>45736</v>
      </c>
      <c r="I355" s="299">
        <v>45736</v>
      </c>
      <c r="J355" s="199" t="s">
        <v>288</v>
      </c>
      <c r="K355" s="199" t="s">
        <v>289</v>
      </c>
      <c r="L355" s="299">
        <v>45736</v>
      </c>
      <c r="M355" s="298" t="s">
        <v>1294</v>
      </c>
      <c r="N355" s="287" t="s">
        <v>1295</v>
      </c>
      <c r="O355" s="11"/>
    </row>
    <row r="356" spans="2:15" ht="156">
      <c r="B356" s="295">
        <v>2025</v>
      </c>
      <c r="C356" s="295" t="s">
        <v>131</v>
      </c>
      <c r="D356" s="295" t="s">
        <v>286</v>
      </c>
      <c r="E356" s="295" t="s">
        <v>62</v>
      </c>
      <c r="F356" s="295" t="s">
        <v>62</v>
      </c>
      <c r="G356" s="295">
        <v>374</v>
      </c>
      <c r="H356" s="299">
        <v>45744</v>
      </c>
      <c r="I356" s="299">
        <v>45744</v>
      </c>
      <c r="J356" s="199" t="s">
        <v>288</v>
      </c>
      <c r="K356" s="199" t="s">
        <v>289</v>
      </c>
      <c r="L356" s="299">
        <v>45744</v>
      </c>
      <c r="M356" s="298" t="s">
        <v>1296</v>
      </c>
      <c r="N356" s="287" t="s">
        <v>1297</v>
      </c>
      <c r="O356" s="11"/>
    </row>
    <row r="357" spans="2:15" ht="156">
      <c r="B357" s="295">
        <v>2025</v>
      </c>
      <c r="C357" s="295" t="s">
        <v>131</v>
      </c>
      <c r="D357" s="295" t="s">
        <v>286</v>
      </c>
      <c r="E357" s="295" t="s">
        <v>62</v>
      </c>
      <c r="F357" s="295" t="s">
        <v>62</v>
      </c>
      <c r="G357" s="295">
        <v>290</v>
      </c>
      <c r="H357" s="299">
        <v>45735</v>
      </c>
      <c r="I357" s="299">
        <v>45735</v>
      </c>
      <c r="J357" s="199" t="s">
        <v>288</v>
      </c>
      <c r="K357" s="199" t="s">
        <v>289</v>
      </c>
      <c r="L357" s="299">
        <v>45735</v>
      </c>
      <c r="M357" s="298" t="s">
        <v>1298</v>
      </c>
      <c r="N357" s="287" t="s">
        <v>1299</v>
      </c>
      <c r="O357" s="11"/>
    </row>
    <row r="358" spans="2:15" ht="156">
      <c r="B358" s="295">
        <v>2025</v>
      </c>
      <c r="C358" s="295" t="s">
        <v>131</v>
      </c>
      <c r="D358" s="295" t="s">
        <v>286</v>
      </c>
      <c r="E358" s="295" t="s">
        <v>62</v>
      </c>
      <c r="F358" s="295" t="s">
        <v>62</v>
      </c>
      <c r="G358" s="295">
        <v>287</v>
      </c>
      <c r="H358" s="299">
        <v>45735</v>
      </c>
      <c r="I358" s="299">
        <v>45735</v>
      </c>
      <c r="J358" s="199" t="s">
        <v>288</v>
      </c>
      <c r="K358" s="199" t="s">
        <v>289</v>
      </c>
      <c r="L358" s="299">
        <v>45735</v>
      </c>
      <c r="M358" s="298" t="s">
        <v>1300</v>
      </c>
      <c r="N358" s="287" t="s">
        <v>1301</v>
      </c>
      <c r="O358" s="11"/>
    </row>
    <row r="359" spans="2:15" ht="156">
      <c r="B359" s="295">
        <v>2025</v>
      </c>
      <c r="C359" s="295" t="s">
        <v>131</v>
      </c>
      <c r="D359" s="295" t="s">
        <v>286</v>
      </c>
      <c r="E359" s="295" t="s">
        <v>62</v>
      </c>
      <c r="F359" s="295" t="s">
        <v>62</v>
      </c>
      <c r="G359" s="295">
        <v>291</v>
      </c>
      <c r="H359" s="299">
        <v>45735</v>
      </c>
      <c r="I359" s="299">
        <v>45735</v>
      </c>
      <c r="J359" s="199" t="s">
        <v>288</v>
      </c>
      <c r="K359" s="199" t="s">
        <v>289</v>
      </c>
      <c r="L359" s="299">
        <v>45735</v>
      </c>
      <c r="M359" s="298" t="s">
        <v>1302</v>
      </c>
      <c r="N359" s="287" t="s">
        <v>1303</v>
      </c>
      <c r="O359" s="11"/>
    </row>
    <row r="360" spans="2:15" ht="156">
      <c r="B360" s="295">
        <v>2025</v>
      </c>
      <c r="C360" s="295" t="s">
        <v>131</v>
      </c>
      <c r="D360" s="295" t="s">
        <v>286</v>
      </c>
      <c r="E360" s="295" t="s">
        <v>62</v>
      </c>
      <c r="F360" s="295" t="s">
        <v>62</v>
      </c>
      <c r="G360" s="295">
        <v>373</v>
      </c>
      <c r="H360" s="299">
        <v>45744</v>
      </c>
      <c r="I360" s="299">
        <v>45744</v>
      </c>
      <c r="J360" s="199" t="s">
        <v>288</v>
      </c>
      <c r="K360" s="199" t="s">
        <v>289</v>
      </c>
      <c r="L360" s="299">
        <v>45744</v>
      </c>
      <c r="M360" s="298" t="s">
        <v>1304</v>
      </c>
      <c r="N360" s="287" t="s">
        <v>1305</v>
      </c>
      <c r="O360" s="11"/>
    </row>
    <row r="361" spans="2:15" ht="156">
      <c r="B361" s="295">
        <v>2025</v>
      </c>
      <c r="C361" s="295" t="s">
        <v>131</v>
      </c>
      <c r="D361" s="295" t="s">
        <v>286</v>
      </c>
      <c r="E361" s="295" t="s">
        <v>62</v>
      </c>
      <c r="F361" s="295" t="s">
        <v>62</v>
      </c>
      <c r="G361" s="295">
        <v>289</v>
      </c>
      <c r="H361" s="299">
        <v>45735</v>
      </c>
      <c r="I361" s="299">
        <v>45735</v>
      </c>
      <c r="J361" s="199" t="s">
        <v>288</v>
      </c>
      <c r="K361" s="199" t="s">
        <v>289</v>
      </c>
      <c r="L361" s="299">
        <v>45735</v>
      </c>
      <c r="M361" s="298" t="s">
        <v>1306</v>
      </c>
      <c r="N361" s="286" t="s">
        <v>1307</v>
      </c>
      <c r="O361" s="11"/>
    </row>
    <row r="362" spans="2:15" ht="156">
      <c r="B362" s="295">
        <v>2025</v>
      </c>
      <c r="C362" s="295" t="s">
        <v>131</v>
      </c>
      <c r="D362" s="295" t="s">
        <v>286</v>
      </c>
      <c r="E362" s="295" t="s">
        <v>62</v>
      </c>
      <c r="F362" s="295" t="s">
        <v>62</v>
      </c>
      <c r="G362" s="295">
        <v>377</v>
      </c>
      <c r="H362" s="299">
        <v>45741</v>
      </c>
      <c r="I362" s="299">
        <v>45741</v>
      </c>
      <c r="J362" s="199" t="s">
        <v>288</v>
      </c>
      <c r="K362" s="199" t="s">
        <v>289</v>
      </c>
      <c r="L362" s="299">
        <v>45741</v>
      </c>
      <c r="M362" s="298" t="s">
        <v>1308</v>
      </c>
      <c r="N362" s="287" t="s">
        <v>1309</v>
      </c>
      <c r="O362" s="11"/>
    </row>
    <row r="363" spans="2:15" ht="156">
      <c r="B363" s="295">
        <v>2025</v>
      </c>
      <c r="C363" s="295" t="s">
        <v>131</v>
      </c>
      <c r="D363" s="295" t="s">
        <v>286</v>
      </c>
      <c r="E363" s="295" t="s">
        <v>62</v>
      </c>
      <c r="F363" s="295" t="s">
        <v>62</v>
      </c>
      <c r="G363" s="295">
        <v>369</v>
      </c>
      <c r="H363" s="299">
        <v>45740</v>
      </c>
      <c r="I363" s="299">
        <v>45740</v>
      </c>
      <c r="J363" s="199" t="s">
        <v>288</v>
      </c>
      <c r="K363" s="199" t="s">
        <v>289</v>
      </c>
      <c r="L363" s="299">
        <v>45740</v>
      </c>
      <c r="M363" s="298" t="s">
        <v>1310</v>
      </c>
      <c r="N363" s="287" t="s">
        <v>1311</v>
      </c>
      <c r="O363" s="11"/>
    </row>
    <row r="364" spans="2:15" ht="156">
      <c r="B364" s="295">
        <v>2025</v>
      </c>
      <c r="C364" s="295" t="s">
        <v>131</v>
      </c>
      <c r="D364" s="295" t="s">
        <v>286</v>
      </c>
      <c r="E364" s="295" t="s">
        <v>62</v>
      </c>
      <c r="F364" s="295" t="s">
        <v>62</v>
      </c>
      <c r="G364" s="295">
        <v>379</v>
      </c>
      <c r="H364" s="299">
        <v>45741</v>
      </c>
      <c r="I364" s="299">
        <v>45741</v>
      </c>
      <c r="J364" s="199" t="s">
        <v>288</v>
      </c>
      <c r="K364" s="199" t="s">
        <v>289</v>
      </c>
      <c r="L364" s="299">
        <v>45741</v>
      </c>
      <c r="M364" s="298" t="s">
        <v>1312</v>
      </c>
      <c r="N364" s="287" t="s">
        <v>1313</v>
      </c>
      <c r="O364" s="11"/>
    </row>
    <row r="365" spans="2:15" ht="156">
      <c r="B365" s="295">
        <v>2025</v>
      </c>
      <c r="C365" s="295" t="s">
        <v>131</v>
      </c>
      <c r="D365" s="295" t="s">
        <v>286</v>
      </c>
      <c r="E365" s="295" t="s">
        <v>62</v>
      </c>
      <c r="F365" s="295" t="s">
        <v>62</v>
      </c>
      <c r="G365" s="295">
        <v>375</v>
      </c>
      <c r="H365" s="299">
        <v>45740</v>
      </c>
      <c r="I365" s="299">
        <v>45740</v>
      </c>
      <c r="J365" s="199" t="s">
        <v>288</v>
      </c>
      <c r="K365" s="199" t="s">
        <v>289</v>
      </c>
      <c r="L365" s="299">
        <v>45740</v>
      </c>
      <c r="M365" s="298" t="s">
        <v>1314</v>
      </c>
      <c r="N365" s="287" t="s">
        <v>1315</v>
      </c>
      <c r="O365" s="11"/>
    </row>
    <row r="366" spans="2:15" ht="156">
      <c r="B366" s="295">
        <v>2025</v>
      </c>
      <c r="C366" s="295" t="s">
        <v>131</v>
      </c>
      <c r="D366" s="295" t="s">
        <v>286</v>
      </c>
      <c r="E366" s="295" t="s">
        <v>62</v>
      </c>
      <c r="F366" s="295" t="s">
        <v>62</v>
      </c>
      <c r="G366" s="295">
        <v>373</v>
      </c>
      <c r="H366" s="299">
        <v>45740</v>
      </c>
      <c r="I366" s="299">
        <v>45740</v>
      </c>
      <c r="J366" s="199" t="s">
        <v>288</v>
      </c>
      <c r="K366" s="199" t="s">
        <v>289</v>
      </c>
      <c r="L366" s="299">
        <v>45740</v>
      </c>
      <c r="M366" s="298" t="s">
        <v>1316</v>
      </c>
      <c r="N366" s="287" t="s">
        <v>1317</v>
      </c>
      <c r="O366" s="11"/>
    </row>
    <row r="367" spans="2:15" ht="156">
      <c r="B367" s="295">
        <v>2025</v>
      </c>
      <c r="C367" s="295" t="s">
        <v>131</v>
      </c>
      <c r="D367" s="295" t="s">
        <v>286</v>
      </c>
      <c r="E367" s="295" t="s">
        <v>62</v>
      </c>
      <c r="F367" s="295" t="s">
        <v>62</v>
      </c>
      <c r="G367" s="295">
        <v>378</v>
      </c>
      <c r="H367" s="299">
        <v>45741</v>
      </c>
      <c r="I367" s="299">
        <v>45741</v>
      </c>
      <c r="J367" s="199" t="s">
        <v>288</v>
      </c>
      <c r="K367" s="199" t="s">
        <v>289</v>
      </c>
      <c r="L367" s="299">
        <v>45741</v>
      </c>
      <c r="M367" s="298" t="s">
        <v>1318</v>
      </c>
      <c r="N367" s="287" t="s">
        <v>1319</v>
      </c>
      <c r="O367" s="11"/>
    </row>
    <row r="368" spans="2:15" ht="156">
      <c r="B368" s="295">
        <v>2025</v>
      </c>
      <c r="C368" s="295" t="s">
        <v>131</v>
      </c>
      <c r="D368" s="295" t="s">
        <v>286</v>
      </c>
      <c r="E368" s="295" t="s">
        <v>62</v>
      </c>
      <c r="F368" s="295" t="s">
        <v>62</v>
      </c>
      <c r="G368" s="295">
        <v>370</v>
      </c>
      <c r="H368" s="299">
        <v>45740</v>
      </c>
      <c r="I368" s="299">
        <v>45740</v>
      </c>
      <c r="J368" s="199" t="s">
        <v>288</v>
      </c>
      <c r="K368" s="199" t="s">
        <v>289</v>
      </c>
      <c r="L368" s="299">
        <v>45740</v>
      </c>
      <c r="M368" s="298" t="s">
        <v>1320</v>
      </c>
      <c r="N368" s="287" t="s">
        <v>1321</v>
      </c>
      <c r="O368" s="11"/>
    </row>
    <row r="369" spans="2:15" ht="156">
      <c r="B369" s="295">
        <v>2025</v>
      </c>
      <c r="C369" s="295" t="s">
        <v>131</v>
      </c>
      <c r="D369" s="295" t="s">
        <v>286</v>
      </c>
      <c r="E369" s="295" t="s">
        <v>62</v>
      </c>
      <c r="F369" s="295" t="s">
        <v>62</v>
      </c>
      <c r="G369" s="295">
        <v>677</v>
      </c>
      <c r="H369" s="299">
        <v>45743</v>
      </c>
      <c r="I369" s="299">
        <v>45743</v>
      </c>
      <c r="J369" s="199" t="s">
        <v>288</v>
      </c>
      <c r="K369" s="199" t="s">
        <v>289</v>
      </c>
      <c r="L369" s="299">
        <v>45743</v>
      </c>
      <c r="M369" s="298" t="s">
        <v>1322</v>
      </c>
      <c r="N369" s="287" t="s">
        <v>1323</v>
      </c>
      <c r="O369" s="11"/>
    </row>
    <row r="370" spans="2:15" ht="156">
      <c r="B370" s="295">
        <v>2025</v>
      </c>
      <c r="C370" s="295" t="s">
        <v>131</v>
      </c>
      <c r="D370" s="295" t="s">
        <v>286</v>
      </c>
      <c r="E370" s="295" t="s">
        <v>62</v>
      </c>
      <c r="F370" s="295" t="s">
        <v>62</v>
      </c>
      <c r="G370" s="295">
        <v>715</v>
      </c>
      <c r="H370" s="299">
        <v>45744</v>
      </c>
      <c r="I370" s="299">
        <v>45744</v>
      </c>
      <c r="J370" s="199" t="s">
        <v>288</v>
      </c>
      <c r="K370" s="199" t="s">
        <v>289</v>
      </c>
      <c r="L370" s="299">
        <v>45744</v>
      </c>
      <c r="M370" s="298" t="s">
        <v>1324</v>
      </c>
      <c r="N370" s="287" t="s">
        <v>1325</v>
      </c>
      <c r="O370" s="11"/>
    </row>
    <row r="371" spans="2:15" ht="156">
      <c r="B371" s="295">
        <v>2025</v>
      </c>
      <c r="C371" s="295" t="s">
        <v>131</v>
      </c>
      <c r="D371" s="295" t="s">
        <v>286</v>
      </c>
      <c r="E371" s="295" t="s">
        <v>62</v>
      </c>
      <c r="F371" s="295" t="s">
        <v>62</v>
      </c>
      <c r="G371" s="295">
        <v>714</v>
      </c>
      <c r="H371" s="299">
        <v>45744</v>
      </c>
      <c r="I371" s="299">
        <v>45744</v>
      </c>
      <c r="J371" s="199" t="s">
        <v>288</v>
      </c>
      <c r="K371" s="199" t="s">
        <v>289</v>
      </c>
      <c r="L371" s="299">
        <v>45744</v>
      </c>
      <c r="M371" s="298" t="s">
        <v>1326</v>
      </c>
      <c r="N371" s="287" t="s">
        <v>1327</v>
      </c>
      <c r="O371" s="11"/>
    </row>
    <row r="372" spans="2:15" ht="117">
      <c r="B372" s="295">
        <v>2025</v>
      </c>
      <c r="C372" s="295" t="s">
        <v>131</v>
      </c>
      <c r="D372" s="295" t="s">
        <v>286</v>
      </c>
      <c r="E372" s="295" t="s">
        <v>62</v>
      </c>
      <c r="F372" s="295" t="s">
        <v>62</v>
      </c>
      <c r="G372" s="295">
        <v>99</v>
      </c>
      <c r="H372" s="299">
        <v>45742</v>
      </c>
      <c r="I372" s="299">
        <v>45742</v>
      </c>
      <c r="J372" s="199" t="s">
        <v>288</v>
      </c>
      <c r="K372" s="199" t="s">
        <v>289</v>
      </c>
      <c r="L372" s="299">
        <v>45742</v>
      </c>
      <c r="M372" s="298" t="s">
        <v>1562</v>
      </c>
      <c r="N372" s="287" t="s">
        <v>1563</v>
      </c>
      <c r="O372" s="11"/>
    </row>
    <row r="373" spans="2:15" ht="130" customHeight="1">
      <c r="B373" s="295">
        <v>2025</v>
      </c>
      <c r="C373" s="295" t="s">
        <v>131</v>
      </c>
      <c r="D373" s="295" t="s">
        <v>286</v>
      </c>
      <c r="E373" s="295" t="s">
        <v>62</v>
      </c>
      <c r="F373" s="295" t="s">
        <v>62</v>
      </c>
      <c r="G373" s="295">
        <v>232</v>
      </c>
      <c r="H373" s="299">
        <v>45740</v>
      </c>
      <c r="I373" s="299">
        <v>45740</v>
      </c>
      <c r="J373" s="199" t="s">
        <v>288</v>
      </c>
      <c r="K373" s="199" t="s">
        <v>289</v>
      </c>
      <c r="L373" s="299">
        <v>45740</v>
      </c>
      <c r="M373" s="298" t="s">
        <v>1564</v>
      </c>
      <c r="N373" s="287" t="s">
        <v>1565</v>
      </c>
      <c r="O373" s="11"/>
    </row>
    <row r="374" spans="2:15" ht="117">
      <c r="B374" s="295">
        <v>2025</v>
      </c>
      <c r="C374" s="295" t="s">
        <v>132</v>
      </c>
      <c r="D374" s="295" t="s">
        <v>286</v>
      </c>
      <c r="E374" s="295" t="s">
        <v>62</v>
      </c>
      <c r="F374" s="295" t="s">
        <v>62</v>
      </c>
      <c r="G374" s="295">
        <v>149</v>
      </c>
      <c r="H374" s="299">
        <v>45764</v>
      </c>
      <c r="I374" s="299">
        <v>45764</v>
      </c>
      <c r="J374" s="199" t="s">
        <v>288</v>
      </c>
      <c r="K374" s="199" t="s">
        <v>289</v>
      </c>
      <c r="L374" s="299">
        <v>45764</v>
      </c>
      <c r="M374" s="298" t="s">
        <v>1328</v>
      </c>
      <c r="N374" s="286" t="s">
        <v>1329</v>
      </c>
      <c r="O374" s="11"/>
    </row>
    <row r="375" spans="2:15" ht="117">
      <c r="B375" s="295">
        <v>2025</v>
      </c>
      <c r="C375" s="295" t="s">
        <v>132</v>
      </c>
      <c r="D375" s="295" t="s">
        <v>286</v>
      </c>
      <c r="E375" s="295" t="s">
        <v>62</v>
      </c>
      <c r="F375" s="295" t="s">
        <v>62</v>
      </c>
      <c r="G375" s="295">
        <v>336</v>
      </c>
      <c r="H375" s="299">
        <v>45763</v>
      </c>
      <c r="I375" s="299">
        <v>45763</v>
      </c>
      <c r="J375" s="199" t="s">
        <v>288</v>
      </c>
      <c r="K375" s="199" t="s">
        <v>289</v>
      </c>
      <c r="L375" s="299">
        <v>45763</v>
      </c>
      <c r="M375" s="298" t="s">
        <v>1330</v>
      </c>
      <c r="N375" s="287" t="s">
        <v>1331</v>
      </c>
      <c r="O375" s="11"/>
    </row>
    <row r="376" spans="2:15" ht="117">
      <c r="B376" s="295">
        <v>2025</v>
      </c>
      <c r="C376" s="295" t="s">
        <v>132</v>
      </c>
      <c r="D376" s="295" t="s">
        <v>286</v>
      </c>
      <c r="E376" s="295" t="s">
        <v>62</v>
      </c>
      <c r="F376" s="295" t="s">
        <v>62</v>
      </c>
      <c r="G376" s="295">
        <v>357</v>
      </c>
      <c r="H376" s="299">
        <v>45771</v>
      </c>
      <c r="I376" s="299">
        <v>45771</v>
      </c>
      <c r="J376" s="199" t="s">
        <v>288</v>
      </c>
      <c r="K376" s="199" t="s">
        <v>289</v>
      </c>
      <c r="L376" s="299">
        <v>45771</v>
      </c>
      <c r="M376" s="298" t="s">
        <v>1332</v>
      </c>
      <c r="N376" s="287" t="s">
        <v>1333</v>
      </c>
      <c r="O376" s="11"/>
    </row>
    <row r="377" spans="2:15" ht="117">
      <c r="B377" s="295">
        <v>2025</v>
      </c>
      <c r="C377" s="295" t="s">
        <v>132</v>
      </c>
      <c r="D377" s="295" t="s">
        <v>286</v>
      </c>
      <c r="E377" s="295" t="s">
        <v>62</v>
      </c>
      <c r="F377" s="295" t="s">
        <v>62</v>
      </c>
      <c r="G377" s="295">
        <v>615</v>
      </c>
      <c r="H377" s="299">
        <v>45769</v>
      </c>
      <c r="I377" s="299">
        <v>45769</v>
      </c>
      <c r="J377" s="199" t="s">
        <v>288</v>
      </c>
      <c r="K377" s="199" t="s">
        <v>289</v>
      </c>
      <c r="L377" s="299">
        <v>45769</v>
      </c>
      <c r="M377" s="298" t="s">
        <v>1334</v>
      </c>
      <c r="N377" s="287" t="s">
        <v>1335</v>
      </c>
      <c r="O377" s="11"/>
    </row>
    <row r="378" spans="2:15" ht="117">
      <c r="B378" s="295">
        <v>2025</v>
      </c>
      <c r="C378" s="295" t="s">
        <v>132</v>
      </c>
      <c r="D378" s="295" t="s">
        <v>286</v>
      </c>
      <c r="E378" s="295" t="s">
        <v>62</v>
      </c>
      <c r="F378" s="295" t="s">
        <v>62</v>
      </c>
      <c r="G378" s="295">
        <v>166</v>
      </c>
      <c r="H378" s="299">
        <v>45776</v>
      </c>
      <c r="I378" s="299">
        <v>45776</v>
      </c>
      <c r="J378" s="199" t="s">
        <v>288</v>
      </c>
      <c r="K378" s="199" t="s">
        <v>289</v>
      </c>
      <c r="L378" s="299">
        <v>45776</v>
      </c>
      <c r="M378" s="298" t="s">
        <v>1336</v>
      </c>
      <c r="N378" s="287" t="s">
        <v>1337</v>
      </c>
      <c r="O378" s="11"/>
    </row>
    <row r="379" spans="2:15" ht="117">
      <c r="B379" s="295">
        <v>2025</v>
      </c>
      <c r="C379" s="295" t="s">
        <v>132</v>
      </c>
      <c r="D379" s="295" t="s">
        <v>286</v>
      </c>
      <c r="E379" s="295" t="s">
        <v>62</v>
      </c>
      <c r="F379" s="295" t="s">
        <v>62</v>
      </c>
      <c r="G379" s="295">
        <v>165</v>
      </c>
      <c r="H379" s="299">
        <v>45748</v>
      </c>
      <c r="I379" s="299">
        <v>45748</v>
      </c>
      <c r="J379" s="199" t="s">
        <v>288</v>
      </c>
      <c r="K379" s="199" t="s">
        <v>289</v>
      </c>
      <c r="L379" s="299">
        <v>45748</v>
      </c>
      <c r="M379" s="298" t="s">
        <v>1338</v>
      </c>
      <c r="N379" s="287" t="s">
        <v>1339</v>
      </c>
      <c r="O379" s="11"/>
    </row>
    <row r="380" spans="2:15" ht="117">
      <c r="B380" s="295">
        <v>2025</v>
      </c>
      <c r="C380" s="295" t="s">
        <v>132</v>
      </c>
      <c r="D380" s="295" t="s">
        <v>286</v>
      </c>
      <c r="E380" s="295" t="s">
        <v>62</v>
      </c>
      <c r="F380" s="295" t="s">
        <v>62</v>
      </c>
      <c r="G380" s="295">
        <v>167</v>
      </c>
      <c r="H380" s="299">
        <v>45768</v>
      </c>
      <c r="I380" s="299">
        <v>45768</v>
      </c>
      <c r="J380" s="199" t="s">
        <v>288</v>
      </c>
      <c r="K380" s="199" t="s">
        <v>289</v>
      </c>
      <c r="L380" s="299">
        <v>45768</v>
      </c>
      <c r="M380" s="298" t="s">
        <v>1340</v>
      </c>
      <c r="N380" s="287" t="s">
        <v>1341</v>
      </c>
      <c r="O380" s="11"/>
    </row>
    <row r="381" spans="2:15" ht="117">
      <c r="B381" s="295">
        <v>2025</v>
      </c>
      <c r="C381" s="295" t="s">
        <v>132</v>
      </c>
      <c r="D381" s="295" t="s">
        <v>286</v>
      </c>
      <c r="E381" s="295" t="s">
        <v>62</v>
      </c>
      <c r="F381" s="295" t="s">
        <v>62</v>
      </c>
      <c r="G381" s="295">
        <v>169</v>
      </c>
      <c r="H381" s="299">
        <v>45750</v>
      </c>
      <c r="I381" s="299">
        <v>45750</v>
      </c>
      <c r="J381" s="199" t="s">
        <v>288</v>
      </c>
      <c r="K381" s="199" t="s">
        <v>289</v>
      </c>
      <c r="L381" s="299">
        <v>45750</v>
      </c>
      <c r="M381" s="298" t="s">
        <v>1342</v>
      </c>
      <c r="N381" s="287" t="s">
        <v>1343</v>
      </c>
      <c r="O381" s="11"/>
    </row>
    <row r="382" spans="2:15" ht="117">
      <c r="B382" s="295">
        <v>2025</v>
      </c>
      <c r="C382" s="295" t="s">
        <v>132</v>
      </c>
      <c r="D382" s="295" t="s">
        <v>286</v>
      </c>
      <c r="E382" s="295" t="s">
        <v>62</v>
      </c>
      <c r="F382" s="295" t="s">
        <v>62</v>
      </c>
      <c r="G382" s="295">
        <v>513</v>
      </c>
      <c r="H382" s="299">
        <v>45771</v>
      </c>
      <c r="I382" s="299">
        <v>45771</v>
      </c>
      <c r="J382" s="199" t="s">
        <v>288</v>
      </c>
      <c r="K382" s="199" t="s">
        <v>289</v>
      </c>
      <c r="L382" s="299">
        <v>45771</v>
      </c>
      <c r="M382" s="298" t="s">
        <v>1344</v>
      </c>
      <c r="N382" s="287" t="s">
        <v>1345</v>
      </c>
      <c r="O382" s="11"/>
    </row>
    <row r="383" spans="2:15" ht="117">
      <c r="B383" s="295">
        <v>2025</v>
      </c>
      <c r="C383" s="295" t="s">
        <v>132</v>
      </c>
      <c r="D383" s="295" t="s">
        <v>286</v>
      </c>
      <c r="E383" s="295" t="s">
        <v>62</v>
      </c>
      <c r="F383" s="295" t="s">
        <v>62</v>
      </c>
      <c r="G383" s="295">
        <v>766</v>
      </c>
      <c r="H383" s="299">
        <v>45750</v>
      </c>
      <c r="I383" s="299">
        <v>45750</v>
      </c>
      <c r="J383" s="199" t="s">
        <v>288</v>
      </c>
      <c r="K383" s="199" t="s">
        <v>289</v>
      </c>
      <c r="L383" s="299">
        <v>45750</v>
      </c>
      <c r="M383" s="298" t="s">
        <v>1346</v>
      </c>
      <c r="N383" s="287" t="s">
        <v>1347</v>
      </c>
      <c r="O383" s="11"/>
    </row>
    <row r="384" spans="2:15" ht="117">
      <c r="B384" s="295">
        <v>2025</v>
      </c>
      <c r="C384" s="295" t="s">
        <v>132</v>
      </c>
      <c r="D384" s="295" t="s">
        <v>286</v>
      </c>
      <c r="E384" s="295" t="s">
        <v>62</v>
      </c>
      <c r="F384" s="295" t="s">
        <v>62</v>
      </c>
      <c r="G384" s="295">
        <v>937</v>
      </c>
      <c r="H384" s="299">
        <v>45763</v>
      </c>
      <c r="I384" s="299">
        <v>45763</v>
      </c>
      <c r="J384" s="199" t="s">
        <v>288</v>
      </c>
      <c r="K384" s="199" t="s">
        <v>289</v>
      </c>
      <c r="L384" s="299">
        <v>45763</v>
      </c>
      <c r="M384" s="298" t="s">
        <v>1348</v>
      </c>
      <c r="N384" s="287" t="s">
        <v>1349</v>
      </c>
      <c r="O384" s="11"/>
    </row>
    <row r="385" spans="2:15" ht="117">
      <c r="B385" s="295">
        <v>2025</v>
      </c>
      <c r="C385" s="295" t="s">
        <v>132</v>
      </c>
      <c r="D385" s="295" t="s">
        <v>286</v>
      </c>
      <c r="E385" s="295" t="s">
        <v>62</v>
      </c>
      <c r="F385" s="295" t="s">
        <v>62</v>
      </c>
      <c r="G385" s="295">
        <v>947</v>
      </c>
      <c r="H385" s="299">
        <v>45764</v>
      </c>
      <c r="I385" s="299">
        <v>45764</v>
      </c>
      <c r="J385" s="199" t="s">
        <v>288</v>
      </c>
      <c r="K385" s="199" t="s">
        <v>289</v>
      </c>
      <c r="L385" s="299">
        <v>45764</v>
      </c>
      <c r="M385" s="298" t="s">
        <v>1350</v>
      </c>
      <c r="N385" s="287" t="s">
        <v>1351</v>
      </c>
      <c r="O385" s="11"/>
    </row>
    <row r="386" spans="2:15" ht="117">
      <c r="B386" s="295">
        <v>2025</v>
      </c>
      <c r="C386" s="295" t="s">
        <v>132</v>
      </c>
      <c r="D386" s="295" t="s">
        <v>286</v>
      </c>
      <c r="E386" s="295" t="s">
        <v>62</v>
      </c>
      <c r="F386" s="295" t="s">
        <v>62</v>
      </c>
      <c r="G386" s="295">
        <v>942</v>
      </c>
      <c r="H386" s="299">
        <v>45763</v>
      </c>
      <c r="I386" s="299">
        <v>45763</v>
      </c>
      <c r="J386" s="199" t="s">
        <v>288</v>
      </c>
      <c r="K386" s="199" t="s">
        <v>289</v>
      </c>
      <c r="L386" s="299">
        <v>45763</v>
      </c>
      <c r="M386" s="298" t="s">
        <v>1352</v>
      </c>
      <c r="N386" s="287" t="s">
        <v>1353</v>
      </c>
      <c r="O386" s="11"/>
    </row>
    <row r="387" spans="2:15" ht="117">
      <c r="B387" s="295">
        <v>2025</v>
      </c>
      <c r="C387" s="295" t="s">
        <v>132</v>
      </c>
      <c r="D387" s="295" t="s">
        <v>286</v>
      </c>
      <c r="E387" s="295" t="s">
        <v>62</v>
      </c>
      <c r="F387" s="295" t="s">
        <v>62</v>
      </c>
      <c r="G387" s="295">
        <v>938</v>
      </c>
      <c r="H387" s="299">
        <v>45763</v>
      </c>
      <c r="I387" s="299">
        <v>45763</v>
      </c>
      <c r="J387" s="199" t="s">
        <v>288</v>
      </c>
      <c r="K387" s="199" t="s">
        <v>289</v>
      </c>
      <c r="L387" s="299">
        <v>45763</v>
      </c>
      <c r="M387" s="298" t="s">
        <v>1354</v>
      </c>
      <c r="N387" s="287" t="s">
        <v>1355</v>
      </c>
      <c r="O387" s="11"/>
    </row>
    <row r="388" spans="2:15" ht="91">
      <c r="B388" s="295">
        <v>2025</v>
      </c>
      <c r="C388" s="295" t="s">
        <v>132</v>
      </c>
      <c r="D388" s="295" t="s">
        <v>286</v>
      </c>
      <c r="E388" s="295" t="s">
        <v>287</v>
      </c>
      <c r="F388" s="295" t="s">
        <v>287</v>
      </c>
      <c r="G388" s="295">
        <v>4</v>
      </c>
      <c r="H388" s="299">
        <v>45758</v>
      </c>
      <c r="I388" s="299">
        <v>45758</v>
      </c>
      <c r="J388" s="199" t="s">
        <v>288</v>
      </c>
      <c r="K388" s="199" t="s">
        <v>289</v>
      </c>
      <c r="L388" s="299">
        <v>45758</v>
      </c>
      <c r="M388" s="298" t="s">
        <v>1356</v>
      </c>
      <c r="N388" s="287" t="s">
        <v>1357</v>
      </c>
      <c r="O388" s="11"/>
    </row>
    <row r="389" spans="2:15" ht="104">
      <c r="B389" s="295">
        <v>2025</v>
      </c>
      <c r="C389" s="295" t="s">
        <v>132</v>
      </c>
      <c r="D389" s="295" t="s">
        <v>286</v>
      </c>
      <c r="E389" s="295" t="s">
        <v>62</v>
      </c>
      <c r="F389" s="295" t="s">
        <v>62</v>
      </c>
      <c r="G389" s="295">
        <v>344</v>
      </c>
      <c r="H389" s="299">
        <v>45764</v>
      </c>
      <c r="I389" s="299">
        <v>45764</v>
      </c>
      <c r="J389" s="199" t="s">
        <v>288</v>
      </c>
      <c r="K389" s="199" t="s">
        <v>289</v>
      </c>
      <c r="L389" s="299">
        <v>45764</v>
      </c>
      <c r="M389" s="298" t="s">
        <v>1358</v>
      </c>
      <c r="N389" s="287" t="s">
        <v>1359</v>
      </c>
      <c r="O389" s="11"/>
    </row>
    <row r="390" spans="2:15" ht="91">
      <c r="B390" s="295">
        <v>2025</v>
      </c>
      <c r="C390" s="295" t="s">
        <v>132</v>
      </c>
      <c r="D390" s="295" t="s">
        <v>286</v>
      </c>
      <c r="E390" s="295" t="s">
        <v>62</v>
      </c>
      <c r="F390" s="295" t="s">
        <v>62</v>
      </c>
      <c r="G390" s="295">
        <v>148</v>
      </c>
      <c r="H390" s="299">
        <v>45748</v>
      </c>
      <c r="I390" s="299">
        <v>45748</v>
      </c>
      <c r="J390" s="199" t="s">
        <v>288</v>
      </c>
      <c r="K390" s="199" t="s">
        <v>289</v>
      </c>
      <c r="L390" s="299">
        <v>45748</v>
      </c>
      <c r="M390" s="298" t="s">
        <v>1360</v>
      </c>
      <c r="N390" s="287" t="s">
        <v>1361</v>
      </c>
      <c r="O390" s="11"/>
    </row>
    <row r="391" spans="2:15" ht="91">
      <c r="B391" s="295">
        <v>2025</v>
      </c>
      <c r="C391" s="295" t="s">
        <v>132</v>
      </c>
      <c r="D391" s="295" t="s">
        <v>286</v>
      </c>
      <c r="E391" s="295" t="s">
        <v>62</v>
      </c>
      <c r="F391" s="295" t="s">
        <v>62</v>
      </c>
      <c r="G391" s="295">
        <v>149</v>
      </c>
      <c r="H391" s="299">
        <v>45755</v>
      </c>
      <c r="I391" s="299">
        <v>45755</v>
      </c>
      <c r="J391" s="199" t="s">
        <v>288</v>
      </c>
      <c r="K391" s="199" t="s">
        <v>289</v>
      </c>
      <c r="L391" s="299">
        <v>45755</v>
      </c>
      <c r="M391" s="298" t="s">
        <v>1362</v>
      </c>
      <c r="N391" s="287" t="s">
        <v>1363</v>
      </c>
      <c r="O391" s="11"/>
    </row>
    <row r="392" spans="2:15" ht="91">
      <c r="B392" s="295">
        <v>2025</v>
      </c>
      <c r="C392" s="295" t="s">
        <v>132</v>
      </c>
      <c r="D392" s="295" t="s">
        <v>286</v>
      </c>
      <c r="E392" s="295" t="s">
        <v>62</v>
      </c>
      <c r="F392" s="295" t="s">
        <v>62</v>
      </c>
      <c r="G392" s="295">
        <v>169</v>
      </c>
      <c r="H392" s="299">
        <v>45758</v>
      </c>
      <c r="I392" s="299">
        <v>45758</v>
      </c>
      <c r="J392" s="199" t="s">
        <v>288</v>
      </c>
      <c r="K392" s="199" t="s">
        <v>289</v>
      </c>
      <c r="L392" s="299">
        <v>45758</v>
      </c>
      <c r="M392" s="298" t="s">
        <v>1364</v>
      </c>
      <c r="N392" s="287" t="s">
        <v>1365</v>
      </c>
      <c r="O392" s="11"/>
    </row>
    <row r="393" spans="2:15" ht="91">
      <c r="B393" s="295">
        <v>2025</v>
      </c>
      <c r="C393" s="295" t="s">
        <v>132</v>
      </c>
      <c r="D393" s="295" t="s">
        <v>286</v>
      </c>
      <c r="E393" s="295" t="s">
        <v>62</v>
      </c>
      <c r="F393" s="295" t="s">
        <v>62</v>
      </c>
      <c r="G393" s="295">
        <v>183</v>
      </c>
      <c r="H393" s="299">
        <v>45761</v>
      </c>
      <c r="I393" s="299">
        <v>45761</v>
      </c>
      <c r="J393" s="199" t="s">
        <v>288</v>
      </c>
      <c r="K393" s="199" t="s">
        <v>289</v>
      </c>
      <c r="L393" s="299">
        <v>45761</v>
      </c>
      <c r="M393" s="298" t="s">
        <v>1366</v>
      </c>
      <c r="N393" s="287" t="s">
        <v>1367</v>
      </c>
      <c r="O393" s="11"/>
    </row>
    <row r="394" spans="2:15" ht="91">
      <c r="B394" s="295">
        <v>2025</v>
      </c>
      <c r="C394" s="295" t="s">
        <v>132</v>
      </c>
      <c r="D394" s="295" t="s">
        <v>286</v>
      </c>
      <c r="E394" s="295" t="s">
        <v>62</v>
      </c>
      <c r="F394" s="295" t="s">
        <v>62</v>
      </c>
      <c r="G394" s="295">
        <v>119</v>
      </c>
      <c r="H394" s="299">
        <v>45748</v>
      </c>
      <c r="I394" s="299">
        <v>45748</v>
      </c>
      <c r="J394" s="199" t="s">
        <v>288</v>
      </c>
      <c r="K394" s="199" t="s">
        <v>289</v>
      </c>
      <c r="L394" s="299">
        <v>45748</v>
      </c>
      <c r="M394" s="298" t="s">
        <v>1368</v>
      </c>
      <c r="N394" s="287" t="s">
        <v>1369</v>
      </c>
      <c r="O394" s="11"/>
    </row>
    <row r="395" spans="2:15" ht="91">
      <c r="B395" s="295">
        <v>2025</v>
      </c>
      <c r="C395" s="295" t="s">
        <v>132</v>
      </c>
      <c r="D395" s="295" t="s">
        <v>286</v>
      </c>
      <c r="E395" s="295" t="s">
        <v>62</v>
      </c>
      <c r="F395" s="295" t="s">
        <v>62</v>
      </c>
      <c r="G395" s="295">
        <v>242</v>
      </c>
      <c r="H395" s="299">
        <v>45758</v>
      </c>
      <c r="I395" s="299">
        <v>45758</v>
      </c>
      <c r="J395" s="199" t="s">
        <v>288</v>
      </c>
      <c r="K395" s="199" t="s">
        <v>289</v>
      </c>
      <c r="L395" s="299">
        <v>45758</v>
      </c>
      <c r="M395" s="298" t="s">
        <v>1370</v>
      </c>
      <c r="N395" s="287" t="s">
        <v>1371</v>
      </c>
      <c r="O395" s="11"/>
    </row>
    <row r="396" spans="2:15" ht="91">
      <c r="B396" s="295">
        <v>2025</v>
      </c>
      <c r="C396" s="295" t="s">
        <v>132</v>
      </c>
      <c r="D396" s="295" t="s">
        <v>286</v>
      </c>
      <c r="E396" s="295" t="s">
        <v>62</v>
      </c>
      <c r="F396" s="295" t="s">
        <v>62</v>
      </c>
      <c r="G396" s="295">
        <v>1123</v>
      </c>
      <c r="H396" s="299">
        <v>45777</v>
      </c>
      <c r="I396" s="299">
        <v>45777</v>
      </c>
      <c r="J396" s="199" t="s">
        <v>288</v>
      </c>
      <c r="K396" s="199" t="s">
        <v>289</v>
      </c>
      <c r="L396" s="299">
        <v>45777</v>
      </c>
      <c r="M396" s="298" t="s">
        <v>1372</v>
      </c>
      <c r="N396" s="287" t="s">
        <v>1373</v>
      </c>
      <c r="O396" s="11"/>
    </row>
    <row r="397" spans="2:15" ht="91">
      <c r="B397" s="295">
        <v>2025</v>
      </c>
      <c r="C397" s="295" t="s">
        <v>132</v>
      </c>
      <c r="D397" s="295" t="s">
        <v>286</v>
      </c>
      <c r="E397" s="295" t="s">
        <v>62</v>
      </c>
      <c r="F397" s="295" t="s">
        <v>62</v>
      </c>
      <c r="G397" s="295">
        <v>1124</v>
      </c>
      <c r="H397" s="299">
        <v>45777</v>
      </c>
      <c r="I397" s="299">
        <v>45777</v>
      </c>
      <c r="J397" s="199" t="s">
        <v>288</v>
      </c>
      <c r="K397" s="199" t="s">
        <v>289</v>
      </c>
      <c r="L397" s="299">
        <v>45777</v>
      </c>
      <c r="M397" s="298" t="s">
        <v>1374</v>
      </c>
      <c r="N397" s="286" t="s">
        <v>1375</v>
      </c>
      <c r="O397" s="11"/>
    </row>
    <row r="398" spans="2:15" ht="91">
      <c r="B398" s="295">
        <v>2025</v>
      </c>
      <c r="C398" s="295" t="s">
        <v>131</v>
      </c>
      <c r="D398" s="295" t="s">
        <v>286</v>
      </c>
      <c r="E398" s="295" t="s">
        <v>62</v>
      </c>
      <c r="F398" s="295" t="s">
        <v>62</v>
      </c>
      <c r="G398" s="295">
        <v>635</v>
      </c>
      <c r="H398" s="299">
        <v>45740</v>
      </c>
      <c r="I398" s="299">
        <v>45740</v>
      </c>
      <c r="J398" s="199" t="s">
        <v>288</v>
      </c>
      <c r="K398" s="199" t="s">
        <v>289</v>
      </c>
      <c r="L398" s="299">
        <v>45740</v>
      </c>
      <c r="M398" s="298" t="s">
        <v>1376</v>
      </c>
      <c r="N398" s="287" t="s">
        <v>1377</v>
      </c>
      <c r="O398" s="11"/>
    </row>
    <row r="399" spans="2:15" ht="91">
      <c r="B399" s="295">
        <v>2025</v>
      </c>
      <c r="C399" s="295" t="s">
        <v>131</v>
      </c>
      <c r="D399" s="295" t="s">
        <v>286</v>
      </c>
      <c r="E399" s="295" t="s">
        <v>62</v>
      </c>
      <c r="F399" s="295" t="s">
        <v>62</v>
      </c>
      <c r="G399" s="295">
        <v>531</v>
      </c>
      <c r="H399" s="299">
        <v>45729</v>
      </c>
      <c r="I399" s="299">
        <v>45729</v>
      </c>
      <c r="J399" s="199" t="s">
        <v>288</v>
      </c>
      <c r="K399" s="199" t="s">
        <v>289</v>
      </c>
      <c r="L399" s="299">
        <v>45729</v>
      </c>
      <c r="M399" s="298" t="s">
        <v>1378</v>
      </c>
      <c r="N399" s="287" t="s">
        <v>1379</v>
      </c>
      <c r="O399" s="11"/>
    </row>
    <row r="400" spans="2:15" ht="91">
      <c r="B400" s="295">
        <v>2025</v>
      </c>
      <c r="C400" s="295" t="s">
        <v>132</v>
      </c>
      <c r="D400" s="295" t="s">
        <v>286</v>
      </c>
      <c r="E400" s="295" t="s">
        <v>62</v>
      </c>
      <c r="F400" s="295" t="s">
        <v>62</v>
      </c>
      <c r="G400" s="295">
        <v>1033</v>
      </c>
      <c r="H400" s="299">
        <v>45771</v>
      </c>
      <c r="I400" s="299">
        <v>45771</v>
      </c>
      <c r="J400" s="199" t="s">
        <v>288</v>
      </c>
      <c r="K400" s="199" t="s">
        <v>289</v>
      </c>
      <c r="L400" s="299">
        <v>45771</v>
      </c>
      <c r="M400" s="298" t="s">
        <v>1380</v>
      </c>
      <c r="N400" s="287" t="s">
        <v>1381</v>
      </c>
      <c r="O400" s="11"/>
    </row>
    <row r="401" spans="2:15" ht="91">
      <c r="B401" s="295">
        <v>2025</v>
      </c>
      <c r="C401" s="295" t="s">
        <v>132</v>
      </c>
      <c r="D401" s="295" t="s">
        <v>286</v>
      </c>
      <c r="E401" s="295" t="s">
        <v>62</v>
      </c>
      <c r="F401" s="295" t="s">
        <v>62</v>
      </c>
      <c r="G401" s="295">
        <v>146</v>
      </c>
      <c r="H401" s="299">
        <v>45749</v>
      </c>
      <c r="I401" s="299">
        <v>45749</v>
      </c>
      <c r="J401" s="199" t="s">
        <v>288</v>
      </c>
      <c r="K401" s="199" t="s">
        <v>289</v>
      </c>
      <c r="L401" s="299">
        <v>45749</v>
      </c>
      <c r="M401" s="298" t="s">
        <v>1382</v>
      </c>
      <c r="N401" s="287" t="s">
        <v>1383</v>
      </c>
      <c r="O401" s="11"/>
    </row>
    <row r="402" spans="2:15" ht="91">
      <c r="B402" s="295">
        <v>2025</v>
      </c>
      <c r="C402" s="295" t="s">
        <v>132</v>
      </c>
      <c r="D402" s="295" t="s">
        <v>286</v>
      </c>
      <c r="E402" s="295" t="s">
        <v>62</v>
      </c>
      <c r="F402" s="295" t="s">
        <v>62</v>
      </c>
      <c r="G402" s="295">
        <v>219</v>
      </c>
      <c r="H402" s="299">
        <v>45764</v>
      </c>
      <c r="I402" s="299">
        <v>45764</v>
      </c>
      <c r="J402" s="199" t="s">
        <v>288</v>
      </c>
      <c r="K402" s="199" t="s">
        <v>289</v>
      </c>
      <c r="L402" s="299">
        <v>45764</v>
      </c>
      <c r="M402" s="298" t="s">
        <v>1384</v>
      </c>
      <c r="N402" s="287" t="s">
        <v>1385</v>
      </c>
      <c r="O402" s="11"/>
    </row>
    <row r="403" spans="2:15" ht="91">
      <c r="B403" s="295">
        <v>2025</v>
      </c>
      <c r="C403" s="295" t="s">
        <v>132</v>
      </c>
      <c r="D403" s="295" t="s">
        <v>286</v>
      </c>
      <c r="E403" s="295" t="s">
        <v>62</v>
      </c>
      <c r="F403" s="295" t="s">
        <v>62</v>
      </c>
      <c r="G403" s="295">
        <v>217</v>
      </c>
      <c r="H403" s="299">
        <v>45751</v>
      </c>
      <c r="I403" s="299">
        <v>45751</v>
      </c>
      <c r="J403" s="199" t="s">
        <v>288</v>
      </c>
      <c r="K403" s="199" t="s">
        <v>289</v>
      </c>
      <c r="L403" s="299">
        <v>45751</v>
      </c>
      <c r="M403" s="298" t="s">
        <v>1386</v>
      </c>
      <c r="N403" s="286" t="s">
        <v>1387</v>
      </c>
      <c r="O403" s="11"/>
    </row>
    <row r="404" spans="2:15" ht="91">
      <c r="B404" s="295">
        <v>2025</v>
      </c>
      <c r="C404" s="295" t="s">
        <v>132</v>
      </c>
      <c r="D404" s="295" t="s">
        <v>286</v>
      </c>
      <c r="E404" s="295" t="s">
        <v>62</v>
      </c>
      <c r="F404" s="295" t="s">
        <v>62</v>
      </c>
      <c r="G404" s="295">
        <v>515</v>
      </c>
      <c r="H404" s="299">
        <v>45771</v>
      </c>
      <c r="I404" s="299">
        <v>45771</v>
      </c>
      <c r="J404" s="199" t="s">
        <v>288</v>
      </c>
      <c r="K404" s="199" t="s">
        <v>289</v>
      </c>
      <c r="L404" s="299">
        <v>45771</v>
      </c>
      <c r="M404" s="298" t="s">
        <v>1388</v>
      </c>
      <c r="N404" s="286" t="s">
        <v>1389</v>
      </c>
      <c r="O404" s="11"/>
    </row>
    <row r="405" spans="2:15" ht="91">
      <c r="B405" s="295">
        <v>2025</v>
      </c>
      <c r="C405" s="295" t="s">
        <v>132</v>
      </c>
      <c r="D405" s="295" t="s">
        <v>286</v>
      </c>
      <c r="E405" s="295" t="s">
        <v>62</v>
      </c>
      <c r="F405" s="295" t="s">
        <v>62</v>
      </c>
      <c r="G405" s="295">
        <v>514</v>
      </c>
      <c r="H405" s="299">
        <v>45771</v>
      </c>
      <c r="I405" s="299">
        <v>45771</v>
      </c>
      <c r="J405" s="199" t="s">
        <v>288</v>
      </c>
      <c r="K405" s="199" t="s">
        <v>289</v>
      </c>
      <c r="L405" s="299">
        <v>45771</v>
      </c>
      <c r="M405" s="298" t="s">
        <v>1390</v>
      </c>
      <c r="N405" s="287" t="s">
        <v>1391</v>
      </c>
      <c r="O405" s="11"/>
    </row>
    <row r="406" spans="2:15" ht="91">
      <c r="B406" s="295">
        <v>2025</v>
      </c>
      <c r="C406" s="295" t="s">
        <v>132</v>
      </c>
      <c r="D406" s="295" t="s">
        <v>286</v>
      </c>
      <c r="E406" s="295" t="s">
        <v>62</v>
      </c>
      <c r="F406" s="295" t="s">
        <v>62</v>
      </c>
      <c r="G406" s="295">
        <v>516</v>
      </c>
      <c r="H406" s="299">
        <v>45771</v>
      </c>
      <c r="I406" s="299">
        <v>45771</v>
      </c>
      <c r="J406" s="199" t="s">
        <v>288</v>
      </c>
      <c r="K406" s="199" t="s">
        <v>289</v>
      </c>
      <c r="L406" s="299">
        <v>45771</v>
      </c>
      <c r="M406" s="298" t="s">
        <v>1392</v>
      </c>
      <c r="N406" s="286" t="s">
        <v>1393</v>
      </c>
      <c r="O406" s="11"/>
    </row>
    <row r="407" spans="2:15" ht="91">
      <c r="B407" s="295">
        <v>2025</v>
      </c>
      <c r="C407" s="295" t="s">
        <v>132</v>
      </c>
      <c r="D407" s="295" t="s">
        <v>286</v>
      </c>
      <c r="E407" s="295" t="s">
        <v>62</v>
      </c>
      <c r="F407" s="295" t="s">
        <v>62</v>
      </c>
      <c r="G407" s="295">
        <v>297</v>
      </c>
      <c r="H407" s="299">
        <v>45771</v>
      </c>
      <c r="I407" s="299">
        <v>45771</v>
      </c>
      <c r="J407" s="199" t="s">
        <v>288</v>
      </c>
      <c r="K407" s="199" t="s">
        <v>289</v>
      </c>
      <c r="L407" s="299">
        <v>45771</v>
      </c>
      <c r="M407" s="298" t="s">
        <v>1394</v>
      </c>
      <c r="N407" s="287" t="s">
        <v>1395</v>
      </c>
      <c r="O407" s="11"/>
    </row>
    <row r="408" spans="2:15" ht="91">
      <c r="B408" s="295">
        <v>2025</v>
      </c>
      <c r="C408" s="295" t="s">
        <v>132</v>
      </c>
      <c r="D408" s="295" t="s">
        <v>286</v>
      </c>
      <c r="E408" s="295" t="s">
        <v>62</v>
      </c>
      <c r="F408" s="295" t="s">
        <v>62</v>
      </c>
      <c r="G408" s="295">
        <v>576</v>
      </c>
      <c r="H408" s="299">
        <v>45775</v>
      </c>
      <c r="I408" s="299">
        <v>45775</v>
      </c>
      <c r="J408" s="199" t="s">
        <v>288</v>
      </c>
      <c r="K408" s="199" t="s">
        <v>289</v>
      </c>
      <c r="L408" s="299">
        <v>45775</v>
      </c>
      <c r="M408" s="298" t="s">
        <v>1396</v>
      </c>
      <c r="N408" s="287" t="s">
        <v>1397</v>
      </c>
      <c r="O408" s="11"/>
    </row>
    <row r="409" spans="2:15" ht="91">
      <c r="B409" s="295">
        <v>2025</v>
      </c>
      <c r="C409" s="295" t="s">
        <v>132</v>
      </c>
      <c r="D409" s="295" t="s">
        <v>286</v>
      </c>
      <c r="E409" s="295" t="s">
        <v>62</v>
      </c>
      <c r="F409" s="295" t="s">
        <v>62</v>
      </c>
      <c r="G409" s="295">
        <v>392</v>
      </c>
      <c r="H409" s="299">
        <v>45748</v>
      </c>
      <c r="I409" s="299">
        <v>45748</v>
      </c>
      <c r="J409" s="199" t="s">
        <v>288</v>
      </c>
      <c r="K409" s="199" t="s">
        <v>289</v>
      </c>
      <c r="L409" s="299">
        <v>45748</v>
      </c>
      <c r="M409" s="298" t="s">
        <v>1398</v>
      </c>
      <c r="N409" s="286" t="s">
        <v>1399</v>
      </c>
      <c r="O409" s="11"/>
    </row>
    <row r="410" spans="2:15" ht="91">
      <c r="B410" s="295">
        <v>2025</v>
      </c>
      <c r="C410" s="295" t="s">
        <v>132</v>
      </c>
      <c r="D410" s="295" t="s">
        <v>286</v>
      </c>
      <c r="E410" s="295" t="s">
        <v>62</v>
      </c>
      <c r="F410" s="295" t="s">
        <v>62</v>
      </c>
      <c r="G410" s="295">
        <v>401</v>
      </c>
      <c r="H410" s="299">
        <v>45749</v>
      </c>
      <c r="I410" s="299">
        <v>45749</v>
      </c>
      <c r="J410" s="199" t="s">
        <v>288</v>
      </c>
      <c r="K410" s="199" t="s">
        <v>289</v>
      </c>
      <c r="L410" s="299">
        <v>45749</v>
      </c>
      <c r="M410" s="298" t="s">
        <v>1400</v>
      </c>
      <c r="N410" s="286" t="s">
        <v>1401</v>
      </c>
      <c r="O410" s="11"/>
    </row>
    <row r="411" spans="2:15" ht="104">
      <c r="B411" s="295">
        <v>2025</v>
      </c>
      <c r="C411" s="295" t="s">
        <v>132</v>
      </c>
      <c r="D411" s="295" t="s">
        <v>286</v>
      </c>
      <c r="E411" s="295" t="s">
        <v>62</v>
      </c>
      <c r="F411" s="295" t="s">
        <v>62</v>
      </c>
      <c r="G411" s="295">
        <v>2</v>
      </c>
      <c r="H411" s="299">
        <v>45750</v>
      </c>
      <c r="I411" s="299">
        <v>45750</v>
      </c>
      <c r="J411" s="199" t="s">
        <v>288</v>
      </c>
      <c r="K411" s="199" t="s">
        <v>289</v>
      </c>
      <c r="L411" s="299">
        <v>45750</v>
      </c>
      <c r="M411" s="298" t="s">
        <v>1402</v>
      </c>
      <c r="N411" s="287" t="s">
        <v>1403</v>
      </c>
      <c r="O411" s="11"/>
    </row>
    <row r="412" spans="2:15" ht="91">
      <c r="B412" s="295">
        <v>2025</v>
      </c>
      <c r="C412" s="295" t="s">
        <v>132</v>
      </c>
      <c r="D412" s="295" t="s">
        <v>286</v>
      </c>
      <c r="E412" s="295" t="s">
        <v>287</v>
      </c>
      <c r="F412" s="295" t="s">
        <v>287</v>
      </c>
      <c r="G412" s="295">
        <v>5</v>
      </c>
      <c r="H412" s="299">
        <v>45761</v>
      </c>
      <c r="I412" s="299">
        <v>45761</v>
      </c>
      <c r="J412" s="199" t="s">
        <v>288</v>
      </c>
      <c r="K412" s="199" t="s">
        <v>289</v>
      </c>
      <c r="L412" s="299">
        <v>45761</v>
      </c>
      <c r="M412" s="298" t="s">
        <v>1404</v>
      </c>
      <c r="N412" s="287" t="s">
        <v>1405</v>
      </c>
      <c r="O412" s="11"/>
    </row>
    <row r="413" spans="2:15" ht="104">
      <c r="B413" s="295">
        <v>2025</v>
      </c>
      <c r="C413" s="295" t="s">
        <v>132</v>
      </c>
      <c r="D413" s="295" t="s">
        <v>286</v>
      </c>
      <c r="E413" s="295" t="s">
        <v>62</v>
      </c>
      <c r="F413" s="295" t="s">
        <v>62</v>
      </c>
      <c r="G413" s="295">
        <v>320</v>
      </c>
      <c r="H413" s="299">
        <v>45756</v>
      </c>
      <c r="I413" s="299">
        <v>45756</v>
      </c>
      <c r="J413" s="199" t="s">
        <v>288</v>
      </c>
      <c r="K413" s="199" t="s">
        <v>289</v>
      </c>
      <c r="L413" s="299">
        <v>45756</v>
      </c>
      <c r="M413" s="298" t="s">
        <v>1406</v>
      </c>
      <c r="N413" s="287" t="s">
        <v>1407</v>
      </c>
      <c r="O413" s="11"/>
    </row>
    <row r="414" spans="2:15" ht="104">
      <c r="B414" s="295">
        <v>2025</v>
      </c>
      <c r="C414" s="295" t="s">
        <v>132</v>
      </c>
      <c r="D414" s="295" t="s">
        <v>286</v>
      </c>
      <c r="E414" s="295" t="s">
        <v>62</v>
      </c>
      <c r="F414" s="295" t="s">
        <v>62</v>
      </c>
      <c r="G414" s="295">
        <v>315</v>
      </c>
      <c r="H414" s="299">
        <v>45756</v>
      </c>
      <c r="I414" s="299">
        <v>45756</v>
      </c>
      <c r="J414" s="199" t="s">
        <v>288</v>
      </c>
      <c r="K414" s="199" t="s">
        <v>289</v>
      </c>
      <c r="L414" s="299">
        <v>45756</v>
      </c>
      <c r="M414" s="298" t="s">
        <v>1408</v>
      </c>
      <c r="N414" s="287" t="s">
        <v>1409</v>
      </c>
      <c r="O414" s="11"/>
    </row>
    <row r="415" spans="2:15" ht="104">
      <c r="B415" s="295">
        <v>2025</v>
      </c>
      <c r="C415" s="295" t="s">
        <v>132</v>
      </c>
      <c r="D415" s="295" t="s">
        <v>286</v>
      </c>
      <c r="E415" s="295" t="s">
        <v>62</v>
      </c>
      <c r="F415" s="295" t="s">
        <v>62</v>
      </c>
      <c r="G415" s="295">
        <v>209</v>
      </c>
      <c r="H415" s="299">
        <v>45758</v>
      </c>
      <c r="I415" s="299">
        <v>45758</v>
      </c>
      <c r="J415" s="199" t="s">
        <v>288</v>
      </c>
      <c r="K415" s="199" t="s">
        <v>289</v>
      </c>
      <c r="L415" s="299">
        <v>45758</v>
      </c>
      <c r="M415" s="298" t="s">
        <v>1410</v>
      </c>
      <c r="N415" s="287" t="s">
        <v>1411</v>
      </c>
      <c r="O415" s="11"/>
    </row>
    <row r="416" spans="2:15" ht="104">
      <c r="B416" s="295">
        <v>2025</v>
      </c>
      <c r="C416" s="295" t="s">
        <v>132</v>
      </c>
      <c r="D416" s="295" t="s">
        <v>286</v>
      </c>
      <c r="E416" s="295" t="s">
        <v>62</v>
      </c>
      <c r="F416" s="295" t="s">
        <v>62</v>
      </c>
      <c r="G416" s="295">
        <v>281</v>
      </c>
      <c r="H416" s="299">
        <v>45761</v>
      </c>
      <c r="I416" s="299">
        <v>45761</v>
      </c>
      <c r="J416" s="199" t="s">
        <v>288</v>
      </c>
      <c r="K416" s="199" t="s">
        <v>289</v>
      </c>
      <c r="L416" s="299">
        <v>45761</v>
      </c>
      <c r="M416" s="298" t="s">
        <v>1412</v>
      </c>
      <c r="N416" s="287" t="s">
        <v>1413</v>
      </c>
      <c r="O416" s="11"/>
    </row>
    <row r="417" spans="2:15" ht="104">
      <c r="B417" s="295">
        <v>2025</v>
      </c>
      <c r="C417" s="295" t="s">
        <v>132</v>
      </c>
      <c r="D417" s="295" t="s">
        <v>286</v>
      </c>
      <c r="E417" s="295" t="s">
        <v>62</v>
      </c>
      <c r="F417" s="295" t="s">
        <v>62</v>
      </c>
      <c r="G417" s="295">
        <v>202</v>
      </c>
      <c r="H417" s="299">
        <v>45751</v>
      </c>
      <c r="I417" s="299">
        <v>45751</v>
      </c>
      <c r="J417" s="199" t="s">
        <v>288</v>
      </c>
      <c r="K417" s="199" t="s">
        <v>289</v>
      </c>
      <c r="L417" s="299">
        <v>45751</v>
      </c>
      <c r="M417" s="298" t="s">
        <v>1414</v>
      </c>
      <c r="N417" s="287" t="s">
        <v>1415</v>
      </c>
      <c r="O417" s="11"/>
    </row>
    <row r="418" spans="2:15" ht="104">
      <c r="B418" s="295">
        <v>2025</v>
      </c>
      <c r="C418" s="295" t="s">
        <v>132</v>
      </c>
      <c r="D418" s="295" t="s">
        <v>286</v>
      </c>
      <c r="E418" s="295" t="s">
        <v>62</v>
      </c>
      <c r="F418" s="295" t="s">
        <v>62</v>
      </c>
      <c r="G418" s="295">
        <v>174</v>
      </c>
      <c r="H418" s="299">
        <v>45755</v>
      </c>
      <c r="I418" s="299">
        <v>45755</v>
      </c>
      <c r="J418" s="199" t="s">
        <v>288</v>
      </c>
      <c r="K418" s="199" t="s">
        <v>289</v>
      </c>
      <c r="L418" s="299">
        <v>45755</v>
      </c>
      <c r="M418" s="298" t="s">
        <v>1416</v>
      </c>
      <c r="N418" s="287" t="s">
        <v>1417</v>
      </c>
      <c r="O418" s="11"/>
    </row>
    <row r="419" spans="2:15" ht="104">
      <c r="B419" s="295">
        <v>2025</v>
      </c>
      <c r="C419" s="295" t="s">
        <v>132</v>
      </c>
      <c r="D419" s="295" t="s">
        <v>286</v>
      </c>
      <c r="E419" s="295" t="s">
        <v>62</v>
      </c>
      <c r="F419" s="295" t="s">
        <v>62</v>
      </c>
      <c r="G419" s="295">
        <v>203</v>
      </c>
      <c r="H419" s="299">
        <v>45755</v>
      </c>
      <c r="I419" s="299">
        <v>45755</v>
      </c>
      <c r="J419" s="199" t="s">
        <v>288</v>
      </c>
      <c r="K419" s="199" t="s">
        <v>289</v>
      </c>
      <c r="L419" s="299">
        <v>45755</v>
      </c>
      <c r="M419" s="298" t="s">
        <v>1418</v>
      </c>
      <c r="N419" s="287" t="s">
        <v>1419</v>
      </c>
      <c r="O419" s="11"/>
    </row>
    <row r="420" spans="2:15" ht="104">
      <c r="B420" s="295">
        <v>2025</v>
      </c>
      <c r="C420" s="295" t="s">
        <v>132</v>
      </c>
      <c r="D420" s="295" t="s">
        <v>286</v>
      </c>
      <c r="E420" s="295" t="s">
        <v>62</v>
      </c>
      <c r="F420" s="295" t="s">
        <v>62</v>
      </c>
      <c r="G420" s="295">
        <v>217</v>
      </c>
      <c r="H420" s="299">
        <v>45758</v>
      </c>
      <c r="I420" s="299">
        <v>45758</v>
      </c>
      <c r="J420" s="199" t="s">
        <v>288</v>
      </c>
      <c r="K420" s="199" t="s">
        <v>289</v>
      </c>
      <c r="L420" s="299">
        <v>45758</v>
      </c>
      <c r="M420" s="298" t="s">
        <v>1420</v>
      </c>
      <c r="N420" s="287" t="s">
        <v>1421</v>
      </c>
      <c r="O420" s="11"/>
    </row>
    <row r="421" spans="2:15" ht="104">
      <c r="B421" s="295">
        <v>2025</v>
      </c>
      <c r="C421" s="295" t="s">
        <v>132</v>
      </c>
      <c r="D421" s="295" t="s">
        <v>286</v>
      </c>
      <c r="E421" s="295" t="s">
        <v>62</v>
      </c>
      <c r="F421" s="295" t="s">
        <v>62</v>
      </c>
      <c r="G421" s="295">
        <v>214</v>
      </c>
      <c r="H421" s="299">
        <v>45751</v>
      </c>
      <c r="I421" s="299">
        <v>45751</v>
      </c>
      <c r="J421" s="199" t="s">
        <v>288</v>
      </c>
      <c r="K421" s="199" t="s">
        <v>289</v>
      </c>
      <c r="L421" s="299">
        <v>45751</v>
      </c>
      <c r="M421" s="298" t="s">
        <v>1422</v>
      </c>
      <c r="N421" s="286" t="s">
        <v>1423</v>
      </c>
      <c r="O421" s="11"/>
    </row>
    <row r="422" spans="2:15" ht="104">
      <c r="B422" s="295">
        <v>2025</v>
      </c>
      <c r="C422" s="295" t="s">
        <v>132</v>
      </c>
      <c r="D422" s="295" t="s">
        <v>286</v>
      </c>
      <c r="E422" s="295" t="s">
        <v>62</v>
      </c>
      <c r="F422" s="295" t="s">
        <v>62</v>
      </c>
      <c r="G422" s="295">
        <v>196</v>
      </c>
      <c r="H422" s="299">
        <v>45763</v>
      </c>
      <c r="I422" s="299">
        <v>45763</v>
      </c>
      <c r="J422" s="199" t="s">
        <v>288</v>
      </c>
      <c r="K422" s="199" t="s">
        <v>289</v>
      </c>
      <c r="L422" s="299">
        <v>45763</v>
      </c>
      <c r="M422" s="298" t="s">
        <v>1424</v>
      </c>
      <c r="N422" s="287" t="s">
        <v>1425</v>
      </c>
      <c r="O422" s="11"/>
    </row>
    <row r="423" spans="2:15" ht="104">
      <c r="B423" s="295">
        <v>2025</v>
      </c>
      <c r="C423" s="295" t="s">
        <v>132</v>
      </c>
      <c r="D423" s="295" t="s">
        <v>286</v>
      </c>
      <c r="E423" s="295" t="s">
        <v>62</v>
      </c>
      <c r="F423" s="295" t="s">
        <v>62</v>
      </c>
      <c r="G423" s="295">
        <v>433</v>
      </c>
      <c r="H423" s="299">
        <v>45755</v>
      </c>
      <c r="I423" s="299">
        <v>45755</v>
      </c>
      <c r="J423" s="199" t="s">
        <v>288</v>
      </c>
      <c r="K423" s="199" t="s">
        <v>289</v>
      </c>
      <c r="L423" s="299">
        <v>45755</v>
      </c>
      <c r="M423" s="298" t="s">
        <v>1426</v>
      </c>
      <c r="N423" s="287" t="s">
        <v>1427</v>
      </c>
      <c r="O423" s="11"/>
    </row>
    <row r="424" spans="2:15" ht="104">
      <c r="B424" s="295">
        <v>2025</v>
      </c>
      <c r="C424" s="295" t="s">
        <v>132</v>
      </c>
      <c r="D424" s="295" t="s">
        <v>286</v>
      </c>
      <c r="E424" s="295" t="s">
        <v>62</v>
      </c>
      <c r="F424" s="295" t="s">
        <v>62</v>
      </c>
      <c r="G424" s="295">
        <v>432</v>
      </c>
      <c r="H424" s="299">
        <v>45755</v>
      </c>
      <c r="I424" s="299">
        <v>45755</v>
      </c>
      <c r="J424" s="199" t="s">
        <v>288</v>
      </c>
      <c r="K424" s="199" t="s">
        <v>289</v>
      </c>
      <c r="L424" s="299">
        <v>45755</v>
      </c>
      <c r="M424" s="298" t="s">
        <v>1428</v>
      </c>
      <c r="N424" s="287" t="s">
        <v>1429</v>
      </c>
      <c r="O424" s="11"/>
    </row>
    <row r="425" spans="2:15" ht="104">
      <c r="B425" s="295">
        <v>2025</v>
      </c>
      <c r="C425" s="295" t="s">
        <v>132</v>
      </c>
      <c r="D425" s="295" t="s">
        <v>286</v>
      </c>
      <c r="E425" s="295" t="s">
        <v>62</v>
      </c>
      <c r="F425" s="295" t="s">
        <v>62</v>
      </c>
      <c r="G425" s="295">
        <v>434</v>
      </c>
      <c r="H425" s="299">
        <v>45755</v>
      </c>
      <c r="I425" s="299">
        <v>45755</v>
      </c>
      <c r="J425" s="199" t="s">
        <v>288</v>
      </c>
      <c r="K425" s="199" t="s">
        <v>289</v>
      </c>
      <c r="L425" s="299">
        <v>45755</v>
      </c>
      <c r="M425" s="298" t="s">
        <v>1430</v>
      </c>
      <c r="N425" s="287" t="s">
        <v>1431</v>
      </c>
      <c r="O425" s="11"/>
    </row>
    <row r="426" spans="2:15" ht="104">
      <c r="B426" s="295">
        <v>2025</v>
      </c>
      <c r="C426" s="295" t="s">
        <v>132</v>
      </c>
      <c r="D426" s="295" t="s">
        <v>286</v>
      </c>
      <c r="E426" s="295" t="s">
        <v>62</v>
      </c>
      <c r="F426" s="295" t="s">
        <v>62</v>
      </c>
      <c r="G426" s="295">
        <v>294</v>
      </c>
      <c r="H426" s="299">
        <v>45771</v>
      </c>
      <c r="I426" s="299">
        <v>45771</v>
      </c>
      <c r="J426" s="199" t="s">
        <v>288</v>
      </c>
      <c r="K426" s="199" t="s">
        <v>289</v>
      </c>
      <c r="L426" s="299">
        <v>45771</v>
      </c>
      <c r="M426" s="298" t="s">
        <v>1432</v>
      </c>
      <c r="N426" s="287" t="s">
        <v>1433</v>
      </c>
      <c r="O426" s="11"/>
    </row>
    <row r="427" spans="2:15" ht="104">
      <c r="B427" s="295">
        <v>2025</v>
      </c>
      <c r="C427" s="295" t="s">
        <v>132</v>
      </c>
      <c r="D427" s="295" t="s">
        <v>286</v>
      </c>
      <c r="E427" s="295" t="s">
        <v>62</v>
      </c>
      <c r="F427" s="295" t="s">
        <v>62</v>
      </c>
      <c r="G427" s="295">
        <v>1032</v>
      </c>
      <c r="H427" s="299">
        <v>45771</v>
      </c>
      <c r="I427" s="299">
        <v>45771</v>
      </c>
      <c r="J427" s="199" t="s">
        <v>288</v>
      </c>
      <c r="K427" s="199" t="s">
        <v>289</v>
      </c>
      <c r="L427" s="299">
        <v>45771</v>
      </c>
      <c r="M427" s="298" t="s">
        <v>1434</v>
      </c>
      <c r="N427" s="287" t="s">
        <v>1435</v>
      </c>
      <c r="O427" s="11"/>
    </row>
    <row r="428" spans="2:15" ht="104">
      <c r="B428" s="295">
        <v>2025</v>
      </c>
      <c r="C428" s="295" t="s">
        <v>132</v>
      </c>
      <c r="D428" s="295" t="s">
        <v>286</v>
      </c>
      <c r="E428" s="295" t="s">
        <v>62</v>
      </c>
      <c r="F428" s="295" t="s">
        <v>62</v>
      </c>
      <c r="G428" s="295">
        <v>1031</v>
      </c>
      <c r="H428" s="299">
        <v>45771</v>
      </c>
      <c r="I428" s="299">
        <v>45771</v>
      </c>
      <c r="J428" s="199" t="s">
        <v>288</v>
      </c>
      <c r="K428" s="199" t="s">
        <v>289</v>
      </c>
      <c r="L428" s="299">
        <v>45771</v>
      </c>
      <c r="M428" s="298" t="s">
        <v>1436</v>
      </c>
      <c r="N428" s="287" t="s">
        <v>1437</v>
      </c>
      <c r="O428" s="11"/>
    </row>
    <row r="429" spans="2:15" ht="104">
      <c r="B429" s="295">
        <v>2025</v>
      </c>
      <c r="C429" s="295" t="s">
        <v>132</v>
      </c>
      <c r="D429" s="295" t="s">
        <v>286</v>
      </c>
      <c r="E429" s="295" t="s">
        <v>62</v>
      </c>
      <c r="F429" s="295" t="s">
        <v>62</v>
      </c>
      <c r="G429" s="295">
        <v>1029</v>
      </c>
      <c r="H429" s="299">
        <v>45771</v>
      </c>
      <c r="I429" s="299">
        <v>45771</v>
      </c>
      <c r="J429" s="199" t="s">
        <v>288</v>
      </c>
      <c r="K429" s="199" t="s">
        <v>289</v>
      </c>
      <c r="L429" s="299">
        <v>45771</v>
      </c>
      <c r="M429" s="298" t="s">
        <v>1438</v>
      </c>
      <c r="N429" s="287" t="s">
        <v>1439</v>
      </c>
      <c r="O429" s="11"/>
    </row>
    <row r="430" spans="2:15" ht="104">
      <c r="B430" s="295">
        <v>2025</v>
      </c>
      <c r="C430" s="295" t="s">
        <v>132</v>
      </c>
      <c r="D430" s="295" t="s">
        <v>286</v>
      </c>
      <c r="E430" s="295" t="s">
        <v>62</v>
      </c>
      <c r="F430" s="295" t="s">
        <v>62</v>
      </c>
      <c r="G430" s="295">
        <v>793</v>
      </c>
      <c r="H430" s="299">
        <v>45755</v>
      </c>
      <c r="I430" s="299">
        <v>45755</v>
      </c>
      <c r="J430" s="199" t="s">
        <v>288</v>
      </c>
      <c r="K430" s="199" t="s">
        <v>289</v>
      </c>
      <c r="L430" s="299">
        <v>45755</v>
      </c>
      <c r="M430" s="298" t="s">
        <v>1440</v>
      </c>
      <c r="N430" s="287" t="s">
        <v>1441</v>
      </c>
      <c r="O430" s="11"/>
    </row>
    <row r="431" spans="2:15" ht="104">
      <c r="B431" s="295">
        <v>2025</v>
      </c>
      <c r="C431" s="295" t="s">
        <v>132</v>
      </c>
      <c r="D431" s="295" t="s">
        <v>286</v>
      </c>
      <c r="E431" s="295" t="s">
        <v>62</v>
      </c>
      <c r="F431" s="295" t="s">
        <v>62</v>
      </c>
      <c r="G431" s="295">
        <v>795</v>
      </c>
      <c r="H431" s="299">
        <v>45755</v>
      </c>
      <c r="I431" s="299">
        <v>45755</v>
      </c>
      <c r="J431" s="199" t="s">
        <v>288</v>
      </c>
      <c r="K431" s="199" t="s">
        <v>289</v>
      </c>
      <c r="L431" s="299">
        <v>45755</v>
      </c>
      <c r="M431" s="298" t="s">
        <v>1442</v>
      </c>
      <c r="N431" s="287" t="s">
        <v>1443</v>
      </c>
      <c r="O431" s="11"/>
    </row>
    <row r="432" spans="2:15" ht="104">
      <c r="B432" s="295">
        <v>2025</v>
      </c>
      <c r="C432" s="295" t="s">
        <v>132</v>
      </c>
      <c r="D432" s="295" t="s">
        <v>286</v>
      </c>
      <c r="E432" s="295" t="s">
        <v>62</v>
      </c>
      <c r="F432" s="295" t="s">
        <v>62</v>
      </c>
      <c r="G432" s="295">
        <v>792</v>
      </c>
      <c r="H432" s="299">
        <v>45755</v>
      </c>
      <c r="I432" s="299">
        <v>45755</v>
      </c>
      <c r="J432" s="199" t="s">
        <v>288</v>
      </c>
      <c r="K432" s="199" t="s">
        <v>289</v>
      </c>
      <c r="L432" s="299">
        <v>45755</v>
      </c>
      <c r="M432" s="298" t="s">
        <v>1444</v>
      </c>
      <c r="N432" s="287" t="s">
        <v>1445</v>
      </c>
      <c r="O432" s="11"/>
    </row>
    <row r="433" spans="2:15" ht="104">
      <c r="B433" s="295">
        <v>2025</v>
      </c>
      <c r="C433" s="295" t="s">
        <v>132</v>
      </c>
      <c r="D433" s="295" t="s">
        <v>286</v>
      </c>
      <c r="E433" s="295" t="s">
        <v>62</v>
      </c>
      <c r="F433" s="295" t="s">
        <v>62</v>
      </c>
      <c r="G433" s="295">
        <v>794</v>
      </c>
      <c r="H433" s="299">
        <v>45755</v>
      </c>
      <c r="I433" s="299">
        <v>45755</v>
      </c>
      <c r="J433" s="199" t="s">
        <v>288</v>
      </c>
      <c r="K433" s="199" t="s">
        <v>289</v>
      </c>
      <c r="L433" s="299">
        <v>45755</v>
      </c>
      <c r="M433" s="298" t="s">
        <v>1446</v>
      </c>
      <c r="N433" s="287" t="s">
        <v>1447</v>
      </c>
      <c r="O433" s="11"/>
    </row>
    <row r="434" spans="2:15" ht="104">
      <c r="B434" s="295">
        <v>2025</v>
      </c>
      <c r="C434" s="295" t="s">
        <v>132</v>
      </c>
      <c r="D434" s="295" t="s">
        <v>286</v>
      </c>
      <c r="E434" s="295" t="s">
        <v>62</v>
      </c>
      <c r="F434" s="295" t="s">
        <v>62</v>
      </c>
      <c r="G434" s="295">
        <v>1122</v>
      </c>
      <c r="H434" s="299">
        <v>45777</v>
      </c>
      <c r="I434" s="299">
        <v>45777</v>
      </c>
      <c r="J434" s="199" t="s">
        <v>288</v>
      </c>
      <c r="K434" s="199" t="s">
        <v>289</v>
      </c>
      <c r="L434" s="299">
        <v>45777</v>
      </c>
      <c r="M434" s="298" t="s">
        <v>1448</v>
      </c>
      <c r="N434" s="287" t="s">
        <v>1449</v>
      </c>
      <c r="O434" s="11"/>
    </row>
    <row r="435" spans="2:15" ht="156">
      <c r="B435" s="295">
        <v>2025</v>
      </c>
      <c r="C435" s="295" t="s">
        <v>132</v>
      </c>
      <c r="D435" s="295" t="s">
        <v>286</v>
      </c>
      <c r="E435" s="295" t="s">
        <v>62</v>
      </c>
      <c r="F435" s="295" t="s">
        <v>62</v>
      </c>
      <c r="G435" s="295">
        <v>877</v>
      </c>
      <c r="H435" s="299">
        <v>45758</v>
      </c>
      <c r="I435" s="299">
        <v>45758</v>
      </c>
      <c r="J435" s="199" t="s">
        <v>288</v>
      </c>
      <c r="K435" s="199" t="s">
        <v>289</v>
      </c>
      <c r="L435" s="299">
        <v>45758</v>
      </c>
      <c r="M435" s="298" t="s">
        <v>1452</v>
      </c>
      <c r="N435" s="287" t="s">
        <v>1453</v>
      </c>
      <c r="O435" s="11"/>
    </row>
    <row r="436" spans="2:15" ht="156">
      <c r="B436" s="295">
        <v>2025</v>
      </c>
      <c r="C436" s="295" t="s">
        <v>132</v>
      </c>
      <c r="D436" s="295" t="s">
        <v>286</v>
      </c>
      <c r="E436" s="295" t="s">
        <v>62</v>
      </c>
      <c r="F436" s="295" t="s">
        <v>62</v>
      </c>
      <c r="G436" s="295">
        <v>767</v>
      </c>
      <c r="H436" s="299">
        <v>45750</v>
      </c>
      <c r="I436" s="299">
        <v>45750</v>
      </c>
      <c r="J436" s="199" t="s">
        <v>288</v>
      </c>
      <c r="K436" s="199" t="s">
        <v>289</v>
      </c>
      <c r="L436" s="299">
        <v>45750</v>
      </c>
      <c r="M436" s="298" t="s">
        <v>1454</v>
      </c>
      <c r="N436" s="287" t="s">
        <v>1455</v>
      </c>
      <c r="O436" s="11"/>
    </row>
    <row r="437" spans="2:15" ht="156">
      <c r="B437" s="295">
        <v>2025</v>
      </c>
      <c r="C437" s="295" t="s">
        <v>132</v>
      </c>
      <c r="D437" s="295" t="s">
        <v>286</v>
      </c>
      <c r="E437" s="295" t="s">
        <v>62</v>
      </c>
      <c r="F437" s="295" t="s">
        <v>62</v>
      </c>
      <c r="G437" s="295">
        <v>940</v>
      </c>
      <c r="H437" s="299">
        <v>45763</v>
      </c>
      <c r="I437" s="299">
        <v>45763</v>
      </c>
      <c r="J437" s="199" t="s">
        <v>288</v>
      </c>
      <c r="K437" s="199" t="s">
        <v>289</v>
      </c>
      <c r="L437" s="299">
        <v>45763</v>
      </c>
      <c r="M437" s="298" t="s">
        <v>1456</v>
      </c>
      <c r="N437" s="287" t="s">
        <v>1457</v>
      </c>
      <c r="O437" s="11"/>
    </row>
    <row r="438" spans="2:15" ht="156">
      <c r="B438" s="295">
        <v>2025</v>
      </c>
      <c r="C438" s="295" t="s">
        <v>132</v>
      </c>
      <c r="D438" s="295" t="s">
        <v>286</v>
      </c>
      <c r="E438" s="295" t="s">
        <v>62</v>
      </c>
      <c r="F438" s="295" t="s">
        <v>62</v>
      </c>
      <c r="G438" s="295">
        <v>946</v>
      </c>
      <c r="H438" s="299">
        <v>45763</v>
      </c>
      <c r="I438" s="299">
        <v>45763</v>
      </c>
      <c r="J438" s="199" t="s">
        <v>288</v>
      </c>
      <c r="K438" s="199" t="s">
        <v>289</v>
      </c>
      <c r="L438" s="299">
        <v>45763</v>
      </c>
      <c r="M438" s="298" t="s">
        <v>1458</v>
      </c>
      <c r="N438" s="287" t="s">
        <v>1459</v>
      </c>
      <c r="O438" s="11"/>
    </row>
    <row r="439" spans="2:15" ht="156">
      <c r="B439" s="295">
        <v>2025</v>
      </c>
      <c r="C439" s="295" t="s">
        <v>132</v>
      </c>
      <c r="D439" s="295" t="s">
        <v>286</v>
      </c>
      <c r="E439" s="295" t="s">
        <v>62</v>
      </c>
      <c r="F439" s="295" t="s">
        <v>62</v>
      </c>
      <c r="G439" s="295">
        <v>757</v>
      </c>
      <c r="H439" s="299">
        <v>45749</v>
      </c>
      <c r="I439" s="299">
        <v>45749</v>
      </c>
      <c r="J439" s="199" t="s">
        <v>288</v>
      </c>
      <c r="K439" s="199" t="s">
        <v>289</v>
      </c>
      <c r="L439" s="299">
        <v>45749</v>
      </c>
      <c r="M439" s="298" t="s">
        <v>1460</v>
      </c>
      <c r="N439" s="287" t="s">
        <v>1461</v>
      </c>
      <c r="O439" s="11"/>
    </row>
    <row r="440" spans="2:15" ht="156">
      <c r="B440" s="295">
        <v>2025</v>
      </c>
      <c r="C440" s="295" t="s">
        <v>132</v>
      </c>
      <c r="D440" s="295" t="s">
        <v>286</v>
      </c>
      <c r="E440" s="295" t="s">
        <v>62</v>
      </c>
      <c r="F440" s="295" t="s">
        <v>62</v>
      </c>
      <c r="G440" s="295">
        <v>542</v>
      </c>
      <c r="H440" s="299">
        <v>45777</v>
      </c>
      <c r="I440" s="299">
        <v>45777</v>
      </c>
      <c r="J440" s="199" t="s">
        <v>288</v>
      </c>
      <c r="K440" s="199" t="s">
        <v>289</v>
      </c>
      <c r="L440" s="299">
        <v>45777</v>
      </c>
      <c r="M440" s="298" t="s">
        <v>1462</v>
      </c>
      <c r="N440" s="287" t="s">
        <v>1463</v>
      </c>
      <c r="O440" s="11"/>
    </row>
    <row r="441" spans="2:15" ht="156">
      <c r="B441" s="295">
        <v>2025</v>
      </c>
      <c r="C441" s="295" t="s">
        <v>132</v>
      </c>
      <c r="D441" s="295" t="s">
        <v>286</v>
      </c>
      <c r="E441" s="295" t="s">
        <v>62</v>
      </c>
      <c r="F441" s="295" t="s">
        <v>62</v>
      </c>
      <c r="G441" s="295">
        <v>308</v>
      </c>
      <c r="H441" s="299">
        <v>45776</v>
      </c>
      <c r="I441" s="299">
        <v>45776</v>
      </c>
      <c r="J441" s="199" t="s">
        <v>288</v>
      </c>
      <c r="K441" s="199" t="s">
        <v>289</v>
      </c>
      <c r="L441" s="299">
        <v>45776</v>
      </c>
      <c r="M441" s="298" t="s">
        <v>1464</v>
      </c>
      <c r="N441" s="287" t="s">
        <v>1465</v>
      </c>
      <c r="O441" s="11"/>
    </row>
    <row r="442" spans="2:15" ht="117">
      <c r="B442" s="295">
        <v>2025</v>
      </c>
      <c r="C442" s="295" t="s">
        <v>133</v>
      </c>
      <c r="D442" s="295" t="s">
        <v>286</v>
      </c>
      <c r="E442" s="295" t="s">
        <v>62</v>
      </c>
      <c r="F442" s="295" t="s">
        <v>62</v>
      </c>
      <c r="G442" s="295">
        <v>637</v>
      </c>
      <c r="H442" s="299">
        <v>45804</v>
      </c>
      <c r="I442" s="299">
        <v>45804</v>
      </c>
      <c r="J442" s="199" t="s">
        <v>288</v>
      </c>
      <c r="K442" s="199" t="s">
        <v>289</v>
      </c>
      <c r="L442" s="299">
        <v>45804</v>
      </c>
      <c r="M442" s="298" t="s">
        <v>1466</v>
      </c>
      <c r="N442" s="287" t="s">
        <v>1467</v>
      </c>
      <c r="O442" s="11"/>
    </row>
    <row r="443" spans="2:15" ht="91">
      <c r="B443" s="295">
        <v>2025</v>
      </c>
      <c r="C443" s="295" t="s">
        <v>133</v>
      </c>
      <c r="D443" s="295" t="s">
        <v>286</v>
      </c>
      <c r="E443" s="295" t="s">
        <v>62</v>
      </c>
      <c r="F443" s="295" t="s">
        <v>62</v>
      </c>
      <c r="G443" s="295">
        <v>192</v>
      </c>
      <c r="H443" s="299">
        <v>45800</v>
      </c>
      <c r="I443" s="299">
        <v>45800</v>
      </c>
      <c r="J443" s="199" t="s">
        <v>288</v>
      </c>
      <c r="K443" s="199" t="s">
        <v>289</v>
      </c>
      <c r="L443" s="299">
        <v>45800</v>
      </c>
      <c r="M443" s="298" t="s">
        <v>1468</v>
      </c>
      <c r="N443" s="287" t="s">
        <v>1469</v>
      </c>
      <c r="O443" s="11"/>
    </row>
    <row r="444" spans="2:15" ht="91">
      <c r="B444" s="295">
        <v>2025</v>
      </c>
      <c r="C444" s="295" t="s">
        <v>133</v>
      </c>
      <c r="D444" s="295" t="s">
        <v>286</v>
      </c>
      <c r="E444" s="295" t="s">
        <v>62</v>
      </c>
      <c r="F444" s="295" t="s">
        <v>62</v>
      </c>
      <c r="G444" s="295">
        <v>276</v>
      </c>
      <c r="H444" s="299">
        <v>45796</v>
      </c>
      <c r="I444" s="299">
        <v>45796</v>
      </c>
      <c r="J444" s="199" t="s">
        <v>288</v>
      </c>
      <c r="K444" s="199" t="s">
        <v>289</v>
      </c>
      <c r="L444" s="299">
        <v>45796</v>
      </c>
      <c r="M444" s="298" t="s">
        <v>1470</v>
      </c>
      <c r="N444" s="287" t="s">
        <v>1471</v>
      </c>
      <c r="O444" s="11"/>
    </row>
    <row r="445" spans="2:15" ht="91">
      <c r="B445" s="295">
        <v>2025</v>
      </c>
      <c r="C445" s="295" t="s">
        <v>133</v>
      </c>
      <c r="D445" s="295" t="s">
        <v>286</v>
      </c>
      <c r="E445" s="295" t="s">
        <v>62</v>
      </c>
      <c r="F445" s="295" t="s">
        <v>62</v>
      </c>
      <c r="G445" s="295">
        <v>1155</v>
      </c>
      <c r="H445" s="299">
        <v>45784</v>
      </c>
      <c r="I445" s="299">
        <v>45784</v>
      </c>
      <c r="J445" s="199" t="s">
        <v>288</v>
      </c>
      <c r="K445" s="199" t="s">
        <v>289</v>
      </c>
      <c r="L445" s="299">
        <v>45784</v>
      </c>
      <c r="M445" s="298" t="s">
        <v>1472</v>
      </c>
      <c r="N445" s="287" t="s">
        <v>1473</v>
      </c>
      <c r="O445" s="11"/>
    </row>
    <row r="446" spans="2:15" ht="91">
      <c r="B446" s="295">
        <v>2025</v>
      </c>
      <c r="C446" s="295" t="s">
        <v>133</v>
      </c>
      <c r="D446" s="295" t="s">
        <v>286</v>
      </c>
      <c r="E446" s="295" t="s">
        <v>62</v>
      </c>
      <c r="F446" s="295" t="s">
        <v>62</v>
      </c>
      <c r="G446" s="295">
        <v>189</v>
      </c>
      <c r="H446" s="299">
        <v>45800</v>
      </c>
      <c r="I446" s="299">
        <v>45800</v>
      </c>
      <c r="J446" s="199" t="s">
        <v>288</v>
      </c>
      <c r="K446" s="199" t="s">
        <v>289</v>
      </c>
      <c r="L446" s="299">
        <v>45800</v>
      </c>
      <c r="M446" s="298" t="s">
        <v>1474</v>
      </c>
      <c r="N446" s="287" t="s">
        <v>1475</v>
      </c>
      <c r="O446" s="11"/>
    </row>
    <row r="447" spans="2:15" ht="91">
      <c r="B447" s="295">
        <v>2025</v>
      </c>
      <c r="C447" s="295" t="s">
        <v>133</v>
      </c>
      <c r="D447" s="295" t="s">
        <v>286</v>
      </c>
      <c r="E447" s="295" t="s">
        <v>62</v>
      </c>
      <c r="F447" s="295" t="s">
        <v>62</v>
      </c>
      <c r="G447" s="295">
        <v>297</v>
      </c>
      <c r="H447" s="299">
        <v>45793</v>
      </c>
      <c r="I447" s="299">
        <v>45793</v>
      </c>
      <c r="J447" s="199" t="s">
        <v>288</v>
      </c>
      <c r="K447" s="199" t="s">
        <v>289</v>
      </c>
      <c r="L447" s="299">
        <v>45793</v>
      </c>
      <c r="M447" s="298" t="s">
        <v>1476</v>
      </c>
      <c r="N447" s="287" t="s">
        <v>1477</v>
      </c>
      <c r="O447" s="11"/>
    </row>
    <row r="448" spans="2:15" ht="91">
      <c r="B448" s="295">
        <v>2025</v>
      </c>
      <c r="C448" s="295" t="s">
        <v>133</v>
      </c>
      <c r="D448" s="295" t="s">
        <v>286</v>
      </c>
      <c r="E448" s="295" t="s">
        <v>62</v>
      </c>
      <c r="F448" s="295" t="s">
        <v>62</v>
      </c>
      <c r="G448" s="295">
        <v>696</v>
      </c>
      <c r="H448" s="299">
        <v>45797</v>
      </c>
      <c r="I448" s="299">
        <v>45797</v>
      </c>
      <c r="J448" s="199" t="s">
        <v>288</v>
      </c>
      <c r="K448" s="199" t="s">
        <v>289</v>
      </c>
      <c r="L448" s="299">
        <v>45797</v>
      </c>
      <c r="M448" s="298" t="s">
        <v>1478</v>
      </c>
      <c r="N448" s="287" t="s">
        <v>1479</v>
      </c>
      <c r="O448" s="11"/>
    </row>
    <row r="449" spans="2:15" ht="91">
      <c r="B449" s="295">
        <v>2025</v>
      </c>
      <c r="C449" s="295" t="s">
        <v>133</v>
      </c>
      <c r="D449" s="295" t="s">
        <v>286</v>
      </c>
      <c r="E449" s="295" t="s">
        <v>62</v>
      </c>
      <c r="F449" s="295" t="s">
        <v>62</v>
      </c>
      <c r="G449" s="295">
        <v>349</v>
      </c>
      <c r="H449" s="299">
        <v>45789</v>
      </c>
      <c r="I449" s="299">
        <v>45789</v>
      </c>
      <c r="J449" s="199" t="s">
        <v>288</v>
      </c>
      <c r="K449" s="199" t="s">
        <v>289</v>
      </c>
      <c r="L449" s="299">
        <v>45789</v>
      </c>
      <c r="M449" s="298" t="s">
        <v>1480</v>
      </c>
      <c r="N449" s="287" t="s">
        <v>1481</v>
      </c>
      <c r="O449" s="11"/>
    </row>
    <row r="450" spans="2:15" ht="91">
      <c r="B450" s="295">
        <v>2025</v>
      </c>
      <c r="C450" s="295" t="s">
        <v>133</v>
      </c>
      <c r="D450" s="295" t="s">
        <v>286</v>
      </c>
      <c r="E450" s="295" t="s">
        <v>62</v>
      </c>
      <c r="F450" s="295" t="s">
        <v>62</v>
      </c>
      <c r="G450" s="295">
        <v>505</v>
      </c>
      <c r="H450" s="299">
        <v>45796</v>
      </c>
      <c r="I450" s="299">
        <v>45796</v>
      </c>
      <c r="J450" s="199" t="s">
        <v>288</v>
      </c>
      <c r="K450" s="199" t="s">
        <v>289</v>
      </c>
      <c r="L450" s="299">
        <v>45796</v>
      </c>
      <c r="M450" s="298" t="s">
        <v>1482</v>
      </c>
      <c r="N450" s="287" t="s">
        <v>1483</v>
      </c>
      <c r="O450" s="11"/>
    </row>
    <row r="451" spans="2:15" ht="104">
      <c r="B451" s="295">
        <v>2025</v>
      </c>
      <c r="C451" s="295" t="s">
        <v>133</v>
      </c>
      <c r="D451" s="295" t="s">
        <v>286</v>
      </c>
      <c r="E451" s="295" t="s">
        <v>62</v>
      </c>
      <c r="F451" s="295" t="s">
        <v>62</v>
      </c>
      <c r="G451" s="295">
        <v>404</v>
      </c>
      <c r="H451" s="299">
        <v>45789</v>
      </c>
      <c r="I451" s="299">
        <v>45789</v>
      </c>
      <c r="J451" s="199" t="s">
        <v>288</v>
      </c>
      <c r="K451" s="199" t="s">
        <v>289</v>
      </c>
      <c r="L451" s="299">
        <v>45789</v>
      </c>
      <c r="M451" s="298" t="s">
        <v>1484</v>
      </c>
      <c r="N451" s="287" t="s">
        <v>1485</v>
      </c>
      <c r="O451" s="11"/>
    </row>
    <row r="452" spans="2:15" ht="104">
      <c r="B452" s="295">
        <v>2025</v>
      </c>
      <c r="C452" s="295" t="s">
        <v>133</v>
      </c>
      <c r="D452" s="295" t="s">
        <v>286</v>
      </c>
      <c r="E452" s="295" t="s">
        <v>62</v>
      </c>
      <c r="F452" s="295" t="s">
        <v>62</v>
      </c>
      <c r="G452" s="295">
        <v>214</v>
      </c>
      <c r="H452" s="299">
        <v>45781</v>
      </c>
      <c r="I452" s="299">
        <v>45781</v>
      </c>
      <c r="J452" s="199" t="s">
        <v>288</v>
      </c>
      <c r="K452" s="199" t="s">
        <v>289</v>
      </c>
      <c r="L452" s="299">
        <v>45781</v>
      </c>
      <c r="M452" s="298" t="s">
        <v>1486</v>
      </c>
      <c r="N452" s="287" t="s">
        <v>1487</v>
      </c>
      <c r="O452" s="11"/>
    </row>
    <row r="453" spans="2:15" ht="156">
      <c r="B453" s="295">
        <v>2025</v>
      </c>
      <c r="C453" s="295" t="s">
        <v>133</v>
      </c>
      <c r="D453" s="295" t="s">
        <v>286</v>
      </c>
      <c r="E453" s="295" t="s">
        <v>62</v>
      </c>
      <c r="F453" s="295" t="s">
        <v>62</v>
      </c>
      <c r="G453" s="295">
        <v>399</v>
      </c>
      <c r="H453" s="299">
        <v>45800</v>
      </c>
      <c r="I453" s="299">
        <v>45800</v>
      </c>
      <c r="J453" s="199" t="s">
        <v>288</v>
      </c>
      <c r="K453" s="199" t="s">
        <v>289</v>
      </c>
      <c r="L453" s="299">
        <v>45800</v>
      </c>
      <c r="M453" s="298" t="s">
        <v>1488</v>
      </c>
      <c r="N453" s="287" t="s">
        <v>1489</v>
      </c>
      <c r="O453" s="11"/>
    </row>
    <row r="454" spans="2:15" ht="156">
      <c r="B454" s="295">
        <v>2025</v>
      </c>
      <c r="C454" s="295" t="s">
        <v>133</v>
      </c>
      <c r="D454" s="295" t="s">
        <v>286</v>
      </c>
      <c r="E454" s="295" t="s">
        <v>62</v>
      </c>
      <c r="F454" s="295" t="s">
        <v>62</v>
      </c>
      <c r="G454" s="295">
        <v>308</v>
      </c>
      <c r="H454" s="299">
        <v>45804</v>
      </c>
      <c r="I454" s="299">
        <v>45804</v>
      </c>
      <c r="J454" s="199" t="s">
        <v>288</v>
      </c>
      <c r="K454" s="199" t="s">
        <v>289</v>
      </c>
      <c r="L454" s="299">
        <v>45804</v>
      </c>
      <c r="M454" s="298" t="s">
        <v>1490</v>
      </c>
      <c r="N454" s="287" t="s">
        <v>1491</v>
      </c>
      <c r="O454" s="11"/>
    </row>
    <row r="455" spans="2:15" ht="156">
      <c r="B455" s="295">
        <v>2025</v>
      </c>
      <c r="C455" s="295" t="s">
        <v>133</v>
      </c>
      <c r="D455" s="295" t="s">
        <v>286</v>
      </c>
      <c r="E455" s="295" t="s">
        <v>62</v>
      </c>
      <c r="F455" s="295" t="s">
        <v>62</v>
      </c>
      <c r="G455" s="295">
        <v>271</v>
      </c>
      <c r="H455" s="299">
        <v>45786</v>
      </c>
      <c r="I455" s="299">
        <v>45786</v>
      </c>
      <c r="J455" s="199" t="s">
        <v>288</v>
      </c>
      <c r="K455" s="199" t="s">
        <v>289</v>
      </c>
      <c r="L455" s="299">
        <v>45786</v>
      </c>
      <c r="M455" s="298" t="s">
        <v>1492</v>
      </c>
      <c r="N455" s="287" t="s">
        <v>1493</v>
      </c>
      <c r="O455" s="11"/>
    </row>
    <row r="456" spans="2:15" ht="156">
      <c r="B456" s="295">
        <v>2025</v>
      </c>
      <c r="C456" s="295" t="s">
        <v>133</v>
      </c>
      <c r="D456" s="295" t="s">
        <v>286</v>
      </c>
      <c r="E456" s="295" t="s">
        <v>62</v>
      </c>
      <c r="F456" s="295" t="s">
        <v>62</v>
      </c>
      <c r="G456" s="295">
        <v>270</v>
      </c>
      <c r="H456" s="299">
        <v>45805</v>
      </c>
      <c r="I456" s="299">
        <v>45805</v>
      </c>
      <c r="J456" s="199" t="s">
        <v>288</v>
      </c>
      <c r="K456" s="199" t="s">
        <v>289</v>
      </c>
      <c r="L456" s="299">
        <v>45805</v>
      </c>
      <c r="M456" s="298" t="s">
        <v>1494</v>
      </c>
      <c r="N456" s="286" t="s">
        <v>1495</v>
      </c>
      <c r="O456" s="11"/>
    </row>
    <row r="457" spans="2:15" ht="156">
      <c r="B457" s="295">
        <v>2025</v>
      </c>
      <c r="C457" s="295" t="s">
        <v>133</v>
      </c>
      <c r="D457" s="295" t="s">
        <v>286</v>
      </c>
      <c r="E457" s="295" t="s">
        <v>62</v>
      </c>
      <c r="F457" s="295" t="s">
        <v>62</v>
      </c>
      <c r="G457" s="295">
        <v>614</v>
      </c>
      <c r="H457" s="299">
        <v>45790</v>
      </c>
      <c r="I457" s="299">
        <v>45790</v>
      </c>
      <c r="J457" s="199" t="s">
        <v>288</v>
      </c>
      <c r="K457" s="199" t="s">
        <v>289</v>
      </c>
      <c r="L457" s="299">
        <v>45790</v>
      </c>
      <c r="M457" s="298" t="s">
        <v>1496</v>
      </c>
      <c r="N457" s="287" t="s">
        <v>1497</v>
      </c>
      <c r="O457" s="11"/>
    </row>
    <row r="458" spans="2:15" ht="156">
      <c r="B458" s="295">
        <v>2025</v>
      </c>
      <c r="C458" s="295" t="s">
        <v>133</v>
      </c>
      <c r="D458" s="295" t="s">
        <v>286</v>
      </c>
      <c r="E458" s="295" t="s">
        <v>62</v>
      </c>
      <c r="F458" s="295" t="s">
        <v>62</v>
      </c>
      <c r="G458" s="295">
        <v>686</v>
      </c>
      <c r="H458" s="299">
        <v>45797</v>
      </c>
      <c r="I458" s="299">
        <v>45797</v>
      </c>
      <c r="J458" s="199" t="s">
        <v>288</v>
      </c>
      <c r="K458" s="199" t="s">
        <v>289</v>
      </c>
      <c r="L458" s="299">
        <v>45797</v>
      </c>
      <c r="M458" s="298" t="s">
        <v>1498</v>
      </c>
      <c r="N458" s="287" t="s">
        <v>1499</v>
      </c>
      <c r="O458" s="11"/>
    </row>
    <row r="459" spans="2:15" ht="156">
      <c r="B459" s="295">
        <v>2025</v>
      </c>
      <c r="C459" s="295" t="s">
        <v>133</v>
      </c>
      <c r="D459" s="295" t="s">
        <v>286</v>
      </c>
      <c r="E459" s="295" t="s">
        <v>62</v>
      </c>
      <c r="F459" s="295" t="s">
        <v>62</v>
      </c>
      <c r="G459" s="295">
        <v>687</v>
      </c>
      <c r="H459" s="299">
        <v>45797</v>
      </c>
      <c r="I459" s="299">
        <v>45797</v>
      </c>
      <c r="J459" s="199" t="s">
        <v>288</v>
      </c>
      <c r="K459" s="199" t="s">
        <v>289</v>
      </c>
      <c r="L459" s="299">
        <v>45797</v>
      </c>
      <c r="M459" s="298" t="s">
        <v>1500</v>
      </c>
      <c r="N459" s="287" t="s">
        <v>1501</v>
      </c>
      <c r="O459" s="11"/>
    </row>
    <row r="460" spans="2:15" ht="156">
      <c r="B460" s="295">
        <v>2025</v>
      </c>
      <c r="C460" s="295" t="s">
        <v>133</v>
      </c>
      <c r="D460" s="295" t="s">
        <v>286</v>
      </c>
      <c r="E460" s="295" t="s">
        <v>62</v>
      </c>
      <c r="F460" s="295" t="s">
        <v>62</v>
      </c>
      <c r="G460" s="295">
        <v>680</v>
      </c>
      <c r="H460" s="299">
        <v>45797</v>
      </c>
      <c r="I460" s="299">
        <v>45797</v>
      </c>
      <c r="J460" s="199" t="s">
        <v>288</v>
      </c>
      <c r="K460" s="199" t="s">
        <v>289</v>
      </c>
      <c r="L460" s="299">
        <v>45797</v>
      </c>
      <c r="M460" s="298" t="s">
        <v>1502</v>
      </c>
      <c r="N460" s="287" t="s">
        <v>1503</v>
      </c>
      <c r="O460" s="11"/>
    </row>
    <row r="461" spans="2:15" ht="156">
      <c r="B461" s="295">
        <v>2025</v>
      </c>
      <c r="C461" s="295" t="s">
        <v>133</v>
      </c>
      <c r="D461" s="295" t="s">
        <v>286</v>
      </c>
      <c r="E461" s="295" t="s">
        <v>62</v>
      </c>
      <c r="F461" s="295" t="s">
        <v>62</v>
      </c>
      <c r="G461" s="295">
        <v>1377</v>
      </c>
      <c r="H461" s="299">
        <v>45807</v>
      </c>
      <c r="I461" s="299">
        <v>45807</v>
      </c>
      <c r="J461" s="199" t="s">
        <v>288</v>
      </c>
      <c r="K461" s="199" t="s">
        <v>289</v>
      </c>
      <c r="L461" s="299">
        <v>45807</v>
      </c>
      <c r="M461" s="298" t="s">
        <v>1504</v>
      </c>
      <c r="N461" s="287" t="s">
        <v>1505</v>
      </c>
      <c r="O461" s="11"/>
    </row>
    <row r="462" spans="2:15" ht="156">
      <c r="B462" s="295">
        <v>2025</v>
      </c>
      <c r="C462" s="295" t="s">
        <v>133</v>
      </c>
      <c r="D462" s="295" t="s">
        <v>286</v>
      </c>
      <c r="E462" s="295" t="s">
        <v>62</v>
      </c>
      <c r="F462" s="295" t="s">
        <v>62</v>
      </c>
      <c r="G462" s="295">
        <v>583</v>
      </c>
      <c r="H462" s="299">
        <v>45790</v>
      </c>
      <c r="I462" s="299">
        <v>45790</v>
      </c>
      <c r="J462" s="199" t="s">
        <v>288</v>
      </c>
      <c r="K462" s="199" t="s">
        <v>289</v>
      </c>
      <c r="L462" s="299">
        <v>45790</v>
      </c>
      <c r="M462" s="298" t="s">
        <v>1506</v>
      </c>
      <c r="N462" s="287" t="s">
        <v>1507</v>
      </c>
      <c r="O462" s="11"/>
    </row>
    <row r="463" spans="2:15" ht="104">
      <c r="B463" s="295">
        <v>2025</v>
      </c>
      <c r="C463" s="295" t="s">
        <v>134</v>
      </c>
      <c r="D463" s="295" t="s">
        <v>286</v>
      </c>
      <c r="E463" s="295" t="s">
        <v>62</v>
      </c>
      <c r="F463" s="295" t="s">
        <v>62</v>
      </c>
      <c r="G463" s="295">
        <v>222</v>
      </c>
      <c r="H463" s="299">
        <v>45811</v>
      </c>
      <c r="I463" s="299">
        <v>45811</v>
      </c>
      <c r="J463" s="199" t="s">
        <v>288</v>
      </c>
      <c r="K463" s="199" t="s">
        <v>289</v>
      </c>
      <c r="L463" s="299">
        <v>45811</v>
      </c>
      <c r="M463" s="298" t="s">
        <v>1508</v>
      </c>
      <c r="N463" s="287" t="s">
        <v>1509</v>
      </c>
      <c r="O463" s="11"/>
    </row>
    <row r="464" spans="2:15" ht="91">
      <c r="B464" s="295">
        <v>2025</v>
      </c>
      <c r="C464" s="295" t="s">
        <v>134</v>
      </c>
      <c r="D464" s="295" t="s">
        <v>286</v>
      </c>
      <c r="E464" s="295" t="s">
        <v>62</v>
      </c>
      <c r="F464" s="295" t="s">
        <v>62</v>
      </c>
      <c r="G464" s="295">
        <v>456</v>
      </c>
      <c r="H464" s="299">
        <v>45817</v>
      </c>
      <c r="I464" s="299">
        <v>45817</v>
      </c>
      <c r="J464" s="199" t="s">
        <v>288</v>
      </c>
      <c r="K464" s="199" t="s">
        <v>289</v>
      </c>
      <c r="L464" s="299">
        <v>45817</v>
      </c>
      <c r="M464" s="298" t="s">
        <v>1510</v>
      </c>
      <c r="N464" s="287" t="s">
        <v>1511</v>
      </c>
      <c r="O464" s="11"/>
    </row>
    <row r="465" spans="2:15" ht="156">
      <c r="B465" s="295">
        <v>2025</v>
      </c>
      <c r="C465" s="295" t="s">
        <v>134</v>
      </c>
      <c r="D465" s="295" t="s">
        <v>286</v>
      </c>
      <c r="E465" s="295" t="s">
        <v>62</v>
      </c>
      <c r="F465" s="295" t="s">
        <v>62</v>
      </c>
      <c r="G465" s="295">
        <v>448</v>
      </c>
      <c r="H465" s="299">
        <v>45819</v>
      </c>
      <c r="I465" s="299">
        <v>45819</v>
      </c>
      <c r="J465" s="199" t="s">
        <v>288</v>
      </c>
      <c r="K465" s="199" t="s">
        <v>289</v>
      </c>
      <c r="L465" s="299">
        <v>45819</v>
      </c>
      <c r="M465" s="298" t="s">
        <v>1512</v>
      </c>
      <c r="N465" s="294" t="s">
        <v>1513</v>
      </c>
      <c r="O465" s="11"/>
    </row>
    <row r="466" spans="2:15" ht="130">
      <c r="B466" s="295">
        <v>2024</v>
      </c>
      <c r="C466" s="295" t="s">
        <v>143</v>
      </c>
      <c r="D466" s="295" t="s">
        <v>286</v>
      </c>
      <c r="E466" s="295" t="s">
        <v>62</v>
      </c>
      <c r="F466" s="295" t="s">
        <v>62</v>
      </c>
      <c r="G466" s="295">
        <v>1476</v>
      </c>
      <c r="H466" s="299">
        <v>45656</v>
      </c>
      <c r="I466" s="299">
        <v>45656</v>
      </c>
      <c r="J466" s="199" t="s">
        <v>288</v>
      </c>
      <c r="K466" s="199" t="s">
        <v>289</v>
      </c>
      <c r="L466" s="299">
        <v>45656</v>
      </c>
      <c r="M466" s="300" t="s">
        <v>1566</v>
      </c>
      <c r="N466" s="289" t="s">
        <v>1567</v>
      </c>
      <c r="O466" s="11"/>
    </row>
    <row r="467" spans="2:15" ht="104">
      <c r="B467" s="295">
        <v>2025</v>
      </c>
      <c r="C467" s="295" t="s">
        <v>132</v>
      </c>
      <c r="D467" s="295" t="s">
        <v>286</v>
      </c>
      <c r="E467" s="295" t="s">
        <v>62</v>
      </c>
      <c r="F467" s="295" t="s">
        <v>62</v>
      </c>
      <c r="G467" s="196">
        <v>216</v>
      </c>
      <c r="H467" s="301">
        <v>45751</v>
      </c>
      <c r="I467" s="301">
        <v>45751</v>
      </c>
      <c r="J467" s="199" t="s">
        <v>288</v>
      </c>
      <c r="K467" s="199" t="s">
        <v>289</v>
      </c>
      <c r="L467" s="301">
        <v>45751</v>
      </c>
      <c r="M467" s="298" t="s">
        <v>1450</v>
      </c>
      <c r="N467" s="288" t="s">
        <v>1451</v>
      </c>
      <c r="O467" s="11"/>
    </row>
    <row r="468" spans="2:15" ht="117">
      <c r="B468" s="295">
        <v>2025</v>
      </c>
      <c r="C468" s="295" t="s">
        <v>132</v>
      </c>
      <c r="D468" s="295" t="s">
        <v>286</v>
      </c>
      <c r="E468" s="295" t="s">
        <v>62</v>
      </c>
      <c r="F468" s="295" t="s">
        <v>62</v>
      </c>
      <c r="G468" s="295">
        <v>4</v>
      </c>
      <c r="H468" s="299">
        <v>45772</v>
      </c>
      <c r="I468" s="299">
        <v>45772</v>
      </c>
      <c r="J468" s="199" t="s">
        <v>288</v>
      </c>
      <c r="K468" s="199" t="s">
        <v>289</v>
      </c>
      <c r="L468" s="299">
        <v>45772</v>
      </c>
      <c r="M468" s="298" t="s">
        <v>1568</v>
      </c>
      <c r="N468" s="293" t="s">
        <v>1569</v>
      </c>
      <c r="O468" s="11"/>
    </row>
    <row r="469" spans="2:15" ht="156">
      <c r="B469" s="295">
        <v>2025</v>
      </c>
      <c r="C469" s="295" t="s">
        <v>133</v>
      </c>
      <c r="D469" s="295" t="s">
        <v>286</v>
      </c>
      <c r="E469" s="295" t="s">
        <v>62</v>
      </c>
      <c r="F469" s="295" t="s">
        <v>62</v>
      </c>
      <c r="G469" s="295">
        <v>688</v>
      </c>
      <c r="H469" s="299">
        <v>45797</v>
      </c>
      <c r="I469" s="299">
        <v>45797</v>
      </c>
      <c r="J469" s="199" t="s">
        <v>288</v>
      </c>
      <c r="K469" s="199" t="s">
        <v>289</v>
      </c>
      <c r="L469" s="299">
        <v>45797</v>
      </c>
      <c r="M469" s="298" t="s">
        <v>1570</v>
      </c>
      <c r="N469" s="293" t="s">
        <v>1571</v>
      </c>
      <c r="O469" s="11"/>
    </row>
    <row r="470" spans="2:15" ht="91">
      <c r="B470" s="295">
        <v>2025</v>
      </c>
      <c r="C470" s="295" t="s">
        <v>134</v>
      </c>
      <c r="D470" s="295" t="s">
        <v>286</v>
      </c>
      <c r="E470" s="295" t="s">
        <v>62</v>
      </c>
      <c r="F470" s="295" t="s">
        <v>62</v>
      </c>
      <c r="G470" s="295">
        <v>353</v>
      </c>
      <c r="H470" s="299">
        <v>45814</v>
      </c>
      <c r="I470" s="299">
        <v>45814</v>
      </c>
      <c r="J470" s="199" t="s">
        <v>288</v>
      </c>
      <c r="K470" s="199" t="s">
        <v>289</v>
      </c>
      <c r="L470" s="299">
        <v>45814</v>
      </c>
      <c r="M470" s="298" t="s">
        <v>1514</v>
      </c>
      <c r="N470" s="293" t="s">
        <v>1515</v>
      </c>
      <c r="O470" s="11"/>
    </row>
    <row r="471" spans="2:15" ht="91">
      <c r="B471" s="295">
        <v>2025</v>
      </c>
      <c r="C471" s="295" t="s">
        <v>134</v>
      </c>
      <c r="D471" s="295" t="s">
        <v>286</v>
      </c>
      <c r="E471" s="295" t="s">
        <v>62</v>
      </c>
      <c r="F471" s="295" t="s">
        <v>62</v>
      </c>
      <c r="G471" s="295">
        <v>785</v>
      </c>
      <c r="H471" s="299">
        <v>45826</v>
      </c>
      <c r="I471" s="299">
        <v>45826</v>
      </c>
      <c r="J471" s="199" t="s">
        <v>288</v>
      </c>
      <c r="K471" s="199" t="s">
        <v>289</v>
      </c>
      <c r="L471" s="299">
        <v>45826</v>
      </c>
      <c r="M471" s="298" t="s">
        <v>1516</v>
      </c>
      <c r="N471" s="293" t="s">
        <v>1517</v>
      </c>
      <c r="O471" s="11"/>
    </row>
    <row r="472" spans="2:15" ht="91">
      <c r="B472" s="295">
        <v>2025</v>
      </c>
      <c r="C472" s="295" t="s">
        <v>134</v>
      </c>
      <c r="D472" s="295" t="s">
        <v>286</v>
      </c>
      <c r="E472" s="295" t="s">
        <v>62</v>
      </c>
      <c r="F472" s="295" t="s">
        <v>62</v>
      </c>
      <c r="G472" s="295">
        <v>451</v>
      </c>
      <c r="H472" s="299">
        <v>45825</v>
      </c>
      <c r="I472" s="299">
        <v>45825</v>
      </c>
      <c r="J472" s="199" t="s">
        <v>288</v>
      </c>
      <c r="K472" s="199" t="s">
        <v>289</v>
      </c>
      <c r="L472" s="299">
        <v>45825</v>
      </c>
      <c r="M472" s="298" t="s">
        <v>1572</v>
      </c>
      <c r="N472" s="293" t="s">
        <v>1573</v>
      </c>
      <c r="O472" s="11"/>
    </row>
    <row r="473" spans="2:15" ht="91">
      <c r="B473" s="295">
        <v>2025</v>
      </c>
      <c r="C473" s="295" t="s">
        <v>138</v>
      </c>
      <c r="D473" s="295" t="s">
        <v>286</v>
      </c>
      <c r="E473" s="295" t="s">
        <v>62</v>
      </c>
      <c r="F473" s="295" t="s">
        <v>62</v>
      </c>
      <c r="G473" s="295">
        <v>888</v>
      </c>
      <c r="H473" s="299">
        <v>45853</v>
      </c>
      <c r="I473" s="299">
        <v>45853</v>
      </c>
      <c r="J473" s="199" t="s">
        <v>288</v>
      </c>
      <c r="K473" s="199" t="s">
        <v>289</v>
      </c>
      <c r="L473" s="299">
        <v>45853</v>
      </c>
      <c r="M473" s="298" t="s">
        <v>1574</v>
      </c>
      <c r="N473" s="293" t="s">
        <v>1575</v>
      </c>
      <c r="O473" s="11"/>
    </row>
    <row r="474" spans="2:15" ht="104">
      <c r="B474" s="295">
        <v>2025</v>
      </c>
      <c r="C474" s="295" t="s">
        <v>138</v>
      </c>
      <c r="D474" s="295" t="s">
        <v>286</v>
      </c>
      <c r="E474" s="295" t="s">
        <v>62</v>
      </c>
      <c r="F474" s="295" t="s">
        <v>62</v>
      </c>
      <c r="G474" s="295">
        <v>210</v>
      </c>
      <c r="H474" s="299">
        <v>45847</v>
      </c>
      <c r="I474" s="299">
        <v>45847</v>
      </c>
      <c r="J474" s="199" t="s">
        <v>288</v>
      </c>
      <c r="K474" s="199" t="s">
        <v>289</v>
      </c>
      <c r="L474" s="299">
        <v>45847</v>
      </c>
      <c r="M474" s="298" t="s">
        <v>1576</v>
      </c>
      <c r="N474" s="293" t="s">
        <v>1577</v>
      </c>
      <c r="O474" s="11"/>
    </row>
    <row r="475" spans="2:15" ht="156">
      <c r="B475" s="295">
        <v>2025</v>
      </c>
      <c r="C475" s="295" t="s">
        <v>138</v>
      </c>
      <c r="D475" s="295" t="s">
        <v>286</v>
      </c>
      <c r="E475" s="295" t="s">
        <v>62</v>
      </c>
      <c r="F475" s="295" t="s">
        <v>62</v>
      </c>
      <c r="G475" s="295">
        <v>837</v>
      </c>
      <c r="H475" s="299">
        <v>45860</v>
      </c>
      <c r="I475" s="299">
        <v>45860</v>
      </c>
      <c r="J475" s="199" t="s">
        <v>288</v>
      </c>
      <c r="K475" s="199" t="s">
        <v>289</v>
      </c>
      <c r="L475" s="299">
        <v>45860</v>
      </c>
      <c r="M475" s="298" t="s">
        <v>1578</v>
      </c>
      <c r="N475" s="293" t="s">
        <v>1579</v>
      </c>
      <c r="O475" s="11"/>
    </row>
    <row r="476" spans="2:15" ht="91">
      <c r="B476" s="295">
        <v>2025</v>
      </c>
      <c r="C476" s="295" t="s">
        <v>138</v>
      </c>
      <c r="D476" s="295" t="s">
        <v>286</v>
      </c>
      <c r="E476" s="295" t="s">
        <v>62</v>
      </c>
      <c r="F476" s="295" t="s">
        <v>62</v>
      </c>
      <c r="G476" s="295">
        <v>1128</v>
      </c>
      <c r="H476" s="299">
        <v>45863</v>
      </c>
      <c r="I476" s="299">
        <v>45863</v>
      </c>
      <c r="J476" s="199" t="s">
        <v>288</v>
      </c>
      <c r="K476" s="199" t="s">
        <v>289</v>
      </c>
      <c r="L476" s="299">
        <v>45863</v>
      </c>
      <c r="M476" s="298" t="s">
        <v>1580</v>
      </c>
      <c r="N476" s="287" t="s">
        <v>1581</v>
      </c>
      <c r="O476" s="11"/>
    </row>
    <row r="477" spans="2:15" ht="130">
      <c r="B477" s="295">
        <v>2025</v>
      </c>
      <c r="C477" s="295" t="s">
        <v>138</v>
      </c>
      <c r="D477" s="295" t="s">
        <v>286</v>
      </c>
      <c r="E477" s="295" t="s">
        <v>62</v>
      </c>
      <c r="F477" s="295" t="s">
        <v>62</v>
      </c>
      <c r="G477" s="295">
        <v>1129</v>
      </c>
      <c r="H477" s="299">
        <v>45863</v>
      </c>
      <c r="I477" s="299">
        <v>45863</v>
      </c>
      <c r="J477" s="199" t="s">
        <v>288</v>
      </c>
      <c r="K477" s="199" t="s">
        <v>289</v>
      </c>
      <c r="L477" s="299">
        <v>45863</v>
      </c>
      <c r="M477" s="298" t="s">
        <v>1582</v>
      </c>
      <c r="N477" s="287" t="s">
        <v>1583</v>
      </c>
      <c r="O477" s="11"/>
    </row>
    <row r="478" spans="2:15" ht="91">
      <c r="B478" s="295">
        <v>2025</v>
      </c>
      <c r="C478" s="295" t="s">
        <v>138</v>
      </c>
      <c r="D478" s="295" t="s">
        <v>286</v>
      </c>
      <c r="E478" s="295" t="s">
        <v>62</v>
      </c>
      <c r="F478" s="295" t="s">
        <v>62</v>
      </c>
      <c r="G478" s="295">
        <v>493</v>
      </c>
      <c r="H478" s="299">
        <v>45867</v>
      </c>
      <c r="I478" s="299">
        <v>45867</v>
      </c>
      <c r="J478" s="199" t="s">
        <v>288</v>
      </c>
      <c r="K478" s="199" t="s">
        <v>289</v>
      </c>
      <c r="L478" s="299">
        <v>45867</v>
      </c>
      <c r="M478" s="298" t="s">
        <v>1584</v>
      </c>
      <c r="N478" s="287" t="s">
        <v>1585</v>
      </c>
      <c r="O478" s="11"/>
    </row>
    <row r="479" spans="2:15" ht="91">
      <c r="B479" s="295">
        <v>2025</v>
      </c>
      <c r="C479" s="295" t="s">
        <v>138</v>
      </c>
      <c r="D479" s="295" t="s">
        <v>286</v>
      </c>
      <c r="E479" s="295" t="s">
        <v>62</v>
      </c>
      <c r="F479" s="295" t="s">
        <v>62</v>
      </c>
      <c r="G479" s="295">
        <v>269</v>
      </c>
      <c r="H479" s="299">
        <v>45853</v>
      </c>
      <c r="I479" s="299">
        <v>45853</v>
      </c>
      <c r="J479" s="199" t="s">
        <v>288</v>
      </c>
      <c r="K479" s="199" t="s">
        <v>289</v>
      </c>
      <c r="L479" s="299">
        <v>45853</v>
      </c>
      <c r="M479" s="298" t="s">
        <v>1586</v>
      </c>
      <c r="N479" s="287" t="s">
        <v>1587</v>
      </c>
      <c r="O479" s="11"/>
    </row>
    <row r="480" spans="2:15" ht="91">
      <c r="B480" s="295">
        <v>2025</v>
      </c>
      <c r="C480" s="295" t="s">
        <v>138</v>
      </c>
      <c r="D480" s="295" t="s">
        <v>286</v>
      </c>
      <c r="E480" s="295" t="s">
        <v>62</v>
      </c>
      <c r="F480" s="295" t="s">
        <v>62</v>
      </c>
      <c r="G480" s="295">
        <v>776</v>
      </c>
      <c r="H480" s="299">
        <v>45859</v>
      </c>
      <c r="I480" s="299">
        <v>45859</v>
      </c>
      <c r="J480" s="199" t="s">
        <v>288</v>
      </c>
      <c r="K480" s="199" t="s">
        <v>289</v>
      </c>
      <c r="L480" s="299">
        <v>45859</v>
      </c>
      <c r="M480" s="298" t="s">
        <v>1588</v>
      </c>
      <c r="N480" s="287" t="s">
        <v>1589</v>
      </c>
      <c r="O480" s="11"/>
    </row>
    <row r="481" spans="2:15" ht="91">
      <c r="B481" s="295">
        <v>2025</v>
      </c>
      <c r="C481" s="295" t="s">
        <v>139</v>
      </c>
      <c r="D481" s="295" t="s">
        <v>286</v>
      </c>
      <c r="E481" s="295" t="s">
        <v>62</v>
      </c>
      <c r="F481" s="295" t="s">
        <v>62</v>
      </c>
      <c r="G481" s="295">
        <v>965</v>
      </c>
      <c r="H481" s="299">
        <v>45873</v>
      </c>
      <c r="I481" s="299">
        <v>45873</v>
      </c>
      <c r="J481" s="199" t="s">
        <v>288</v>
      </c>
      <c r="K481" s="199" t="s">
        <v>289</v>
      </c>
      <c r="L481" s="299">
        <v>45873</v>
      </c>
      <c r="M481" s="298" t="s">
        <v>1590</v>
      </c>
      <c r="N481" s="287" t="s">
        <v>1591</v>
      </c>
      <c r="O481" s="11"/>
    </row>
    <row r="482" spans="2:15" ht="91">
      <c r="B482" s="295">
        <v>2025</v>
      </c>
      <c r="C482" s="295" t="s">
        <v>139</v>
      </c>
      <c r="D482" s="295" t="s">
        <v>286</v>
      </c>
      <c r="E482" s="295" t="s">
        <v>62</v>
      </c>
      <c r="F482" s="295" t="s">
        <v>62</v>
      </c>
      <c r="G482" s="295">
        <v>17</v>
      </c>
      <c r="H482" s="299">
        <v>45891</v>
      </c>
      <c r="I482" s="299">
        <v>45891</v>
      </c>
      <c r="J482" s="199" t="s">
        <v>288</v>
      </c>
      <c r="K482" s="199" t="s">
        <v>289</v>
      </c>
      <c r="L482" s="299">
        <v>45891</v>
      </c>
      <c r="M482" s="298" t="s">
        <v>1592</v>
      </c>
      <c r="N482" s="287" t="s">
        <v>1593</v>
      </c>
      <c r="O482" s="11"/>
    </row>
    <row r="483" spans="2:15" ht="91">
      <c r="B483" s="295">
        <v>2025</v>
      </c>
      <c r="C483" s="295" t="s">
        <v>139</v>
      </c>
      <c r="D483" s="295" t="s">
        <v>286</v>
      </c>
      <c r="E483" s="295" t="s">
        <v>62</v>
      </c>
      <c r="F483" s="295" t="s">
        <v>62</v>
      </c>
      <c r="G483" s="295">
        <v>675</v>
      </c>
      <c r="H483" s="299">
        <v>45882</v>
      </c>
      <c r="I483" s="299">
        <v>45882</v>
      </c>
      <c r="J483" s="199" t="s">
        <v>288</v>
      </c>
      <c r="K483" s="199" t="s">
        <v>289</v>
      </c>
      <c r="L483" s="299">
        <v>45882</v>
      </c>
      <c r="M483" s="298" t="s">
        <v>1594</v>
      </c>
      <c r="N483" s="286" t="s">
        <v>1595</v>
      </c>
      <c r="O483" s="11"/>
    </row>
    <row r="484" spans="2:15" ht="91">
      <c r="B484" s="295">
        <v>2025</v>
      </c>
      <c r="C484" s="295" t="s">
        <v>139</v>
      </c>
      <c r="D484" s="295" t="s">
        <v>286</v>
      </c>
      <c r="E484" s="295" t="s">
        <v>62</v>
      </c>
      <c r="F484" s="295" t="s">
        <v>62</v>
      </c>
      <c r="G484" s="295">
        <v>586</v>
      </c>
      <c r="H484" s="299">
        <v>45876</v>
      </c>
      <c r="I484" s="299">
        <v>45876</v>
      </c>
      <c r="J484" s="199" t="s">
        <v>288</v>
      </c>
      <c r="K484" s="199" t="s">
        <v>289</v>
      </c>
      <c r="L484" s="299">
        <v>45876</v>
      </c>
      <c r="M484" s="298" t="s">
        <v>1596</v>
      </c>
      <c r="N484" s="287" t="s">
        <v>1597</v>
      </c>
      <c r="O484" s="11"/>
    </row>
    <row r="485" spans="2:15" ht="130">
      <c r="B485" s="295">
        <v>2025</v>
      </c>
      <c r="C485" s="295" t="s">
        <v>139</v>
      </c>
      <c r="D485" s="295" t="s">
        <v>286</v>
      </c>
      <c r="E485" s="295" t="s">
        <v>62</v>
      </c>
      <c r="F485" s="295" t="s">
        <v>62</v>
      </c>
      <c r="G485" s="295">
        <v>643</v>
      </c>
      <c r="H485" s="299">
        <v>45876</v>
      </c>
      <c r="I485" s="299">
        <v>45876</v>
      </c>
      <c r="J485" s="199" t="s">
        <v>288</v>
      </c>
      <c r="K485" s="199" t="s">
        <v>289</v>
      </c>
      <c r="L485" s="299">
        <v>45876</v>
      </c>
      <c r="M485" s="298" t="s">
        <v>1598</v>
      </c>
      <c r="N485" s="286" t="s">
        <v>1599</v>
      </c>
      <c r="O485" s="11"/>
    </row>
    <row r="486" spans="2:15" ht="130">
      <c r="B486" s="295">
        <v>2025</v>
      </c>
      <c r="C486" s="295" t="s">
        <v>139</v>
      </c>
      <c r="D486" s="295" t="s">
        <v>286</v>
      </c>
      <c r="E486" s="295" t="s">
        <v>62</v>
      </c>
      <c r="F486" s="295" t="s">
        <v>62</v>
      </c>
      <c r="G486" s="295">
        <v>648</v>
      </c>
      <c r="H486" s="299">
        <v>45880</v>
      </c>
      <c r="I486" s="299">
        <v>45880</v>
      </c>
      <c r="J486" s="199" t="s">
        <v>288</v>
      </c>
      <c r="K486" s="199" t="s">
        <v>289</v>
      </c>
      <c r="L486" s="299">
        <v>45880</v>
      </c>
      <c r="M486" s="298" t="s">
        <v>1600</v>
      </c>
      <c r="N486" s="287" t="s">
        <v>1601</v>
      </c>
      <c r="O486" s="11"/>
    </row>
    <row r="487" spans="2:15" ht="130">
      <c r="B487" s="295">
        <v>2025</v>
      </c>
      <c r="C487" s="295" t="s">
        <v>139</v>
      </c>
      <c r="D487" s="295" t="s">
        <v>286</v>
      </c>
      <c r="E487" s="295" t="s">
        <v>62</v>
      </c>
      <c r="F487" s="295" t="s">
        <v>62</v>
      </c>
      <c r="G487" s="295">
        <v>636</v>
      </c>
      <c r="H487" s="299">
        <v>45874</v>
      </c>
      <c r="I487" s="299">
        <v>45874</v>
      </c>
      <c r="J487" s="199" t="s">
        <v>288</v>
      </c>
      <c r="K487" s="199" t="s">
        <v>289</v>
      </c>
      <c r="L487" s="299">
        <v>45874</v>
      </c>
      <c r="M487" s="298" t="s">
        <v>1602</v>
      </c>
      <c r="N487" s="287" t="s">
        <v>1603</v>
      </c>
      <c r="O487" s="11"/>
    </row>
    <row r="488" spans="2:15" ht="130">
      <c r="B488" s="295">
        <v>2025</v>
      </c>
      <c r="C488" s="295" t="s">
        <v>139</v>
      </c>
      <c r="D488" s="295" t="s">
        <v>286</v>
      </c>
      <c r="E488" s="295" t="s">
        <v>62</v>
      </c>
      <c r="F488" s="295" t="s">
        <v>62</v>
      </c>
      <c r="G488" s="295">
        <v>686</v>
      </c>
      <c r="H488" s="299">
        <v>45881</v>
      </c>
      <c r="I488" s="299">
        <v>45881</v>
      </c>
      <c r="J488" s="199" t="s">
        <v>288</v>
      </c>
      <c r="K488" s="199" t="s">
        <v>289</v>
      </c>
      <c r="L488" s="299">
        <v>45881</v>
      </c>
      <c r="M488" s="298" t="s">
        <v>1604</v>
      </c>
      <c r="N488" s="287" t="s">
        <v>1605</v>
      </c>
      <c r="O488" s="11"/>
    </row>
    <row r="489" spans="2:15" ht="91">
      <c r="B489" s="295">
        <v>2025</v>
      </c>
      <c r="C489" s="295" t="s">
        <v>139</v>
      </c>
      <c r="D489" s="295" t="s">
        <v>286</v>
      </c>
      <c r="E489" s="295" t="s">
        <v>62</v>
      </c>
      <c r="F489" s="295" t="s">
        <v>62</v>
      </c>
      <c r="G489" s="295">
        <v>682</v>
      </c>
      <c r="H489" s="299">
        <v>45874</v>
      </c>
      <c r="I489" s="299">
        <v>45874</v>
      </c>
      <c r="J489" s="199" t="s">
        <v>288</v>
      </c>
      <c r="K489" s="199" t="s">
        <v>289</v>
      </c>
      <c r="L489" s="299">
        <v>45874</v>
      </c>
      <c r="M489" s="298" t="s">
        <v>1606</v>
      </c>
      <c r="N489" s="287" t="s">
        <v>1607</v>
      </c>
      <c r="O489" s="11"/>
    </row>
    <row r="490" spans="2:15" ht="91">
      <c r="B490" s="295">
        <v>2025</v>
      </c>
      <c r="C490" s="295" t="s">
        <v>139</v>
      </c>
      <c r="D490" s="295" t="s">
        <v>286</v>
      </c>
      <c r="E490" s="295" t="s">
        <v>62</v>
      </c>
      <c r="F490" s="295" t="s">
        <v>62</v>
      </c>
      <c r="G490" s="295">
        <v>1344</v>
      </c>
      <c r="H490" s="299">
        <v>45897</v>
      </c>
      <c r="I490" s="299">
        <v>45897</v>
      </c>
      <c r="J490" s="199" t="s">
        <v>288</v>
      </c>
      <c r="K490" s="199" t="s">
        <v>289</v>
      </c>
      <c r="L490" s="299">
        <v>45897</v>
      </c>
      <c r="M490" s="298" t="s">
        <v>1608</v>
      </c>
      <c r="N490" s="287" t="s">
        <v>1609</v>
      </c>
      <c r="O490" s="11"/>
    </row>
    <row r="491" spans="2:15" ht="91">
      <c r="B491" s="295">
        <v>2025</v>
      </c>
      <c r="C491" s="295" t="s">
        <v>139</v>
      </c>
      <c r="D491" s="295" t="s">
        <v>286</v>
      </c>
      <c r="E491" s="295" t="s">
        <v>62</v>
      </c>
      <c r="F491" s="295" t="s">
        <v>62</v>
      </c>
      <c r="G491" s="295">
        <v>1342</v>
      </c>
      <c r="H491" s="299">
        <v>45896</v>
      </c>
      <c r="I491" s="299">
        <v>45896</v>
      </c>
      <c r="J491" s="199" t="s">
        <v>288</v>
      </c>
      <c r="K491" s="199" t="s">
        <v>289</v>
      </c>
      <c r="L491" s="299">
        <v>45896</v>
      </c>
      <c r="M491" s="298" t="s">
        <v>1610</v>
      </c>
      <c r="N491" s="287" t="s">
        <v>1611</v>
      </c>
      <c r="O491" s="11"/>
    </row>
    <row r="492" spans="2:15" ht="91">
      <c r="B492" s="295">
        <v>2025</v>
      </c>
      <c r="C492" s="295" t="s">
        <v>139</v>
      </c>
      <c r="D492" s="295" t="s">
        <v>286</v>
      </c>
      <c r="E492" s="295" t="s">
        <v>62</v>
      </c>
      <c r="F492" s="295" t="s">
        <v>62</v>
      </c>
      <c r="G492" s="295">
        <v>1356</v>
      </c>
      <c r="H492" s="299">
        <v>45887</v>
      </c>
      <c r="I492" s="299">
        <v>45887</v>
      </c>
      <c r="J492" s="199" t="s">
        <v>288</v>
      </c>
      <c r="K492" s="199" t="s">
        <v>289</v>
      </c>
      <c r="L492" s="299">
        <v>45887</v>
      </c>
      <c r="M492" s="298" t="s">
        <v>1612</v>
      </c>
      <c r="N492" s="287" t="s">
        <v>1613</v>
      </c>
      <c r="O492" s="11"/>
    </row>
    <row r="493" spans="2:15" ht="130">
      <c r="B493" s="295">
        <v>2025</v>
      </c>
      <c r="C493" s="295" t="s">
        <v>139</v>
      </c>
      <c r="D493" s="295" t="s">
        <v>286</v>
      </c>
      <c r="E493" s="295" t="s">
        <v>287</v>
      </c>
      <c r="F493" s="295" t="s">
        <v>287</v>
      </c>
      <c r="G493" s="295">
        <v>16</v>
      </c>
      <c r="H493" s="299">
        <v>45883</v>
      </c>
      <c r="I493" s="299">
        <v>45883</v>
      </c>
      <c r="J493" s="199" t="s">
        <v>288</v>
      </c>
      <c r="K493" s="199" t="s">
        <v>289</v>
      </c>
      <c r="L493" s="299">
        <v>45883</v>
      </c>
      <c r="M493" s="298" t="s">
        <v>1614</v>
      </c>
      <c r="N493" s="287" t="s">
        <v>1615</v>
      </c>
      <c r="O493" s="11"/>
    </row>
    <row r="494" spans="2:15" ht="91">
      <c r="B494" s="295">
        <v>2025</v>
      </c>
      <c r="C494" s="295" t="s">
        <v>138</v>
      </c>
      <c r="D494" s="295" t="s">
        <v>286</v>
      </c>
      <c r="E494" s="295" t="s">
        <v>62</v>
      </c>
      <c r="F494" s="295" t="s">
        <v>62</v>
      </c>
      <c r="G494" s="295">
        <v>629</v>
      </c>
      <c r="H494" s="299">
        <v>45863</v>
      </c>
      <c r="I494" s="299">
        <v>45863</v>
      </c>
      <c r="J494" s="199" t="s">
        <v>288</v>
      </c>
      <c r="K494" s="199" t="s">
        <v>289</v>
      </c>
      <c r="L494" s="299">
        <v>45863</v>
      </c>
      <c r="M494" s="298" t="s">
        <v>1616</v>
      </c>
      <c r="N494" s="287" t="s">
        <v>1617</v>
      </c>
      <c r="O494" s="11"/>
    </row>
    <row r="495" spans="2:15" ht="91">
      <c r="B495" s="295">
        <v>2025</v>
      </c>
      <c r="C495" s="295" t="s">
        <v>138</v>
      </c>
      <c r="D495" s="295" t="s">
        <v>286</v>
      </c>
      <c r="E495" s="295" t="s">
        <v>62</v>
      </c>
      <c r="F495" s="295" t="s">
        <v>62</v>
      </c>
      <c r="G495" s="295">
        <v>617</v>
      </c>
      <c r="H495" s="299">
        <v>45866</v>
      </c>
      <c r="I495" s="299">
        <v>45866</v>
      </c>
      <c r="J495" s="199" t="s">
        <v>288</v>
      </c>
      <c r="K495" s="199" t="s">
        <v>289</v>
      </c>
      <c r="L495" s="299">
        <v>45866</v>
      </c>
      <c r="M495" s="298" t="s">
        <v>1618</v>
      </c>
      <c r="N495" s="287" t="s">
        <v>1619</v>
      </c>
      <c r="O495" s="11"/>
    </row>
    <row r="496" spans="2:15" ht="91">
      <c r="B496" s="295">
        <v>2025</v>
      </c>
      <c r="C496" s="295" t="s">
        <v>138</v>
      </c>
      <c r="D496" s="295" t="s">
        <v>286</v>
      </c>
      <c r="E496" s="295" t="s">
        <v>62</v>
      </c>
      <c r="F496" s="295" t="s">
        <v>62</v>
      </c>
      <c r="G496" s="295">
        <v>1243</v>
      </c>
      <c r="H496" s="299">
        <v>45869</v>
      </c>
      <c r="I496" s="299">
        <v>45869</v>
      </c>
      <c r="J496" s="199" t="s">
        <v>288</v>
      </c>
      <c r="K496" s="199" t="s">
        <v>289</v>
      </c>
      <c r="L496" s="299">
        <v>45869</v>
      </c>
      <c r="M496" s="298" t="s">
        <v>1620</v>
      </c>
      <c r="N496" s="287" t="s">
        <v>1621</v>
      </c>
      <c r="O496" s="11"/>
    </row>
    <row r="497" spans="2:15" ht="130">
      <c r="B497" s="295">
        <v>2025</v>
      </c>
      <c r="C497" s="295" t="s">
        <v>140</v>
      </c>
      <c r="D497" s="295" t="s">
        <v>286</v>
      </c>
      <c r="E497" s="295" t="s">
        <v>62</v>
      </c>
      <c r="F497" s="295" t="s">
        <v>62</v>
      </c>
      <c r="G497" s="295">
        <v>1101</v>
      </c>
      <c r="H497" s="299">
        <v>45903</v>
      </c>
      <c r="I497" s="299">
        <v>45903</v>
      </c>
      <c r="J497" s="199" t="s">
        <v>288</v>
      </c>
      <c r="K497" s="199" t="s">
        <v>289</v>
      </c>
      <c r="L497" s="299">
        <v>45903</v>
      </c>
      <c r="M497" s="298" t="s">
        <v>1622</v>
      </c>
      <c r="N497" s="287" t="s">
        <v>1623</v>
      </c>
      <c r="O497" s="11"/>
    </row>
    <row r="498" spans="2:15" ht="91">
      <c r="B498" s="295">
        <v>2025</v>
      </c>
      <c r="C498" s="295" t="s">
        <v>140</v>
      </c>
      <c r="D498" s="295" t="s">
        <v>286</v>
      </c>
      <c r="E498" s="295" t="s">
        <v>62</v>
      </c>
      <c r="F498" s="295" t="s">
        <v>62</v>
      </c>
      <c r="G498" s="295">
        <v>736</v>
      </c>
      <c r="H498" s="299">
        <v>45915</v>
      </c>
      <c r="I498" s="299">
        <v>45915</v>
      </c>
      <c r="J498" s="199" t="s">
        <v>288</v>
      </c>
      <c r="K498" s="199" t="s">
        <v>289</v>
      </c>
      <c r="L498" s="299">
        <v>45915</v>
      </c>
      <c r="M498" s="298" t="s">
        <v>1624</v>
      </c>
      <c r="N498" s="287" t="s">
        <v>1625</v>
      </c>
      <c r="O498" s="11"/>
    </row>
    <row r="499" spans="2:15" ht="91">
      <c r="B499" s="295">
        <v>2025</v>
      </c>
      <c r="C499" s="295" t="s">
        <v>140</v>
      </c>
      <c r="D499" s="295" t="s">
        <v>286</v>
      </c>
      <c r="E499" s="295" t="s">
        <v>62</v>
      </c>
      <c r="F499" s="295" t="s">
        <v>62</v>
      </c>
      <c r="G499" s="295">
        <v>752</v>
      </c>
      <c r="H499" s="299">
        <v>45915</v>
      </c>
      <c r="I499" s="299">
        <v>45915</v>
      </c>
      <c r="J499" s="199" t="s">
        <v>288</v>
      </c>
      <c r="K499" s="199" t="s">
        <v>289</v>
      </c>
      <c r="L499" s="299">
        <v>45915</v>
      </c>
      <c r="M499" s="298" t="s">
        <v>1626</v>
      </c>
      <c r="N499" s="287" t="s">
        <v>1627</v>
      </c>
      <c r="O499" s="11"/>
    </row>
    <row r="500" spans="2:15" ht="130">
      <c r="B500" s="295">
        <v>2025</v>
      </c>
      <c r="C500" s="295" t="s">
        <v>140</v>
      </c>
      <c r="D500" s="295" t="s">
        <v>286</v>
      </c>
      <c r="E500" s="295" t="s">
        <v>62</v>
      </c>
      <c r="F500" s="295" t="s">
        <v>62</v>
      </c>
      <c r="G500" s="295">
        <v>734</v>
      </c>
      <c r="H500" s="299">
        <v>45915</v>
      </c>
      <c r="I500" s="299">
        <v>45915</v>
      </c>
      <c r="J500" s="199" t="s">
        <v>288</v>
      </c>
      <c r="K500" s="199" t="s">
        <v>289</v>
      </c>
      <c r="L500" s="299">
        <v>45915</v>
      </c>
      <c r="M500" s="298" t="s">
        <v>1628</v>
      </c>
      <c r="N500" s="287" t="s">
        <v>1629</v>
      </c>
      <c r="O500" s="11"/>
    </row>
    <row r="501" spans="2:15" ht="91">
      <c r="B501" s="295">
        <v>2025</v>
      </c>
      <c r="C501" s="295" t="s">
        <v>140</v>
      </c>
      <c r="D501" s="295" t="s">
        <v>286</v>
      </c>
      <c r="E501" s="295" t="s">
        <v>62</v>
      </c>
      <c r="F501" s="295" t="s">
        <v>62</v>
      </c>
      <c r="G501" s="295">
        <v>812</v>
      </c>
      <c r="H501" s="299">
        <v>45908</v>
      </c>
      <c r="I501" s="299">
        <v>45908</v>
      </c>
      <c r="J501" s="199" t="s">
        <v>288</v>
      </c>
      <c r="K501" s="199" t="s">
        <v>289</v>
      </c>
      <c r="L501" s="299">
        <v>45908</v>
      </c>
      <c r="M501" s="298" t="s">
        <v>1630</v>
      </c>
      <c r="N501" s="287" t="s">
        <v>1631</v>
      </c>
      <c r="O501" s="11"/>
    </row>
    <row r="502" spans="2:15" ht="130">
      <c r="B502" s="295">
        <v>2025</v>
      </c>
      <c r="C502" s="295" t="s">
        <v>140</v>
      </c>
      <c r="D502" s="295" t="s">
        <v>286</v>
      </c>
      <c r="E502" s="295" t="s">
        <v>62</v>
      </c>
      <c r="F502" s="295" t="s">
        <v>62</v>
      </c>
      <c r="G502" s="295">
        <v>741</v>
      </c>
      <c r="H502" s="299">
        <v>45903</v>
      </c>
      <c r="I502" s="299">
        <v>45903</v>
      </c>
      <c r="J502" s="199" t="s">
        <v>288</v>
      </c>
      <c r="K502" s="199" t="s">
        <v>289</v>
      </c>
      <c r="L502" s="299">
        <v>45903</v>
      </c>
      <c r="M502" s="298" t="s">
        <v>1632</v>
      </c>
      <c r="N502" s="287" t="s">
        <v>1633</v>
      </c>
      <c r="O502" s="11"/>
    </row>
    <row r="503" spans="2:15" ht="91">
      <c r="B503" s="295">
        <v>2025</v>
      </c>
      <c r="C503" s="295" t="s">
        <v>140</v>
      </c>
      <c r="D503" s="295" t="s">
        <v>286</v>
      </c>
      <c r="E503" s="295" t="s">
        <v>62</v>
      </c>
      <c r="F503" s="295" t="s">
        <v>62</v>
      </c>
      <c r="G503" s="295">
        <v>707</v>
      </c>
      <c r="H503" s="299">
        <v>45902</v>
      </c>
      <c r="I503" s="299">
        <v>45902</v>
      </c>
      <c r="J503" s="199" t="s">
        <v>288</v>
      </c>
      <c r="K503" s="199" t="s">
        <v>289</v>
      </c>
      <c r="L503" s="299">
        <v>45902</v>
      </c>
      <c r="M503" s="298" t="s">
        <v>1634</v>
      </c>
      <c r="N503" s="287" t="s">
        <v>1635</v>
      </c>
      <c r="O503" s="11"/>
    </row>
    <row r="504" spans="2:15" ht="130">
      <c r="B504" s="295">
        <v>2025</v>
      </c>
      <c r="C504" s="295" t="s">
        <v>140</v>
      </c>
      <c r="D504" s="295" t="s">
        <v>286</v>
      </c>
      <c r="E504" s="295" t="s">
        <v>62</v>
      </c>
      <c r="F504" s="295" t="s">
        <v>62</v>
      </c>
      <c r="G504" s="295">
        <v>813</v>
      </c>
      <c r="H504" s="299">
        <v>45908</v>
      </c>
      <c r="I504" s="299">
        <v>45908</v>
      </c>
      <c r="J504" s="199" t="s">
        <v>288</v>
      </c>
      <c r="K504" s="199" t="s">
        <v>289</v>
      </c>
      <c r="L504" s="299">
        <v>45908</v>
      </c>
      <c r="M504" s="298" t="s">
        <v>1636</v>
      </c>
      <c r="N504" s="287" t="s">
        <v>1637</v>
      </c>
      <c r="O504" s="11"/>
    </row>
    <row r="505" spans="2:15" ht="91">
      <c r="B505" s="295">
        <v>2025</v>
      </c>
      <c r="C505" s="295" t="s">
        <v>139</v>
      </c>
      <c r="D505" s="295" t="s">
        <v>286</v>
      </c>
      <c r="E505" s="295" t="s">
        <v>62</v>
      </c>
      <c r="F505" s="295" t="s">
        <v>62</v>
      </c>
      <c r="G505" s="295">
        <v>1331</v>
      </c>
      <c r="H505" s="299">
        <v>45890</v>
      </c>
      <c r="I505" s="299">
        <v>45890</v>
      </c>
      <c r="J505" s="199" t="s">
        <v>288</v>
      </c>
      <c r="K505" s="199" t="s">
        <v>289</v>
      </c>
      <c r="L505" s="299">
        <v>45890</v>
      </c>
      <c r="M505" s="298" t="s">
        <v>1638</v>
      </c>
      <c r="N505" s="287" t="s">
        <v>1639</v>
      </c>
      <c r="O505" s="11"/>
    </row>
    <row r="506" spans="2:15" ht="130">
      <c r="B506" s="295">
        <v>2025</v>
      </c>
      <c r="C506" s="295" t="s">
        <v>139</v>
      </c>
      <c r="D506" s="295" t="s">
        <v>286</v>
      </c>
      <c r="E506" s="295" t="s">
        <v>62</v>
      </c>
      <c r="F506" s="295" t="s">
        <v>62</v>
      </c>
      <c r="G506" s="295">
        <v>1330</v>
      </c>
      <c r="H506" s="299">
        <v>45890</v>
      </c>
      <c r="I506" s="299">
        <v>45890</v>
      </c>
      <c r="J506" s="199" t="s">
        <v>288</v>
      </c>
      <c r="K506" s="199" t="s">
        <v>289</v>
      </c>
      <c r="L506" s="299">
        <v>45890</v>
      </c>
      <c r="M506" s="298" t="s">
        <v>1640</v>
      </c>
      <c r="N506" s="287" t="s">
        <v>1641</v>
      </c>
      <c r="O506" s="11"/>
    </row>
    <row r="507" spans="2:15" ht="91">
      <c r="B507" s="295">
        <v>2025</v>
      </c>
      <c r="C507" s="295" t="s">
        <v>139</v>
      </c>
      <c r="D507" s="295" t="s">
        <v>286</v>
      </c>
      <c r="E507" s="295" t="s">
        <v>62</v>
      </c>
      <c r="F507" s="295" t="s">
        <v>62</v>
      </c>
      <c r="G507" s="295">
        <v>647</v>
      </c>
      <c r="H507" s="299">
        <v>45880</v>
      </c>
      <c r="I507" s="299">
        <v>45880</v>
      </c>
      <c r="J507" s="199" t="s">
        <v>288</v>
      </c>
      <c r="K507" s="199" t="s">
        <v>289</v>
      </c>
      <c r="L507" s="299">
        <v>45880</v>
      </c>
      <c r="M507" s="298" t="s">
        <v>1642</v>
      </c>
      <c r="N507" s="287" t="s">
        <v>1643</v>
      </c>
      <c r="O507" s="11"/>
    </row>
    <row r="508" spans="2:15" ht="91">
      <c r="B508" s="295">
        <v>2025</v>
      </c>
      <c r="C508" s="295" t="s">
        <v>139</v>
      </c>
      <c r="D508" s="295" t="s">
        <v>286</v>
      </c>
      <c r="E508" s="295" t="s">
        <v>62</v>
      </c>
      <c r="F508" s="295" t="s">
        <v>62</v>
      </c>
      <c r="G508" s="295">
        <v>1266</v>
      </c>
      <c r="H508" s="299">
        <v>45880</v>
      </c>
      <c r="I508" s="299">
        <v>45880</v>
      </c>
      <c r="J508" s="199" t="s">
        <v>288</v>
      </c>
      <c r="K508" s="199" t="s">
        <v>289</v>
      </c>
      <c r="L508" s="299">
        <v>45880</v>
      </c>
      <c r="M508" s="298" t="s">
        <v>1644</v>
      </c>
      <c r="N508" s="287" t="s">
        <v>1645</v>
      </c>
      <c r="O508" s="11"/>
    </row>
    <row r="509" spans="2:15" ht="91">
      <c r="B509" s="295">
        <v>2025</v>
      </c>
      <c r="C509" s="295" t="s">
        <v>139</v>
      </c>
      <c r="D509" s="295" t="s">
        <v>286</v>
      </c>
      <c r="E509" s="295" t="s">
        <v>62</v>
      </c>
      <c r="F509" s="295" t="s">
        <v>62</v>
      </c>
      <c r="G509" s="295">
        <v>707</v>
      </c>
      <c r="H509" s="299">
        <v>45895</v>
      </c>
      <c r="I509" s="299">
        <v>45895</v>
      </c>
      <c r="J509" s="199" t="s">
        <v>288</v>
      </c>
      <c r="K509" s="199" t="s">
        <v>289</v>
      </c>
      <c r="L509" s="299">
        <v>45895</v>
      </c>
      <c r="M509" s="298" t="s">
        <v>1646</v>
      </c>
      <c r="N509" s="287" t="s">
        <v>1647</v>
      </c>
      <c r="O509" s="11"/>
    </row>
    <row r="510" spans="2:15" ht="130">
      <c r="B510" s="295">
        <v>2025</v>
      </c>
      <c r="C510" s="295" t="s">
        <v>139</v>
      </c>
      <c r="D510" s="295" t="s">
        <v>286</v>
      </c>
      <c r="E510" s="295" t="s">
        <v>62</v>
      </c>
      <c r="F510" s="295" t="s">
        <v>62</v>
      </c>
      <c r="G510" s="295">
        <v>1289</v>
      </c>
      <c r="H510" s="299">
        <v>45882</v>
      </c>
      <c r="I510" s="299">
        <v>45882</v>
      </c>
      <c r="J510" s="199" t="s">
        <v>288</v>
      </c>
      <c r="K510" s="199" t="s">
        <v>289</v>
      </c>
      <c r="L510" s="299">
        <v>45882</v>
      </c>
      <c r="M510" s="298" t="s">
        <v>1648</v>
      </c>
      <c r="N510" s="287" t="s">
        <v>1649</v>
      </c>
      <c r="O510" s="11"/>
    </row>
    <row r="511" spans="2:15" ht="91">
      <c r="B511" s="295">
        <v>2025</v>
      </c>
      <c r="C511" s="295" t="s">
        <v>139</v>
      </c>
      <c r="D511" s="295" t="s">
        <v>286</v>
      </c>
      <c r="E511" s="295" t="s">
        <v>62</v>
      </c>
      <c r="F511" s="295" t="s">
        <v>62</v>
      </c>
      <c r="G511" s="295">
        <v>642</v>
      </c>
      <c r="H511" s="299">
        <v>45875</v>
      </c>
      <c r="I511" s="299">
        <v>45875</v>
      </c>
      <c r="J511" s="199" t="s">
        <v>288</v>
      </c>
      <c r="K511" s="199" t="s">
        <v>289</v>
      </c>
      <c r="L511" s="299">
        <v>45875</v>
      </c>
      <c r="M511" s="298" t="s">
        <v>1650</v>
      </c>
      <c r="N511" s="287" t="s">
        <v>1651</v>
      </c>
      <c r="O511" s="11"/>
    </row>
    <row r="512" spans="2:15" ht="91">
      <c r="B512" s="295">
        <v>2025</v>
      </c>
      <c r="C512" s="295" t="s">
        <v>139</v>
      </c>
      <c r="D512" s="295" t="s">
        <v>286</v>
      </c>
      <c r="E512" s="295" t="s">
        <v>62</v>
      </c>
      <c r="F512" s="295" t="s">
        <v>62</v>
      </c>
      <c r="G512" s="295">
        <v>2477</v>
      </c>
      <c r="H512" s="299">
        <v>45876</v>
      </c>
      <c r="I512" s="299">
        <v>45876</v>
      </c>
      <c r="J512" s="199" t="s">
        <v>288</v>
      </c>
      <c r="K512" s="199" t="s">
        <v>289</v>
      </c>
      <c r="L512" s="299">
        <v>45876</v>
      </c>
      <c r="M512" s="298" t="s">
        <v>1652</v>
      </c>
      <c r="N512" s="287" t="s">
        <v>1653</v>
      </c>
      <c r="O512" s="11"/>
    </row>
    <row r="513" spans="2:15" ht="130">
      <c r="B513" s="295">
        <v>2025</v>
      </c>
      <c r="C513" s="295" t="s">
        <v>139</v>
      </c>
      <c r="D513" s="295" t="s">
        <v>286</v>
      </c>
      <c r="E513" s="295" t="s">
        <v>62</v>
      </c>
      <c r="F513" s="295" t="s">
        <v>62</v>
      </c>
      <c r="G513" s="295">
        <v>881</v>
      </c>
      <c r="H513" s="299">
        <v>45890</v>
      </c>
      <c r="I513" s="299">
        <v>45890</v>
      </c>
      <c r="J513" s="199" t="s">
        <v>288</v>
      </c>
      <c r="K513" s="199" t="s">
        <v>289</v>
      </c>
      <c r="L513" s="299">
        <v>45890</v>
      </c>
      <c r="M513" s="298" t="s">
        <v>1654</v>
      </c>
      <c r="N513" s="287" t="s">
        <v>1655</v>
      </c>
      <c r="O513" s="11"/>
    </row>
    <row r="514" spans="2:15" ht="130">
      <c r="B514" s="295">
        <v>2025</v>
      </c>
      <c r="C514" s="295" t="s">
        <v>139</v>
      </c>
      <c r="D514" s="295" t="s">
        <v>286</v>
      </c>
      <c r="E514" s="295" t="s">
        <v>62</v>
      </c>
      <c r="F514" s="295" t="s">
        <v>62</v>
      </c>
      <c r="G514" s="295">
        <v>2583</v>
      </c>
      <c r="H514" s="299">
        <v>45887</v>
      </c>
      <c r="I514" s="299">
        <v>45887</v>
      </c>
      <c r="J514" s="199" t="s">
        <v>288</v>
      </c>
      <c r="K514" s="199" t="s">
        <v>289</v>
      </c>
      <c r="L514" s="299">
        <v>45887</v>
      </c>
      <c r="M514" s="298" t="s">
        <v>1656</v>
      </c>
      <c r="N514" s="287" t="s">
        <v>1657</v>
      </c>
      <c r="O514" s="11"/>
    </row>
    <row r="515" spans="2:15" ht="130">
      <c r="B515" s="295">
        <v>2025</v>
      </c>
      <c r="C515" s="295" t="s">
        <v>139</v>
      </c>
      <c r="D515" s="295" t="s">
        <v>286</v>
      </c>
      <c r="E515" s="295" t="s">
        <v>62</v>
      </c>
      <c r="F515" s="295" t="s">
        <v>62</v>
      </c>
      <c r="G515" s="295">
        <v>649</v>
      </c>
      <c r="H515" s="299">
        <v>45880</v>
      </c>
      <c r="I515" s="299">
        <v>45880</v>
      </c>
      <c r="J515" s="199" t="s">
        <v>288</v>
      </c>
      <c r="K515" s="199" t="s">
        <v>289</v>
      </c>
      <c r="L515" s="299">
        <v>45880</v>
      </c>
      <c r="M515" s="298" t="s">
        <v>1658</v>
      </c>
      <c r="N515" s="287" t="s">
        <v>1659</v>
      </c>
      <c r="O515" s="11"/>
    </row>
    <row r="516" spans="2:15" ht="91">
      <c r="B516" s="295">
        <v>2025</v>
      </c>
      <c r="C516" s="295" t="s">
        <v>140</v>
      </c>
      <c r="D516" s="295" t="s">
        <v>286</v>
      </c>
      <c r="E516" s="295" t="s">
        <v>62</v>
      </c>
      <c r="F516" s="295" t="s">
        <v>62</v>
      </c>
      <c r="G516" s="295">
        <v>770</v>
      </c>
      <c r="H516" s="299">
        <v>45922</v>
      </c>
      <c r="I516" s="299">
        <v>45922</v>
      </c>
      <c r="J516" s="199" t="s">
        <v>288</v>
      </c>
      <c r="K516" s="199" t="s">
        <v>289</v>
      </c>
      <c r="L516" s="299">
        <v>45922</v>
      </c>
      <c r="M516" s="298" t="s">
        <v>1660</v>
      </c>
      <c r="N516" s="287" t="s">
        <v>1661</v>
      </c>
      <c r="O516" s="11"/>
    </row>
    <row r="517" spans="2:15" ht="91">
      <c r="B517" s="295">
        <v>2025</v>
      </c>
      <c r="C517" s="295" t="s">
        <v>140</v>
      </c>
      <c r="D517" s="295" t="s">
        <v>286</v>
      </c>
      <c r="E517" s="295" t="s">
        <v>62</v>
      </c>
      <c r="F517" s="295" t="s">
        <v>62</v>
      </c>
      <c r="G517" s="295">
        <v>1366</v>
      </c>
      <c r="H517" s="299">
        <v>45910</v>
      </c>
      <c r="I517" s="299">
        <v>45910</v>
      </c>
      <c r="J517" s="199" t="s">
        <v>288</v>
      </c>
      <c r="K517" s="199" t="s">
        <v>289</v>
      </c>
      <c r="L517" s="299">
        <v>45910</v>
      </c>
      <c r="M517" s="298" t="s">
        <v>1662</v>
      </c>
      <c r="N517" s="287" t="s">
        <v>1663</v>
      </c>
      <c r="O517" s="11"/>
    </row>
    <row r="518" spans="2:15" ht="91">
      <c r="B518" s="295">
        <v>2025</v>
      </c>
      <c r="C518" s="295" t="s">
        <v>140</v>
      </c>
      <c r="D518" s="295" t="s">
        <v>286</v>
      </c>
      <c r="E518" s="295" t="s">
        <v>62</v>
      </c>
      <c r="F518" s="295" t="s">
        <v>62</v>
      </c>
      <c r="G518" s="295">
        <v>760</v>
      </c>
      <c r="H518" s="299">
        <v>45915</v>
      </c>
      <c r="I518" s="299">
        <v>45915</v>
      </c>
      <c r="J518" s="199" t="s">
        <v>288</v>
      </c>
      <c r="K518" s="199" t="s">
        <v>289</v>
      </c>
      <c r="L518" s="299">
        <v>45915</v>
      </c>
      <c r="M518" s="298" t="s">
        <v>1664</v>
      </c>
      <c r="N518" s="287" t="s">
        <v>1665</v>
      </c>
      <c r="O518" s="11"/>
    </row>
    <row r="519" spans="2:15" ht="91">
      <c r="B519" s="295">
        <v>2025</v>
      </c>
      <c r="C519" s="295" t="s">
        <v>140</v>
      </c>
      <c r="D519" s="295" t="s">
        <v>286</v>
      </c>
      <c r="E519" s="295" t="s">
        <v>62</v>
      </c>
      <c r="F519" s="295" t="s">
        <v>62</v>
      </c>
      <c r="G519" s="295">
        <v>761</v>
      </c>
      <c r="H519" s="299">
        <v>45916</v>
      </c>
      <c r="I519" s="299">
        <v>45916</v>
      </c>
      <c r="J519" s="199" t="s">
        <v>288</v>
      </c>
      <c r="K519" s="199" t="s">
        <v>289</v>
      </c>
      <c r="L519" s="299">
        <v>45916</v>
      </c>
      <c r="M519" s="298" t="s">
        <v>1666</v>
      </c>
      <c r="N519" s="287" t="s">
        <v>1667</v>
      </c>
      <c r="O519" s="11"/>
    </row>
    <row r="520" spans="2:15" ht="91">
      <c r="B520" s="295">
        <v>2025</v>
      </c>
      <c r="C520" s="295" t="s">
        <v>140</v>
      </c>
      <c r="D520" s="295" t="s">
        <v>286</v>
      </c>
      <c r="E520" s="295" t="s">
        <v>62</v>
      </c>
      <c r="F520" s="295" t="s">
        <v>62</v>
      </c>
      <c r="G520" s="295">
        <v>831</v>
      </c>
      <c r="H520" s="299">
        <v>45910</v>
      </c>
      <c r="I520" s="299">
        <v>45910</v>
      </c>
      <c r="J520" s="199" t="s">
        <v>288</v>
      </c>
      <c r="K520" s="199" t="s">
        <v>289</v>
      </c>
      <c r="L520" s="299">
        <v>45910</v>
      </c>
      <c r="M520" s="298" t="s">
        <v>1668</v>
      </c>
      <c r="N520" s="287" t="s">
        <v>1669</v>
      </c>
      <c r="O520" s="11"/>
    </row>
    <row r="521" spans="2:15" ht="91">
      <c r="B521" s="295">
        <v>2025</v>
      </c>
      <c r="C521" s="295" t="s">
        <v>140</v>
      </c>
      <c r="D521" s="295" t="s">
        <v>286</v>
      </c>
      <c r="E521" s="295" t="s">
        <v>62</v>
      </c>
      <c r="F521" s="295" t="s">
        <v>62</v>
      </c>
      <c r="G521" s="295">
        <v>756</v>
      </c>
      <c r="H521" s="299">
        <v>45912</v>
      </c>
      <c r="I521" s="299">
        <v>45912</v>
      </c>
      <c r="J521" s="199" t="s">
        <v>288</v>
      </c>
      <c r="K521" s="199" t="s">
        <v>289</v>
      </c>
      <c r="L521" s="299">
        <v>45912</v>
      </c>
      <c r="M521" s="298" t="s">
        <v>1670</v>
      </c>
      <c r="N521" s="287" t="s">
        <v>1671</v>
      </c>
      <c r="O521" s="11"/>
    </row>
    <row r="522" spans="2:15" ht="91">
      <c r="B522" s="295">
        <v>2025</v>
      </c>
      <c r="C522" s="295" t="s">
        <v>140</v>
      </c>
      <c r="D522" s="295" t="s">
        <v>286</v>
      </c>
      <c r="E522" s="295" t="s">
        <v>62</v>
      </c>
      <c r="F522" s="295" t="s">
        <v>62</v>
      </c>
      <c r="G522" s="295">
        <v>762</v>
      </c>
      <c r="H522" s="299">
        <v>45917</v>
      </c>
      <c r="I522" s="299">
        <v>45917</v>
      </c>
      <c r="J522" s="199" t="s">
        <v>288</v>
      </c>
      <c r="K522" s="199" t="s">
        <v>289</v>
      </c>
      <c r="L522" s="299">
        <v>45917</v>
      </c>
      <c r="M522" s="298" t="s">
        <v>1672</v>
      </c>
      <c r="N522" s="287" t="s">
        <v>1673</v>
      </c>
      <c r="O522" s="11"/>
    </row>
    <row r="523" spans="2:15" ht="91">
      <c r="B523" s="295">
        <v>2025</v>
      </c>
      <c r="C523" s="295" t="s">
        <v>140</v>
      </c>
      <c r="D523" s="295" t="s">
        <v>286</v>
      </c>
      <c r="E523" s="295" t="s">
        <v>62</v>
      </c>
      <c r="F523" s="295" t="s">
        <v>62</v>
      </c>
      <c r="G523" s="295">
        <v>755</v>
      </c>
      <c r="H523" s="299">
        <v>45912</v>
      </c>
      <c r="I523" s="299">
        <v>45912</v>
      </c>
      <c r="J523" s="199" t="s">
        <v>288</v>
      </c>
      <c r="K523" s="199" t="s">
        <v>289</v>
      </c>
      <c r="L523" s="299">
        <v>45912</v>
      </c>
      <c r="M523" s="298" t="s">
        <v>1674</v>
      </c>
      <c r="N523" s="287" t="s">
        <v>1675</v>
      </c>
      <c r="O523" s="11"/>
    </row>
    <row r="524" spans="2:15" ht="91">
      <c r="B524" s="295">
        <v>2025</v>
      </c>
      <c r="C524" s="295" t="s">
        <v>140</v>
      </c>
      <c r="D524" s="295" t="s">
        <v>286</v>
      </c>
      <c r="E524" s="295" t="s">
        <v>62</v>
      </c>
      <c r="F524" s="295" t="s">
        <v>62</v>
      </c>
      <c r="G524" s="295">
        <v>752</v>
      </c>
      <c r="H524" s="299">
        <v>45911</v>
      </c>
      <c r="I524" s="299">
        <v>45911</v>
      </c>
      <c r="J524" s="199" t="s">
        <v>288</v>
      </c>
      <c r="K524" s="199" t="s">
        <v>289</v>
      </c>
      <c r="L524" s="299">
        <v>45911</v>
      </c>
      <c r="M524" s="298" t="s">
        <v>1676</v>
      </c>
      <c r="N524" s="287" t="s">
        <v>1677</v>
      </c>
      <c r="O524" s="11"/>
    </row>
    <row r="525" spans="2:15" ht="91">
      <c r="B525" s="295">
        <v>2025</v>
      </c>
      <c r="C525" s="295" t="s">
        <v>140</v>
      </c>
      <c r="D525" s="295" t="s">
        <v>286</v>
      </c>
      <c r="E525" s="295" t="s">
        <v>62</v>
      </c>
      <c r="F525" s="295" t="s">
        <v>62</v>
      </c>
      <c r="G525" s="295">
        <v>753</v>
      </c>
      <c r="H525" s="299">
        <v>45911</v>
      </c>
      <c r="I525" s="299">
        <v>45911</v>
      </c>
      <c r="J525" s="199" t="s">
        <v>288</v>
      </c>
      <c r="K525" s="199" t="s">
        <v>289</v>
      </c>
      <c r="L525" s="299">
        <v>45911</v>
      </c>
      <c r="M525" s="298" t="s">
        <v>1678</v>
      </c>
      <c r="N525" s="287" t="s">
        <v>1679</v>
      </c>
      <c r="O525" s="11"/>
    </row>
    <row r="526" spans="2:15" ht="91">
      <c r="B526" s="295">
        <v>2025</v>
      </c>
      <c r="C526" s="295" t="s">
        <v>140</v>
      </c>
      <c r="D526" s="295" t="s">
        <v>286</v>
      </c>
      <c r="E526" s="295" t="s">
        <v>62</v>
      </c>
      <c r="F526" s="295" t="s">
        <v>62</v>
      </c>
      <c r="G526" s="295">
        <v>1405</v>
      </c>
      <c r="H526" s="299">
        <v>45901</v>
      </c>
      <c r="I526" s="299">
        <v>45901</v>
      </c>
      <c r="J526" s="199" t="s">
        <v>288</v>
      </c>
      <c r="K526" s="199" t="s">
        <v>289</v>
      </c>
      <c r="L526" s="299">
        <v>45901</v>
      </c>
      <c r="M526" s="298" t="s">
        <v>1680</v>
      </c>
      <c r="N526" s="287" t="s">
        <v>1681</v>
      </c>
      <c r="O526" s="11"/>
    </row>
    <row r="527" spans="2:15" ht="91">
      <c r="B527" s="295">
        <v>2025</v>
      </c>
      <c r="C527" s="295" t="s">
        <v>140</v>
      </c>
      <c r="D527" s="295" t="s">
        <v>286</v>
      </c>
      <c r="E527" s="295" t="s">
        <v>62</v>
      </c>
      <c r="F527" s="295" t="s">
        <v>62</v>
      </c>
      <c r="G527" s="295">
        <v>750</v>
      </c>
      <c r="H527" s="299">
        <v>45910</v>
      </c>
      <c r="I527" s="299">
        <v>45910</v>
      </c>
      <c r="J527" s="199" t="s">
        <v>288</v>
      </c>
      <c r="K527" s="199" t="s">
        <v>289</v>
      </c>
      <c r="L527" s="299">
        <v>45910</v>
      </c>
      <c r="M527" s="298" t="s">
        <v>1682</v>
      </c>
      <c r="N527" s="287" t="s">
        <v>1683</v>
      </c>
      <c r="O527" s="11"/>
    </row>
    <row r="528" spans="2:15" ht="91">
      <c r="B528" s="295">
        <v>2025</v>
      </c>
      <c r="C528" s="295" t="s">
        <v>140</v>
      </c>
      <c r="D528" s="295" t="s">
        <v>286</v>
      </c>
      <c r="E528" s="295" t="s">
        <v>62</v>
      </c>
      <c r="F528" s="295" t="s">
        <v>62</v>
      </c>
      <c r="G528" s="295">
        <v>805</v>
      </c>
      <c r="H528" s="299">
        <v>45905</v>
      </c>
      <c r="I528" s="299">
        <v>45905</v>
      </c>
      <c r="J528" s="199" t="s">
        <v>288</v>
      </c>
      <c r="K528" s="199" t="s">
        <v>289</v>
      </c>
      <c r="L528" s="299">
        <v>45905</v>
      </c>
      <c r="M528" s="298" t="s">
        <v>1684</v>
      </c>
      <c r="N528" s="287" t="s">
        <v>1685</v>
      </c>
      <c r="O528" s="11"/>
    </row>
    <row r="529" spans="2:15" ht="91">
      <c r="B529" s="200">
        <v>2025</v>
      </c>
      <c r="C529" s="200" t="s">
        <v>140</v>
      </c>
      <c r="D529" s="295" t="s">
        <v>286</v>
      </c>
      <c r="E529" s="295" t="s">
        <v>62</v>
      </c>
      <c r="F529" s="295" t="s">
        <v>62</v>
      </c>
      <c r="G529" s="200">
        <v>815</v>
      </c>
      <c r="H529" s="302">
        <v>45908</v>
      </c>
      <c r="I529" s="302">
        <v>45908</v>
      </c>
      <c r="J529" s="199" t="s">
        <v>288</v>
      </c>
      <c r="K529" s="199" t="s">
        <v>289</v>
      </c>
      <c r="L529" s="302">
        <v>45908</v>
      </c>
      <c r="M529" s="201" t="s">
        <v>1686</v>
      </c>
      <c r="N529" s="287" t="s">
        <v>1687</v>
      </c>
      <c r="O529" s="11"/>
    </row>
    <row r="530" spans="2:15" ht="91">
      <c r="B530" s="200">
        <v>2025</v>
      </c>
      <c r="C530" s="200" t="s">
        <v>140</v>
      </c>
      <c r="D530" s="295" t="s">
        <v>286</v>
      </c>
      <c r="E530" s="295" t="s">
        <v>62</v>
      </c>
      <c r="F530" s="295" t="s">
        <v>62</v>
      </c>
      <c r="G530" s="200">
        <v>1427</v>
      </c>
      <c r="H530" s="302">
        <v>45905</v>
      </c>
      <c r="I530" s="302">
        <v>45905</v>
      </c>
      <c r="J530" s="199" t="s">
        <v>288</v>
      </c>
      <c r="K530" s="199" t="s">
        <v>289</v>
      </c>
      <c r="L530" s="302">
        <v>45905</v>
      </c>
      <c r="M530" s="201" t="s">
        <v>1688</v>
      </c>
      <c r="N530" s="287" t="s">
        <v>1689</v>
      </c>
      <c r="O530" s="11"/>
    </row>
    <row r="531" spans="2:15" ht="91">
      <c r="B531" s="200">
        <v>2025</v>
      </c>
      <c r="C531" s="200" t="s">
        <v>140</v>
      </c>
      <c r="D531" s="295" t="s">
        <v>286</v>
      </c>
      <c r="E531" s="295" t="s">
        <v>62</v>
      </c>
      <c r="F531" s="295" t="s">
        <v>62</v>
      </c>
      <c r="G531" s="200">
        <v>1428</v>
      </c>
      <c r="H531" s="302">
        <v>45905</v>
      </c>
      <c r="I531" s="302">
        <v>45905</v>
      </c>
      <c r="J531" s="199" t="s">
        <v>288</v>
      </c>
      <c r="K531" s="199" t="s">
        <v>289</v>
      </c>
      <c r="L531" s="302">
        <v>45905</v>
      </c>
      <c r="M531" s="201" t="s">
        <v>1690</v>
      </c>
      <c r="N531" s="287" t="s">
        <v>1691</v>
      </c>
      <c r="O531" s="11"/>
    </row>
    <row r="532" spans="2:15" ht="91">
      <c r="B532" s="200">
        <v>2025</v>
      </c>
      <c r="C532" s="200" t="s">
        <v>140</v>
      </c>
      <c r="D532" s="295" t="s">
        <v>286</v>
      </c>
      <c r="E532" s="295" t="s">
        <v>62</v>
      </c>
      <c r="F532" s="295" t="s">
        <v>62</v>
      </c>
      <c r="G532" s="200">
        <v>814</v>
      </c>
      <c r="H532" s="302">
        <v>45908</v>
      </c>
      <c r="I532" s="302">
        <v>45908</v>
      </c>
      <c r="J532" s="199" t="s">
        <v>288</v>
      </c>
      <c r="K532" s="199" t="s">
        <v>289</v>
      </c>
      <c r="L532" s="302">
        <v>45908</v>
      </c>
      <c r="M532" s="201" t="s">
        <v>1692</v>
      </c>
      <c r="N532" s="287" t="s">
        <v>1693</v>
      </c>
      <c r="O532" s="11"/>
    </row>
    <row r="533" spans="2:15" ht="91">
      <c r="B533" s="200">
        <v>2025</v>
      </c>
      <c r="C533" s="200" t="s">
        <v>140</v>
      </c>
      <c r="D533" s="295" t="s">
        <v>286</v>
      </c>
      <c r="E533" s="295" t="s">
        <v>62</v>
      </c>
      <c r="F533" s="295" t="s">
        <v>62</v>
      </c>
      <c r="G533" s="200">
        <v>1399</v>
      </c>
      <c r="H533" s="302">
        <v>45902</v>
      </c>
      <c r="I533" s="302">
        <v>45902</v>
      </c>
      <c r="J533" s="199" t="s">
        <v>288</v>
      </c>
      <c r="K533" s="199" t="s">
        <v>289</v>
      </c>
      <c r="L533" s="302">
        <v>45902</v>
      </c>
      <c r="M533" s="201" t="s">
        <v>1694</v>
      </c>
      <c r="N533" s="287" t="s">
        <v>1695</v>
      </c>
      <c r="O533" s="11"/>
    </row>
    <row r="534" spans="2:15" ht="91">
      <c r="B534" s="200">
        <v>2025</v>
      </c>
      <c r="C534" s="200" t="s">
        <v>139</v>
      </c>
      <c r="D534" s="295" t="s">
        <v>286</v>
      </c>
      <c r="E534" s="295" t="s">
        <v>62</v>
      </c>
      <c r="F534" s="295" t="s">
        <v>62</v>
      </c>
      <c r="G534" s="200">
        <v>695</v>
      </c>
      <c r="H534" s="302">
        <v>45895</v>
      </c>
      <c r="I534" s="302">
        <v>45895</v>
      </c>
      <c r="J534" s="199" t="s">
        <v>288</v>
      </c>
      <c r="K534" s="199" t="s">
        <v>289</v>
      </c>
      <c r="L534" s="302">
        <v>45895</v>
      </c>
      <c r="M534" s="201" t="s">
        <v>1696</v>
      </c>
      <c r="N534" s="287" t="s">
        <v>1697</v>
      </c>
      <c r="O534" s="11"/>
    </row>
    <row r="535" spans="2:15" ht="91">
      <c r="B535" s="200">
        <v>2025</v>
      </c>
      <c r="C535" s="200" t="s">
        <v>139</v>
      </c>
      <c r="D535" s="295" t="s">
        <v>286</v>
      </c>
      <c r="E535" s="295" t="s">
        <v>287</v>
      </c>
      <c r="F535" s="295" t="s">
        <v>287</v>
      </c>
      <c r="G535" s="200">
        <v>18</v>
      </c>
      <c r="H535" s="302">
        <v>45896</v>
      </c>
      <c r="I535" s="302">
        <v>45896</v>
      </c>
      <c r="J535" s="199" t="s">
        <v>288</v>
      </c>
      <c r="K535" s="199" t="s">
        <v>289</v>
      </c>
      <c r="L535" s="302">
        <v>45896</v>
      </c>
      <c r="M535" s="201" t="s">
        <v>1698</v>
      </c>
      <c r="N535" s="287" t="s">
        <v>1699</v>
      </c>
      <c r="O535" s="11"/>
    </row>
    <row r="536" spans="2:15" ht="91">
      <c r="B536" s="200">
        <v>2025</v>
      </c>
      <c r="C536" s="200" t="s">
        <v>138</v>
      </c>
      <c r="D536" s="295" t="s">
        <v>286</v>
      </c>
      <c r="E536" s="295" t="s">
        <v>62</v>
      </c>
      <c r="F536" s="295" t="s">
        <v>62</v>
      </c>
      <c r="G536" s="200">
        <v>280</v>
      </c>
      <c r="H536" s="302">
        <v>45861</v>
      </c>
      <c r="I536" s="302">
        <v>45861</v>
      </c>
      <c r="J536" s="199" t="s">
        <v>288</v>
      </c>
      <c r="K536" s="199" t="s">
        <v>289</v>
      </c>
      <c r="L536" s="302">
        <v>45861</v>
      </c>
      <c r="M536" s="201" t="s">
        <v>1700</v>
      </c>
      <c r="N536" s="287" t="s">
        <v>1701</v>
      </c>
      <c r="O536" s="11"/>
    </row>
    <row r="537" spans="2:15" ht="91">
      <c r="B537" s="200">
        <v>2025</v>
      </c>
      <c r="C537" s="200" t="s">
        <v>139</v>
      </c>
      <c r="D537" s="295" t="s">
        <v>286</v>
      </c>
      <c r="E537" s="295" t="s">
        <v>62</v>
      </c>
      <c r="F537" s="295" t="s">
        <v>62</v>
      </c>
      <c r="G537" s="200">
        <v>1370</v>
      </c>
      <c r="H537" s="302">
        <v>45878</v>
      </c>
      <c r="I537" s="302">
        <v>45878</v>
      </c>
      <c r="J537" s="199" t="s">
        <v>288</v>
      </c>
      <c r="K537" s="199" t="s">
        <v>289</v>
      </c>
      <c r="L537" s="302">
        <v>45878</v>
      </c>
      <c r="M537" s="201" t="s">
        <v>1702</v>
      </c>
      <c r="N537" s="287" t="s">
        <v>1703</v>
      </c>
      <c r="O537" s="11"/>
    </row>
    <row r="538" spans="2:15" ht="91">
      <c r="B538" s="200">
        <v>2025</v>
      </c>
      <c r="C538" s="200" t="s">
        <v>140</v>
      </c>
      <c r="D538" s="295" t="s">
        <v>286</v>
      </c>
      <c r="E538" s="295" t="s">
        <v>62</v>
      </c>
      <c r="F538" s="295" t="s">
        <v>62</v>
      </c>
      <c r="G538" s="200">
        <v>777</v>
      </c>
      <c r="H538" s="302">
        <v>45923</v>
      </c>
      <c r="I538" s="302">
        <v>45923</v>
      </c>
      <c r="J538" s="199" t="s">
        <v>288</v>
      </c>
      <c r="K538" s="199" t="s">
        <v>289</v>
      </c>
      <c r="L538" s="302">
        <v>45923</v>
      </c>
      <c r="M538" s="201" t="s">
        <v>1704</v>
      </c>
      <c r="N538" s="287" t="s">
        <v>1705</v>
      </c>
      <c r="O538" s="11"/>
    </row>
    <row r="539" spans="2:15" ht="91">
      <c r="B539" s="200">
        <v>2025</v>
      </c>
      <c r="C539" s="200" t="s">
        <v>139</v>
      </c>
      <c r="D539" s="295" t="s">
        <v>286</v>
      </c>
      <c r="E539" s="295" t="s">
        <v>62</v>
      </c>
      <c r="F539" s="295" t="s">
        <v>62</v>
      </c>
      <c r="G539" s="200">
        <v>1179</v>
      </c>
      <c r="H539" s="302">
        <v>45888</v>
      </c>
      <c r="I539" s="302">
        <v>45888</v>
      </c>
      <c r="J539" s="199" t="s">
        <v>288</v>
      </c>
      <c r="K539" s="199" t="s">
        <v>289</v>
      </c>
      <c r="L539" s="302">
        <v>45888</v>
      </c>
      <c r="M539" s="201" t="s">
        <v>1706</v>
      </c>
      <c r="N539" s="287" t="s">
        <v>1707</v>
      </c>
      <c r="O539" s="11"/>
    </row>
    <row r="540" spans="2:15" ht="91">
      <c r="B540" s="200">
        <v>2025</v>
      </c>
      <c r="C540" s="200" t="s">
        <v>139</v>
      </c>
      <c r="D540" s="295" t="s">
        <v>286</v>
      </c>
      <c r="E540" s="295" t="s">
        <v>62</v>
      </c>
      <c r="F540" s="295" t="s">
        <v>62</v>
      </c>
      <c r="G540" s="200">
        <v>1175</v>
      </c>
      <c r="H540" s="302">
        <v>45888</v>
      </c>
      <c r="I540" s="302">
        <v>45888</v>
      </c>
      <c r="J540" s="199" t="s">
        <v>288</v>
      </c>
      <c r="K540" s="199" t="s">
        <v>289</v>
      </c>
      <c r="L540" s="302">
        <v>45888</v>
      </c>
      <c r="M540" s="201" t="s">
        <v>1708</v>
      </c>
      <c r="N540" s="287" t="s">
        <v>1709</v>
      </c>
      <c r="O540" s="11"/>
    </row>
    <row r="541" spans="2:15" ht="91">
      <c r="B541" s="200">
        <v>2025</v>
      </c>
      <c r="C541" s="200" t="s">
        <v>141</v>
      </c>
      <c r="D541" s="295" t="s">
        <v>286</v>
      </c>
      <c r="E541" s="295" t="s">
        <v>62</v>
      </c>
      <c r="F541" s="295" t="s">
        <v>62</v>
      </c>
      <c r="G541" s="200">
        <v>453</v>
      </c>
      <c r="H541" s="302">
        <v>45953</v>
      </c>
      <c r="I541" s="302">
        <v>45953</v>
      </c>
      <c r="J541" s="199" t="s">
        <v>288</v>
      </c>
      <c r="K541" s="199" t="s">
        <v>289</v>
      </c>
      <c r="L541" s="302">
        <v>45953</v>
      </c>
      <c r="M541" s="201" t="s">
        <v>1966</v>
      </c>
      <c r="N541" s="287" t="s">
        <v>1967</v>
      </c>
      <c r="O541" s="11"/>
    </row>
    <row r="542" spans="2:15" ht="91">
      <c r="B542" s="200">
        <v>2025</v>
      </c>
      <c r="C542" s="200" t="s">
        <v>142</v>
      </c>
      <c r="D542" s="295" t="s">
        <v>286</v>
      </c>
      <c r="E542" s="295" t="s">
        <v>62</v>
      </c>
      <c r="F542" s="295" t="s">
        <v>62</v>
      </c>
      <c r="G542" s="200">
        <v>473</v>
      </c>
      <c r="H542" s="302">
        <v>45971</v>
      </c>
      <c r="I542" s="302">
        <v>45971</v>
      </c>
      <c r="J542" s="199" t="s">
        <v>288</v>
      </c>
      <c r="K542" s="199" t="s">
        <v>289</v>
      </c>
      <c r="L542" s="302">
        <v>45971</v>
      </c>
      <c r="M542" s="201" t="s">
        <v>1968</v>
      </c>
      <c r="N542" s="287" t="s">
        <v>1969</v>
      </c>
      <c r="O542" s="11"/>
    </row>
    <row r="543" spans="2:15" ht="91">
      <c r="B543" s="200">
        <v>2025</v>
      </c>
      <c r="C543" s="200" t="s">
        <v>139</v>
      </c>
      <c r="D543" s="295" t="s">
        <v>286</v>
      </c>
      <c r="E543" s="295" t="s">
        <v>62</v>
      </c>
      <c r="F543" s="295" t="s">
        <v>62</v>
      </c>
      <c r="G543" s="200">
        <v>697</v>
      </c>
      <c r="H543" s="302">
        <v>45875</v>
      </c>
      <c r="I543" s="302">
        <v>45875</v>
      </c>
      <c r="J543" s="199" t="s">
        <v>288</v>
      </c>
      <c r="K543" s="199" t="s">
        <v>289</v>
      </c>
      <c r="L543" s="302">
        <v>45875</v>
      </c>
      <c r="M543" s="201" t="s">
        <v>1970</v>
      </c>
      <c r="N543" s="287" t="s">
        <v>1971</v>
      </c>
      <c r="O543" s="11"/>
    </row>
    <row r="544" spans="2:15" ht="91">
      <c r="B544" s="200">
        <v>2025</v>
      </c>
      <c r="C544" s="200" t="s">
        <v>139</v>
      </c>
      <c r="D544" s="295" t="s">
        <v>286</v>
      </c>
      <c r="E544" s="295" t="s">
        <v>62</v>
      </c>
      <c r="F544" s="295" t="s">
        <v>62</v>
      </c>
      <c r="G544" s="200">
        <v>1238</v>
      </c>
      <c r="H544" s="302">
        <v>45875</v>
      </c>
      <c r="I544" s="302">
        <v>45875</v>
      </c>
      <c r="J544" s="199" t="s">
        <v>288</v>
      </c>
      <c r="K544" s="199" t="s">
        <v>289</v>
      </c>
      <c r="L544" s="302">
        <v>45875</v>
      </c>
      <c r="M544" s="201" t="s">
        <v>1972</v>
      </c>
      <c r="N544" s="287" t="s">
        <v>1973</v>
      </c>
      <c r="O544" s="11"/>
    </row>
    <row r="545" spans="2:15" ht="91">
      <c r="B545" s="200">
        <v>2025</v>
      </c>
      <c r="C545" s="200" t="s">
        <v>139</v>
      </c>
      <c r="D545" s="295" t="s">
        <v>286</v>
      </c>
      <c r="E545" s="295" t="s">
        <v>62</v>
      </c>
      <c r="F545" s="295" t="s">
        <v>62</v>
      </c>
      <c r="G545" s="200">
        <v>546</v>
      </c>
      <c r="H545" s="302">
        <v>45887</v>
      </c>
      <c r="I545" s="302">
        <v>45887</v>
      </c>
      <c r="J545" s="199" t="s">
        <v>288</v>
      </c>
      <c r="K545" s="199" t="s">
        <v>289</v>
      </c>
      <c r="L545" s="302">
        <v>45887</v>
      </c>
      <c r="M545" s="201" t="s">
        <v>1974</v>
      </c>
      <c r="N545" s="287" t="s">
        <v>1975</v>
      </c>
      <c r="O545" s="11"/>
    </row>
    <row r="546" spans="2:15" ht="91">
      <c r="B546" s="200">
        <v>2025</v>
      </c>
      <c r="C546" s="200" t="s">
        <v>140</v>
      </c>
      <c r="D546" s="295" t="s">
        <v>286</v>
      </c>
      <c r="E546" s="295" t="s">
        <v>62</v>
      </c>
      <c r="F546" s="295" t="s">
        <v>62</v>
      </c>
      <c r="G546" s="200">
        <v>1336</v>
      </c>
      <c r="H546" s="302">
        <v>45905</v>
      </c>
      <c r="I546" s="302">
        <v>45905</v>
      </c>
      <c r="J546" s="199" t="s">
        <v>288</v>
      </c>
      <c r="K546" s="199" t="s">
        <v>289</v>
      </c>
      <c r="L546" s="302">
        <v>45905</v>
      </c>
      <c r="M546" s="201" t="s">
        <v>1976</v>
      </c>
      <c r="N546" s="287" t="s">
        <v>1977</v>
      </c>
      <c r="O546" s="11"/>
    </row>
    <row r="547" spans="2:15" ht="91">
      <c r="B547" s="200">
        <v>2025</v>
      </c>
      <c r="C547" s="200" t="s">
        <v>139</v>
      </c>
      <c r="D547" s="295" t="s">
        <v>286</v>
      </c>
      <c r="E547" s="295" t="s">
        <v>62</v>
      </c>
      <c r="F547" s="295" t="s">
        <v>62</v>
      </c>
      <c r="G547" s="200">
        <v>661</v>
      </c>
      <c r="H547" s="302">
        <v>45877</v>
      </c>
      <c r="I547" s="302">
        <v>45877</v>
      </c>
      <c r="J547" s="199" t="s">
        <v>288</v>
      </c>
      <c r="K547" s="199" t="s">
        <v>289</v>
      </c>
      <c r="L547" s="302">
        <v>45877</v>
      </c>
      <c r="M547" s="201" t="s">
        <v>1978</v>
      </c>
      <c r="N547" s="287" t="s">
        <v>1979</v>
      </c>
      <c r="O547" s="11"/>
    </row>
    <row r="548" spans="2:15" ht="91">
      <c r="B548" s="200">
        <v>2025</v>
      </c>
      <c r="C548" s="200" t="s">
        <v>139</v>
      </c>
      <c r="D548" s="295" t="s">
        <v>286</v>
      </c>
      <c r="E548" s="295" t="s">
        <v>62</v>
      </c>
      <c r="F548" s="295" t="s">
        <v>62</v>
      </c>
      <c r="G548" s="200">
        <v>662</v>
      </c>
      <c r="H548" s="302">
        <v>45877</v>
      </c>
      <c r="I548" s="302">
        <v>45877</v>
      </c>
      <c r="J548" s="199" t="s">
        <v>288</v>
      </c>
      <c r="K548" s="199" t="s">
        <v>289</v>
      </c>
      <c r="L548" s="302">
        <v>45877</v>
      </c>
      <c r="M548" s="201" t="s">
        <v>1980</v>
      </c>
      <c r="N548" s="287" t="s">
        <v>1981</v>
      </c>
      <c r="O548" s="11"/>
    </row>
    <row r="549" spans="2:15" ht="91">
      <c r="B549" s="200">
        <v>2025</v>
      </c>
      <c r="C549" s="200" t="s">
        <v>139</v>
      </c>
      <c r="D549" s="295" t="s">
        <v>286</v>
      </c>
      <c r="E549" s="295" t="s">
        <v>62</v>
      </c>
      <c r="F549" s="295" t="s">
        <v>62</v>
      </c>
      <c r="G549" s="200">
        <v>659</v>
      </c>
      <c r="H549" s="302">
        <v>45877</v>
      </c>
      <c r="I549" s="302">
        <v>45877</v>
      </c>
      <c r="J549" s="199" t="s">
        <v>288</v>
      </c>
      <c r="K549" s="199" t="s">
        <v>289</v>
      </c>
      <c r="L549" s="302">
        <v>45877</v>
      </c>
      <c r="M549" s="201" t="s">
        <v>1982</v>
      </c>
      <c r="N549" s="287" t="s">
        <v>1983</v>
      </c>
      <c r="O549" s="11"/>
    </row>
    <row r="550" spans="2:15" ht="91">
      <c r="B550" s="200">
        <v>2025</v>
      </c>
      <c r="C550" s="200" t="s">
        <v>139</v>
      </c>
      <c r="D550" s="295" t="s">
        <v>286</v>
      </c>
      <c r="E550" s="295" t="s">
        <v>62</v>
      </c>
      <c r="F550" s="295" t="s">
        <v>62</v>
      </c>
      <c r="G550" s="200">
        <v>713</v>
      </c>
      <c r="H550" s="302">
        <v>45888</v>
      </c>
      <c r="I550" s="302">
        <v>45888</v>
      </c>
      <c r="J550" s="199" t="s">
        <v>288</v>
      </c>
      <c r="K550" s="199" t="s">
        <v>289</v>
      </c>
      <c r="L550" s="302">
        <v>45888</v>
      </c>
      <c r="M550" s="201" t="s">
        <v>1984</v>
      </c>
      <c r="N550" s="287" t="s">
        <v>1985</v>
      </c>
      <c r="O550" s="11"/>
    </row>
    <row r="551" spans="2:15" ht="91">
      <c r="B551" s="200">
        <v>2025</v>
      </c>
      <c r="C551" s="200" t="s">
        <v>139</v>
      </c>
      <c r="D551" s="295" t="s">
        <v>286</v>
      </c>
      <c r="E551" s="295" t="s">
        <v>62</v>
      </c>
      <c r="F551" s="295" t="s">
        <v>62</v>
      </c>
      <c r="G551" s="200">
        <v>660</v>
      </c>
      <c r="H551" s="302">
        <v>45877</v>
      </c>
      <c r="I551" s="302">
        <v>45877</v>
      </c>
      <c r="J551" s="199" t="s">
        <v>288</v>
      </c>
      <c r="K551" s="199" t="s">
        <v>289</v>
      </c>
      <c r="L551" s="302">
        <v>45877</v>
      </c>
      <c r="M551" s="201" t="s">
        <v>1986</v>
      </c>
      <c r="N551" s="287" t="s">
        <v>1987</v>
      </c>
      <c r="O551" s="11"/>
    </row>
    <row r="552" spans="2:15" ht="91">
      <c r="B552" s="200">
        <v>2025</v>
      </c>
      <c r="C552" s="200" t="s">
        <v>139</v>
      </c>
      <c r="D552" s="295" t="s">
        <v>286</v>
      </c>
      <c r="E552" s="295" t="s">
        <v>62</v>
      </c>
      <c r="F552" s="295" t="s">
        <v>62</v>
      </c>
      <c r="G552" s="200">
        <v>658</v>
      </c>
      <c r="H552" s="302">
        <v>45877</v>
      </c>
      <c r="I552" s="302">
        <v>45877</v>
      </c>
      <c r="J552" s="199" t="s">
        <v>288</v>
      </c>
      <c r="K552" s="199" t="s">
        <v>289</v>
      </c>
      <c r="L552" s="302">
        <v>45877</v>
      </c>
      <c r="M552" s="201" t="s">
        <v>1988</v>
      </c>
      <c r="N552" s="287" t="s">
        <v>1989</v>
      </c>
      <c r="O552" s="11"/>
    </row>
    <row r="553" spans="2:15" ht="91">
      <c r="B553" s="200">
        <v>2025</v>
      </c>
      <c r="C553" s="200" t="s">
        <v>139</v>
      </c>
      <c r="D553" s="295" t="s">
        <v>286</v>
      </c>
      <c r="E553" s="295" t="s">
        <v>62</v>
      </c>
      <c r="F553" s="295" t="s">
        <v>62</v>
      </c>
      <c r="G553" s="200">
        <v>1177</v>
      </c>
      <c r="H553" s="302">
        <v>45888</v>
      </c>
      <c r="I553" s="302">
        <v>45888</v>
      </c>
      <c r="J553" s="199" t="s">
        <v>288</v>
      </c>
      <c r="K553" s="199" t="s">
        <v>289</v>
      </c>
      <c r="L553" s="302">
        <v>45888</v>
      </c>
      <c r="M553" s="201" t="s">
        <v>1990</v>
      </c>
      <c r="N553" s="287" t="s">
        <v>1991</v>
      </c>
      <c r="O553" s="11"/>
    </row>
    <row r="554" spans="2:15" ht="91">
      <c r="B554" s="200">
        <v>2025</v>
      </c>
      <c r="C554" s="200" t="s">
        <v>139</v>
      </c>
      <c r="D554" s="295" t="s">
        <v>286</v>
      </c>
      <c r="E554" s="295" t="s">
        <v>62</v>
      </c>
      <c r="F554" s="295" t="s">
        <v>62</v>
      </c>
      <c r="G554" s="200">
        <v>1181</v>
      </c>
      <c r="H554" s="302">
        <v>45888</v>
      </c>
      <c r="I554" s="302">
        <v>45888</v>
      </c>
      <c r="J554" s="199" t="s">
        <v>288</v>
      </c>
      <c r="K554" s="199" t="s">
        <v>289</v>
      </c>
      <c r="L554" s="302">
        <v>45888</v>
      </c>
      <c r="M554" s="201" t="s">
        <v>1992</v>
      </c>
      <c r="N554" s="287" t="s">
        <v>1993</v>
      </c>
      <c r="O554" s="11"/>
    </row>
    <row r="555" spans="2:15" ht="91">
      <c r="B555" s="200">
        <v>2025</v>
      </c>
      <c r="C555" s="200" t="s">
        <v>139</v>
      </c>
      <c r="D555" s="295" t="s">
        <v>286</v>
      </c>
      <c r="E555" s="295" t="s">
        <v>62</v>
      </c>
      <c r="F555" s="295" t="s">
        <v>62</v>
      </c>
      <c r="G555" s="200">
        <v>1178</v>
      </c>
      <c r="H555" s="302">
        <v>45888</v>
      </c>
      <c r="I555" s="302">
        <v>45888</v>
      </c>
      <c r="J555" s="199" t="s">
        <v>288</v>
      </c>
      <c r="K555" s="199" t="s">
        <v>289</v>
      </c>
      <c r="L555" s="302">
        <v>45888</v>
      </c>
      <c r="M555" s="201" t="s">
        <v>1994</v>
      </c>
      <c r="N555" s="287" t="s">
        <v>1995</v>
      </c>
      <c r="O555" s="11"/>
    </row>
    <row r="556" spans="2:15" ht="91">
      <c r="B556" s="200">
        <v>2025</v>
      </c>
      <c r="C556" s="200" t="s">
        <v>140</v>
      </c>
      <c r="D556" s="295" t="s">
        <v>286</v>
      </c>
      <c r="E556" s="295" t="s">
        <v>62</v>
      </c>
      <c r="F556" s="295" t="s">
        <v>62</v>
      </c>
      <c r="G556" s="200">
        <v>1324</v>
      </c>
      <c r="H556" s="302">
        <v>45910</v>
      </c>
      <c r="I556" s="302">
        <v>45910</v>
      </c>
      <c r="J556" s="199" t="s">
        <v>288</v>
      </c>
      <c r="K556" s="199" t="s">
        <v>289</v>
      </c>
      <c r="L556" s="302">
        <v>45910</v>
      </c>
      <c r="M556" s="201" t="s">
        <v>1996</v>
      </c>
      <c r="N556" s="287" t="s">
        <v>1997</v>
      </c>
      <c r="O556" s="11"/>
    </row>
    <row r="557" spans="2:15" ht="91">
      <c r="B557" s="200">
        <v>2025</v>
      </c>
      <c r="C557" s="200" t="s">
        <v>139</v>
      </c>
      <c r="D557" s="295" t="s">
        <v>286</v>
      </c>
      <c r="E557" s="295" t="s">
        <v>62</v>
      </c>
      <c r="F557" s="295" t="s">
        <v>62</v>
      </c>
      <c r="G557" s="200">
        <v>1182</v>
      </c>
      <c r="H557" s="302">
        <v>45888</v>
      </c>
      <c r="I557" s="302">
        <v>45888</v>
      </c>
      <c r="J557" s="199" t="s">
        <v>288</v>
      </c>
      <c r="K557" s="199" t="s">
        <v>289</v>
      </c>
      <c r="L557" s="302">
        <v>45888</v>
      </c>
      <c r="M557" s="201" t="s">
        <v>1998</v>
      </c>
      <c r="N557" s="287" t="s">
        <v>1999</v>
      </c>
      <c r="O557" s="11"/>
    </row>
    <row r="558" spans="2:15" ht="91">
      <c r="B558" s="200">
        <v>2025</v>
      </c>
      <c r="C558" s="200" t="s">
        <v>139</v>
      </c>
      <c r="D558" s="295" t="s">
        <v>286</v>
      </c>
      <c r="E558" s="295" t="s">
        <v>62</v>
      </c>
      <c r="F558" s="295" t="s">
        <v>62</v>
      </c>
      <c r="G558" s="200">
        <v>1180</v>
      </c>
      <c r="H558" s="302">
        <v>45888</v>
      </c>
      <c r="I558" s="302">
        <v>45888</v>
      </c>
      <c r="J558" s="199" t="s">
        <v>288</v>
      </c>
      <c r="K558" s="199" t="s">
        <v>289</v>
      </c>
      <c r="L558" s="302">
        <v>45888</v>
      </c>
      <c r="M558" s="201" t="s">
        <v>2000</v>
      </c>
      <c r="N558" s="287" t="s">
        <v>2001</v>
      </c>
      <c r="O558" s="11"/>
    </row>
    <row r="559" spans="2:15" ht="91">
      <c r="B559" s="200">
        <v>2025</v>
      </c>
      <c r="C559" s="200" t="s">
        <v>139</v>
      </c>
      <c r="D559" s="295" t="s">
        <v>286</v>
      </c>
      <c r="E559" s="295" t="s">
        <v>62</v>
      </c>
      <c r="F559" s="295" t="s">
        <v>62</v>
      </c>
      <c r="G559" s="200">
        <v>1176</v>
      </c>
      <c r="H559" s="302">
        <v>45888</v>
      </c>
      <c r="I559" s="302">
        <v>45888</v>
      </c>
      <c r="J559" s="199" t="s">
        <v>288</v>
      </c>
      <c r="K559" s="199" t="s">
        <v>289</v>
      </c>
      <c r="L559" s="302">
        <v>45888</v>
      </c>
      <c r="M559" s="201" t="s">
        <v>2002</v>
      </c>
      <c r="N559" s="287" t="s">
        <v>2003</v>
      </c>
      <c r="O559" s="11"/>
    </row>
    <row r="560" spans="2:15" ht="91">
      <c r="B560" s="200">
        <v>2025</v>
      </c>
      <c r="C560" s="200" t="s">
        <v>139</v>
      </c>
      <c r="D560" s="295" t="s">
        <v>286</v>
      </c>
      <c r="E560" s="295" t="s">
        <v>62</v>
      </c>
      <c r="F560" s="295" t="s">
        <v>62</v>
      </c>
      <c r="G560" s="200">
        <v>1174</v>
      </c>
      <c r="H560" s="302">
        <v>45888</v>
      </c>
      <c r="I560" s="302">
        <v>45888</v>
      </c>
      <c r="J560" s="199" t="s">
        <v>288</v>
      </c>
      <c r="K560" s="199" t="s">
        <v>289</v>
      </c>
      <c r="L560" s="302">
        <v>45888</v>
      </c>
      <c r="M560" s="201" t="s">
        <v>2004</v>
      </c>
      <c r="N560" s="287" t="s">
        <v>2005</v>
      </c>
      <c r="O560" s="11"/>
    </row>
    <row r="561" spans="2:15" ht="91">
      <c r="B561" s="200">
        <v>2025</v>
      </c>
      <c r="C561" s="200" t="s">
        <v>140</v>
      </c>
      <c r="D561" s="295" t="s">
        <v>286</v>
      </c>
      <c r="E561" s="295" t="s">
        <v>62</v>
      </c>
      <c r="F561" s="295" t="s">
        <v>62</v>
      </c>
      <c r="G561" s="200">
        <v>2966</v>
      </c>
      <c r="H561" s="302">
        <v>45911</v>
      </c>
      <c r="I561" s="302">
        <v>45911</v>
      </c>
      <c r="J561" s="199" t="s">
        <v>288</v>
      </c>
      <c r="K561" s="199" t="s">
        <v>289</v>
      </c>
      <c r="L561" s="302">
        <v>45911</v>
      </c>
      <c r="M561" s="201" t="s">
        <v>2006</v>
      </c>
      <c r="N561" s="287" t="s">
        <v>2007</v>
      </c>
      <c r="O561" s="11"/>
    </row>
    <row r="562" spans="2:15" ht="91">
      <c r="B562" s="200">
        <v>2025</v>
      </c>
      <c r="C562" s="200" t="s">
        <v>139</v>
      </c>
      <c r="D562" s="295" t="s">
        <v>286</v>
      </c>
      <c r="E562" s="295" t="s">
        <v>62</v>
      </c>
      <c r="F562" s="295" t="s">
        <v>62</v>
      </c>
      <c r="G562" s="200">
        <v>2632</v>
      </c>
      <c r="H562" s="302">
        <v>45890</v>
      </c>
      <c r="I562" s="302">
        <v>45890</v>
      </c>
      <c r="J562" s="199" t="s">
        <v>288</v>
      </c>
      <c r="K562" s="199" t="s">
        <v>289</v>
      </c>
      <c r="L562" s="302">
        <v>45890</v>
      </c>
      <c r="M562" s="201" t="s">
        <v>2008</v>
      </c>
      <c r="N562" s="287" t="s">
        <v>2009</v>
      </c>
      <c r="O562" s="11"/>
    </row>
    <row r="563" spans="2:15" ht="91">
      <c r="B563" s="200">
        <v>2025</v>
      </c>
      <c r="C563" s="200" t="s">
        <v>140</v>
      </c>
      <c r="D563" s="295" t="s">
        <v>286</v>
      </c>
      <c r="E563" s="295" t="s">
        <v>62</v>
      </c>
      <c r="F563" s="295" t="s">
        <v>62</v>
      </c>
      <c r="G563" s="200">
        <v>2871</v>
      </c>
      <c r="H563" s="302">
        <v>45904</v>
      </c>
      <c r="I563" s="302">
        <v>45904</v>
      </c>
      <c r="J563" s="199" t="s">
        <v>288</v>
      </c>
      <c r="K563" s="199" t="s">
        <v>289</v>
      </c>
      <c r="L563" s="302">
        <v>45904</v>
      </c>
      <c r="M563" s="201" t="s">
        <v>2010</v>
      </c>
      <c r="N563" s="287" t="s">
        <v>2011</v>
      </c>
      <c r="O563" s="11"/>
    </row>
    <row r="564" spans="2:15" ht="91">
      <c r="B564" s="200">
        <v>2025</v>
      </c>
      <c r="C564" s="200" t="s">
        <v>140</v>
      </c>
      <c r="D564" s="295" t="s">
        <v>286</v>
      </c>
      <c r="E564" s="295" t="s">
        <v>62</v>
      </c>
      <c r="F564" s="295" t="s">
        <v>62</v>
      </c>
      <c r="G564" s="200">
        <v>2921</v>
      </c>
      <c r="H564" s="302">
        <v>45908</v>
      </c>
      <c r="I564" s="302">
        <v>45908</v>
      </c>
      <c r="J564" s="199" t="s">
        <v>288</v>
      </c>
      <c r="K564" s="199" t="s">
        <v>289</v>
      </c>
      <c r="L564" s="302">
        <v>45908</v>
      </c>
      <c r="M564" s="201" t="s">
        <v>2012</v>
      </c>
      <c r="N564" s="287" t="s">
        <v>2013</v>
      </c>
      <c r="O564" s="11"/>
    </row>
    <row r="565" spans="2:15" ht="91">
      <c r="B565" s="200">
        <v>2025</v>
      </c>
      <c r="C565" s="200" t="s">
        <v>140</v>
      </c>
      <c r="D565" s="295" t="s">
        <v>286</v>
      </c>
      <c r="E565" s="295" t="s">
        <v>62</v>
      </c>
      <c r="F565" s="295" t="s">
        <v>62</v>
      </c>
      <c r="G565" s="200">
        <v>3081</v>
      </c>
      <c r="H565" s="302">
        <v>45925</v>
      </c>
      <c r="I565" s="302">
        <v>45925</v>
      </c>
      <c r="J565" s="199" t="s">
        <v>288</v>
      </c>
      <c r="K565" s="199" t="s">
        <v>289</v>
      </c>
      <c r="L565" s="302">
        <v>45925</v>
      </c>
      <c r="M565" s="201" t="s">
        <v>2014</v>
      </c>
      <c r="N565" s="287" t="s">
        <v>2015</v>
      </c>
      <c r="O565" s="11"/>
    </row>
    <row r="566" spans="2:15" ht="91">
      <c r="B566" s="200">
        <v>2025</v>
      </c>
      <c r="C566" s="200" t="s">
        <v>140</v>
      </c>
      <c r="D566" s="295" t="s">
        <v>286</v>
      </c>
      <c r="E566" s="295" t="s">
        <v>62</v>
      </c>
      <c r="F566" s="295" t="s">
        <v>62</v>
      </c>
      <c r="G566" s="200">
        <v>3105</v>
      </c>
      <c r="H566" s="302">
        <v>45930</v>
      </c>
      <c r="I566" s="302">
        <v>45930</v>
      </c>
      <c r="J566" s="199" t="s">
        <v>288</v>
      </c>
      <c r="K566" s="199" t="s">
        <v>289</v>
      </c>
      <c r="L566" s="302">
        <v>45930</v>
      </c>
      <c r="M566" s="201" t="s">
        <v>2016</v>
      </c>
      <c r="N566" s="287" t="s">
        <v>2017</v>
      </c>
      <c r="O566" s="11"/>
    </row>
    <row r="567" spans="2:15" ht="91">
      <c r="B567" s="200">
        <v>2025</v>
      </c>
      <c r="C567" s="200" t="s">
        <v>142</v>
      </c>
      <c r="D567" s="295" t="s">
        <v>286</v>
      </c>
      <c r="E567" s="295" t="s">
        <v>62</v>
      </c>
      <c r="F567" s="295" t="s">
        <v>62</v>
      </c>
      <c r="G567" s="200">
        <v>3847</v>
      </c>
      <c r="H567" s="302">
        <v>45978</v>
      </c>
      <c r="I567" s="302">
        <v>45978</v>
      </c>
      <c r="J567" s="199" t="s">
        <v>288</v>
      </c>
      <c r="K567" s="199" t="s">
        <v>289</v>
      </c>
      <c r="L567" s="302">
        <v>45978</v>
      </c>
      <c r="M567" s="201" t="s">
        <v>2018</v>
      </c>
      <c r="N567" s="287" t="s">
        <v>2019</v>
      </c>
      <c r="O567" s="11"/>
    </row>
    <row r="568" spans="2:15" ht="91">
      <c r="B568" s="200">
        <v>2025</v>
      </c>
      <c r="C568" s="200" t="s">
        <v>140</v>
      </c>
      <c r="D568" s="295" t="s">
        <v>286</v>
      </c>
      <c r="E568" s="295" t="s">
        <v>62</v>
      </c>
      <c r="F568" s="295" t="s">
        <v>62</v>
      </c>
      <c r="G568" s="200">
        <v>3080</v>
      </c>
      <c r="H568" s="302">
        <v>45924</v>
      </c>
      <c r="I568" s="302">
        <v>45924</v>
      </c>
      <c r="J568" s="199" t="s">
        <v>288</v>
      </c>
      <c r="K568" s="199" t="s">
        <v>289</v>
      </c>
      <c r="L568" s="302">
        <v>45924</v>
      </c>
      <c r="M568" s="201" t="s">
        <v>2020</v>
      </c>
      <c r="N568" s="287" t="s">
        <v>2021</v>
      </c>
      <c r="O568" s="11"/>
    </row>
    <row r="569" spans="2:15" ht="91">
      <c r="B569" s="200">
        <v>2025</v>
      </c>
      <c r="C569" s="200" t="s">
        <v>140</v>
      </c>
      <c r="D569" s="295" t="s">
        <v>286</v>
      </c>
      <c r="E569" s="295" t="s">
        <v>62</v>
      </c>
      <c r="F569" s="295" t="s">
        <v>62</v>
      </c>
      <c r="G569" s="200">
        <v>2928</v>
      </c>
      <c r="H569" s="302">
        <v>45908</v>
      </c>
      <c r="I569" s="302">
        <v>45908</v>
      </c>
      <c r="J569" s="199" t="s">
        <v>288</v>
      </c>
      <c r="K569" s="199" t="s">
        <v>289</v>
      </c>
      <c r="L569" s="302">
        <v>45908</v>
      </c>
      <c r="M569" s="201" t="s">
        <v>2022</v>
      </c>
      <c r="N569" s="287" t="s">
        <v>2023</v>
      </c>
      <c r="O569" s="11"/>
    </row>
    <row r="570" spans="2:15" ht="91">
      <c r="B570" s="200">
        <v>2025</v>
      </c>
      <c r="C570" s="200" t="s">
        <v>142</v>
      </c>
      <c r="D570" s="295" t="s">
        <v>286</v>
      </c>
      <c r="E570" s="295" t="s">
        <v>62</v>
      </c>
      <c r="F570" s="295" t="s">
        <v>62</v>
      </c>
      <c r="G570" s="200">
        <v>3714</v>
      </c>
      <c r="H570" s="302">
        <v>45972</v>
      </c>
      <c r="I570" s="302">
        <v>45972</v>
      </c>
      <c r="J570" s="199" t="s">
        <v>288</v>
      </c>
      <c r="K570" s="199" t="s">
        <v>289</v>
      </c>
      <c r="L570" s="302">
        <v>45972</v>
      </c>
      <c r="M570" s="201" t="s">
        <v>2024</v>
      </c>
      <c r="N570" s="287" t="s">
        <v>2025</v>
      </c>
      <c r="O570" s="11"/>
    </row>
    <row r="571" spans="2:15" ht="91">
      <c r="B571" s="200">
        <v>2025</v>
      </c>
      <c r="C571" s="200" t="s">
        <v>140</v>
      </c>
      <c r="D571" s="295" t="s">
        <v>286</v>
      </c>
      <c r="E571" s="295" t="s">
        <v>62</v>
      </c>
      <c r="F571" s="295" t="s">
        <v>62</v>
      </c>
      <c r="G571" s="200">
        <v>3020</v>
      </c>
      <c r="H571" s="302">
        <v>45916</v>
      </c>
      <c r="I571" s="302">
        <v>45916</v>
      </c>
      <c r="J571" s="199" t="s">
        <v>288</v>
      </c>
      <c r="K571" s="199" t="s">
        <v>289</v>
      </c>
      <c r="L571" s="302">
        <v>45916</v>
      </c>
      <c r="M571" s="201" t="s">
        <v>2026</v>
      </c>
      <c r="N571" s="287" t="s">
        <v>2027</v>
      </c>
      <c r="O571" s="11"/>
    </row>
    <row r="572" spans="2:15" ht="91">
      <c r="B572" s="200">
        <v>2025</v>
      </c>
      <c r="C572" s="200" t="s">
        <v>141</v>
      </c>
      <c r="D572" s="295" t="s">
        <v>286</v>
      </c>
      <c r="E572" s="295" t="s">
        <v>62</v>
      </c>
      <c r="F572" s="295" t="s">
        <v>62</v>
      </c>
      <c r="G572" s="200">
        <v>3273</v>
      </c>
      <c r="H572" s="302">
        <v>45940</v>
      </c>
      <c r="I572" s="302">
        <v>45940</v>
      </c>
      <c r="J572" s="199" t="s">
        <v>288</v>
      </c>
      <c r="K572" s="199" t="s">
        <v>289</v>
      </c>
      <c r="L572" s="302">
        <v>45940</v>
      </c>
      <c r="M572" s="201" t="s">
        <v>2028</v>
      </c>
      <c r="N572" s="287" t="s">
        <v>2029</v>
      </c>
      <c r="O572" s="11"/>
    </row>
    <row r="573" spans="2:15" ht="91">
      <c r="B573" s="200">
        <v>2025</v>
      </c>
      <c r="C573" s="200" t="s">
        <v>140</v>
      </c>
      <c r="D573" s="295" t="s">
        <v>286</v>
      </c>
      <c r="E573" s="295" t="s">
        <v>62</v>
      </c>
      <c r="F573" s="295" t="s">
        <v>62</v>
      </c>
      <c r="G573" s="200">
        <v>3008</v>
      </c>
      <c r="H573" s="302">
        <v>45915</v>
      </c>
      <c r="I573" s="302">
        <v>45915</v>
      </c>
      <c r="J573" s="199" t="s">
        <v>288</v>
      </c>
      <c r="K573" s="199" t="s">
        <v>289</v>
      </c>
      <c r="L573" s="302">
        <v>45915</v>
      </c>
      <c r="M573" s="201" t="s">
        <v>2030</v>
      </c>
      <c r="N573" s="287" t="s">
        <v>2031</v>
      </c>
      <c r="O573" s="11"/>
    </row>
    <row r="574" spans="2:15" ht="91">
      <c r="B574" s="200">
        <v>2025</v>
      </c>
      <c r="C574" s="200" t="s">
        <v>140</v>
      </c>
      <c r="D574" s="295" t="s">
        <v>286</v>
      </c>
      <c r="E574" s="295" t="s">
        <v>62</v>
      </c>
      <c r="F574" s="295" t="s">
        <v>62</v>
      </c>
      <c r="G574" s="200">
        <v>3083</v>
      </c>
      <c r="H574" s="302">
        <v>45925</v>
      </c>
      <c r="I574" s="302">
        <v>45925</v>
      </c>
      <c r="J574" s="199" t="s">
        <v>288</v>
      </c>
      <c r="K574" s="199" t="s">
        <v>289</v>
      </c>
      <c r="L574" s="302">
        <v>45925</v>
      </c>
      <c r="M574" s="201" t="s">
        <v>2032</v>
      </c>
      <c r="N574" s="287" t="s">
        <v>2033</v>
      </c>
      <c r="O574" s="11"/>
    </row>
    <row r="575" spans="2:15" ht="91">
      <c r="B575" s="200">
        <v>2025</v>
      </c>
      <c r="C575" s="200" t="s">
        <v>143</v>
      </c>
      <c r="D575" s="295" t="s">
        <v>286</v>
      </c>
      <c r="E575" s="295" t="s">
        <v>62</v>
      </c>
      <c r="F575" s="295" t="s">
        <v>62</v>
      </c>
      <c r="G575" s="200">
        <v>4311</v>
      </c>
      <c r="H575" s="302">
        <v>46013</v>
      </c>
      <c r="I575" s="302">
        <v>46013</v>
      </c>
      <c r="J575" s="199" t="s">
        <v>288</v>
      </c>
      <c r="K575" s="199" t="s">
        <v>289</v>
      </c>
      <c r="L575" s="302">
        <v>46013</v>
      </c>
      <c r="M575" s="201" t="s">
        <v>2034</v>
      </c>
      <c r="N575" s="287" t="s">
        <v>2035</v>
      </c>
      <c r="O575" s="11"/>
    </row>
    <row r="576" spans="2:15" ht="91">
      <c r="B576" s="200">
        <v>2025</v>
      </c>
      <c r="C576" s="200" t="s">
        <v>140</v>
      </c>
      <c r="D576" s="295" t="s">
        <v>286</v>
      </c>
      <c r="E576" s="295" t="s">
        <v>62</v>
      </c>
      <c r="F576" s="295" t="s">
        <v>62</v>
      </c>
      <c r="G576" s="200">
        <v>2870</v>
      </c>
      <c r="H576" s="302">
        <v>45904</v>
      </c>
      <c r="I576" s="302">
        <v>45904</v>
      </c>
      <c r="J576" s="199" t="s">
        <v>288</v>
      </c>
      <c r="K576" s="199" t="s">
        <v>289</v>
      </c>
      <c r="L576" s="302">
        <v>45904</v>
      </c>
      <c r="M576" s="201" t="s">
        <v>2036</v>
      </c>
      <c r="N576" s="287" t="s">
        <v>2037</v>
      </c>
      <c r="O576" s="11"/>
    </row>
    <row r="577" spans="2:15" ht="91">
      <c r="B577" s="200">
        <v>2025</v>
      </c>
      <c r="C577" s="200" t="s">
        <v>140</v>
      </c>
      <c r="D577" s="295" t="s">
        <v>286</v>
      </c>
      <c r="E577" s="295" t="s">
        <v>62</v>
      </c>
      <c r="F577" s="295" t="s">
        <v>62</v>
      </c>
      <c r="G577" s="200">
        <v>1021</v>
      </c>
      <c r="H577" s="302">
        <v>45916</v>
      </c>
      <c r="I577" s="302">
        <v>45916</v>
      </c>
      <c r="J577" s="199" t="s">
        <v>288</v>
      </c>
      <c r="K577" s="199" t="s">
        <v>289</v>
      </c>
      <c r="L577" s="302">
        <v>45916</v>
      </c>
      <c r="M577" s="201" t="s">
        <v>2038</v>
      </c>
      <c r="N577" s="287" t="s">
        <v>2039</v>
      </c>
      <c r="O577" s="11"/>
    </row>
    <row r="578" spans="2:15" ht="91">
      <c r="B578" s="200">
        <v>2025</v>
      </c>
      <c r="C578" s="200" t="s">
        <v>141</v>
      </c>
      <c r="D578" s="295" t="s">
        <v>286</v>
      </c>
      <c r="E578" s="295" t="s">
        <v>62</v>
      </c>
      <c r="F578" s="295" t="s">
        <v>62</v>
      </c>
      <c r="G578" s="200">
        <v>992</v>
      </c>
      <c r="H578" s="302">
        <v>45951</v>
      </c>
      <c r="I578" s="302">
        <v>45951</v>
      </c>
      <c r="J578" s="199" t="s">
        <v>288</v>
      </c>
      <c r="K578" s="199" t="s">
        <v>289</v>
      </c>
      <c r="L578" s="302">
        <v>45951</v>
      </c>
      <c r="M578" s="201" t="s">
        <v>2040</v>
      </c>
      <c r="N578" s="287" t="s">
        <v>2041</v>
      </c>
      <c r="O578" s="11"/>
    </row>
    <row r="579" spans="2:15" ht="91">
      <c r="B579" s="200">
        <v>2025</v>
      </c>
      <c r="C579" s="200" t="s">
        <v>141</v>
      </c>
      <c r="D579" s="295" t="s">
        <v>286</v>
      </c>
      <c r="E579" s="295" t="s">
        <v>62</v>
      </c>
      <c r="F579" s="295" t="s">
        <v>62</v>
      </c>
      <c r="G579" s="200">
        <v>993</v>
      </c>
      <c r="H579" s="302">
        <v>45951</v>
      </c>
      <c r="I579" s="302">
        <v>45951</v>
      </c>
      <c r="J579" s="199" t="s">
        <v>288</v>
      </c>
      <c r="K579" s="199" t="s">
        <v>289</v>
      </c>
      <c r="L579" s="302">
        <v>45951</v>
      </c>
      <c r="M579" s="201" t="s">
        <v>2042</v>
      </c>
      <c r="N579" s="287" t="s">
        <v>2043</v>
      </c>
      <c r="O579" s="11"/>
    </row>
    <row r="580" spans="2:15" ht="91">
      <c r="B580" s="200">
        <v>2025</v>
      </c>
      <c r="C580" s="200" t="s">
        <v>142</v>
      </c>
      <c r="D580" s="295" t="s">
        <v>286</v>
      </c>
      <c r="E580" s="295" t="s">
        <v>62</v>
      </c>
      <c r="F580" s="295" t="s">
        <v>62</v>
      </c>
      <c r="G580" s="200">
        <v>1010</v>
      </c>
      <c r="H580" s="302">
        <v>45966</v>
      </c>
      <c r="I580" s="302">
        <v>45966</v>
      </c>
      <c r="J580" s="199" t="s">
        <v>288</v>
      </c>
      <c r="K580" s="199" t="s">
        <v>289</v>
      </c>
      <c r="L580" s="302">
        <v>45966</v>
      </c>
      <c r="M580" s="201" t="s">
        <v>2044</v>
      </c>
      <c r="N580" s="287" t="s">
        <v>2045</v>
      </c>
      <c r="O580" s="11"/>
    </row>
    <row r="581" spans="2:15" ht="91">
      <c r="B581" s="200">
        <v>2025</v>
      </c>
      <c r="C581" s="200" t="s">
        <v>140</v>
      </c>
      <c r="D581" s="295" t="s">
        <v>286</v>
      </c>
      <c r="E581" s="295" t="s">
        <v>62</v>
      </c>
      <c r="F581" s="295" t="s">
        <v>62</v>
      </c>
      <c r="G581" s="200">
        <v>1180</v>
      </c>
      <c r="H581" s="302">
        <v>45924</v>
      </c>
      <c r="I581" s="302">
        <v>45924</v>
      </c>
      <c r="J581" s="199" t="s">
        <v>288</v>
      </c>
      <c r="K581" s="199" t="s">
        <v>289</v>
      </c>
      <c r="L581" s="302">
        <v>45924</v>
      </c>
      <c r="M581" s="201" t="s">
        <v>2046</v>
      </c>
      <c r="N581" s="287" t="s">
        <v>2047</v>
      </c>
      <c r="O581" s="11"/>
    </row>
    <row r="582" spans="2:15" ht="91">
      <c r="B582" s="200">
        <v>2025</v>
      </c>
      <c r="C582" s="200" t="s">
        <v>143</v>
      </c>
      <c r="D582" s="295" t="s">
        <v>286</v>
      </c>
      <c r="E582" s="295" t="s">
        <v>62</v>
      </c>
      <c r="F582" s="295" t="s">
        <v>62</v>
      </c>
      <c r="G582" s="200">
        <v>2126</v>
      </c>
      <c r="H582" s="302">
        <v>46013</v>
      </c>
      <c r="I582" s="302">
        <v>46013</v>
      </c>
      <c r="J582" s="199" t="s">
        <v>288</v>
      </c>
      <c r="K582" s="199" t="s">
        <v>289</v>
      </c>
      <c r="L582" s="302">
        <v>46013</v>
      </c>
      <c r="M582" s="201" t="s">
        <v>2048</v>
      </c>
      <c r="N582" s="287" t="s">
        <v>2049</v>
      </c>
      <c r="O582" s="11"/>
    </row>
    <row r="583" spans="2:15" ht="91">
      <c r="B583" s="200">
        <v>2025</v>
      </c>
      <c r="C583" s="200" t="s">
        <v>142</v>
      </c>
      <c r="D583" s="295" t="s">
        <v>286</v>
      </c>
      <c r="E583" s="295" t="s">
        <v>62</v>
      </c>
      <c r="F583" s="295" t="s">
        <v>62</v>
      </c>
      <c r="G583" s="200">
        <v>1906</v>
      </c>
      <c r="H583" s="302">
        <v>45979</v>
      </c>
      <c r="I583" s="302">
        <v>45979</v>
      </c>
      <c r="J583" s="199" t="s">
        <v>288</v>
      </c>
      <c r="K583" s="199" t="s">
        <v>289</v>
      </c>
      <c r="L583" s="302">
        <v>45979</v>
      </c>
      <c r="M583" s="201" t="s">
        <v>2050</v>
      </c>
      <c r="N583" s="287" t="s">
        <v>2051</v>
      </c>
      <c r="O583" s="11"/>
    </row>
    <row r="584" spans="2:15" ht="91">
      <c r="B584" s="200">
        <v>2025</v>
      </c>
      <c r="C584" s="200" t="s">
        <v>139</v>
      </c>
      <c r="D584" s="295" t="s">
        <v>286</v>
      </c>
      <c r="E584" s="295" t="s">
        <v>62</v>
      </c>
      <c r="F584" s="295" t="s">
        <v>62</v>
      </c>
      <c r="G584" s="200">
        <v>1274</v>
      </c>
      <c r="H584" s="302">
        <v>45898</v>
      </c>
      <c r="I584" s="302">
        <v>45898</v>
      </c>
      <c r="J584" s="199" t="s">
        <v>288</v>
      </c>
      <c r="K584" s="199" t="s">
        <v>289</v>
      </c>
      <c r="L584" s="302">
        <v>45898</v>
      </c>
      <c r="M584" s="201" t="s">
        <v>2052</v>
      </c>
      <c r="N584" s="287" t="s">
        <v>2053</v>
      </c>
      <c r="O584" s="11"/>
    </row>
    <row r="585" spans="2:15" ht="78">
      <c r="B585" s="200">
        <v>2025</v>
      </c>
      <c r="C585" s="200" t="s">
        <v>143</v>
      </c>
      <c r="D585" s="295" t="s">
        <v>286</v>
      </c>
      <c r="E585" s="295" t="s">
        <v>62</v>
      </c>
      <c r="F585" s="295" t="s">
        <v>62</v>
      </c>
      <c r="G585" s="200">
        <v>1949</v>
      </c>
      <c r="H585" s="302">
        <v>46021</v>
      </c>
      <c r="I585" s="302">
        <v>46021</v>
      </c>
      <c r="J585" s="199" t="s">
        <v>288</v>
      </c>
      <c r="K585" s="199" t="s">
        <v>289</v>
      </c>
      <c r="L585" s="302">
        <v>46021</v>
      </c>
      <c r="M585" s="201" t="s">
        <v>2054</v>
      </c>
      <c r="N585" s="287" t="s">
        <v>2055</v>
      </c>
      <c r="O585" s="11"/>
    </row>
    <row r="586" spans="2:15" ht="78">
      <c r="B586" s="200">
        <v>2025</v>
      </c>
      <c r="C586" s="200" t="s">
        <v>143</v>
      </c>
      <c r="D586" s="295" t="s">
        <v>286</v>
      </c>
      <c r="E586" s="295" t="s">
        <v>62</v>
      </c>
      <c r="F586" s="295" t="s">
        <v>62</v>
      </c>
      <c r="G586" s="200">
        <v>1950</v>
      </c>
      <c r="H586" s="302">
        <v>46021</v>
      </c>
      <c r="I586" s="302">
        <v>46021</v>
      </c>
      <c r="J586" s="199" t="s">
        <v>288</v>
      </c>
      <c r="K586" s="199" t="s">
        <v>289</v>
      </c>
      <c r="L586" s="302">
        <v>46021</v>
      </c>
      <c r="M586" s="201" t="s">
        <v>2056</v>
      </c>
      <c r="N586" s="287" t="s">
        <v>2057</v>
      </c>
      <c r="O586" s="11"/>
    </row>
    <row r="587" spans="2:15" ht="91">
      <c r="B587" s="200">
        <v>2025</v>
      </c>
      <c r="C587" s="200" t="s">
        <v>141</v>
      </c>
      <c r="D587" s="295" t="s">
        <v>286</v>
      </c>
      <c r="E587" s="295" t="s">
        <v>62</v>
      </c>
      <c r="F587" s="295" t="s">
        <v>62</v>
      </c>
      <c r="G587" s="200">
        <v>1262</v>
      </c>
      <c r="H587" s="302">
        <v>45939</v>
      </c>
      <c r="I587" s="302">
        <v>45939</v>
      </c>
      <c r="J587" s="199" t="s">
        <v>288</v>
      </c>
      <c r="K587" s="199" t="s">
        <v>289</v>
      </c>
      <c r="L587" s="302">
        <v>45939</v>
      </c>
      <c r="M587" s="201" t="s">
        <v>2058</v>
      </c>
      <c r="N587" s="287" t="s">
        <v>2059</v>
      </c>
      <c r="O587" s="11"/>
    </row>
    <row r="588" spans="2:15" ht="91">
      <c r="B588" s="200">
        <v>2025</v>
      </c>
      <c r="C588" s="200" t="s">
        <v>141</v>
      </c>
      <c r="D588" s="295" t="s">
        <v>286</v>
      </c>
      <c r="E588" s="295" t="s">
        <v>62</v>
      </c>
      <c r="F588" s="295" t="s">
        <v>62</v>
      </c>
      <c r="G588" s="200">
        <v>1384</v>
      </c>
      <c r="H588" s="302">
        <v>45960</v>
      </c>
      <c r="I588" s="302">
        <v>45960</v>
      </c>
      <c r="J588" s="199" t="s">
        <v>288</v>
      </c>
      <c r="K588" s="199" t="s">
        <v>289</v>
      </c>
      <c r="L588" s="302">
        <v>45960</v>
      </c>
      <c r="M588" s="201" t="s">
        <v>2060</v>
      </c>
      <c r="N588" s="287" t="s">
        <v>2061</v>
      </c>
      <c r="O588" s="11"/>
    </row>
    <row r="589" spans="2:15" ht="91">
      <c r="B589" s="200">
        <v>2025</v>
      </c>
      <c r="C589" s="200" t="s">
        <v>140</v>
      </c>
      <c r="D589" s="295" t="s">
        <v>286</v>
      </c>
      <c r="E589" s="295" t="s">
        <v>62</v>
      </c>
      <c r="F589" s="295" t="s">
        <v>62</v>
      </c>
      <c r="G589" s="200">
        <v>20</v>
      </c>
      <c r="H589" s="302">
        <v>45904</v>
      </c>
      <c r="I589" s="302">
        <v>45904</v>
      </c>
      <c r="J589" s="199" t="s">
        <v>288</v>
      </c>
      <c r="K589" s="199" t="s">
        <v>289</v>
      </c>
      <c r="L589" s="302">
        <v>45904</v>
      </c>
      <c r="M589" s="201" t="s">
        <v>2062</v>
      </c>
      <c r="N589" s="287" t="s">
        <v>2063</v>
      </c>
      <c r="O589" s="11"/>
    </row>
    <row r="590" spans="2:15" ht="91">
      <c r="B590" s="200">
        <v>2025</v>
      </c>
      <c r="C590" s="200" t="s">
        <v>140</v>
      </c>
      <c r="D590" s="295" t="s">
        <v>286</v>
      </c>
      <c r="E590" s="295" t="s">
        <v>62</v>
      </c>
      <c r="F590" s="295" t="s">
        <v>62</v>
      </c>
      <c r="G590" s="200">
        <v>22</v>
      </c>
      <c r="H590" s="302">
        <v>45904</v>
      </c>
      <c r="I590" s="302">
        <v>45904</v>
      </c>
      <c r="J590" s="199" t="s">
        <v>288</v>
      </c>
      <c r="K590" s="199" t="s">
        <v>289</v>
      </c>
      <c r="L590" s="302">
        <v>45904</v>
      </c>
      <c r="M590" s="201" t="s">
        <v>2064</v>
      </c>
      <c r="N590" s="287" t="s">
        <v>2065</v>
      </c>
      <c r="O590" s="11"/>
    </row>
    <row r="591" spans="2:15" ht="104">
      <c r="B591" s="200">
        <v>2025</v>
      </c>
      <c r="C591" s="200" t="s">
        <v>140</v>
      </c>
      <c r="D591" s="295" t="s">
        <v>286</v>
      </c>
      <c r="E591" s="295" t="s">
        <v>62</v>
      </c>
      <c r="F591" s="295" t="s">
        <v>62</v>
      </c>
      <c r="G591" s="200">
        <v>23</v>
      </c>
      <c r="H591" s="302">
        <v>45911</v>
      </c>
      <c r="I591" s="302">
        <v>45911</v>
      </c>
      <c r="J591" s="199" t="s">
        <v>288</v>
      </c>
      <c r="K591" s="199" t="s">
        <v>289</v>
      </c>
      <c r="L591" s="302">
        <v>45911</v>
      </c>
      <c r="M591" s="201" t="s">
        <v>2066</v>
      </c>
      <c r="N591" s="287" t="s">
        <v>2067</v>
      </c>
      <c r="O591" s="11"/>
    </row>
    <row r="592" spans="2:15" ht="91">
      <c r="B592" s="200">
        <v>2025</v>
      </c>
      <c r="C592" s="200" t="s">
        <v>140</v>
      </c>
      <c r="D592" s="295" t="s">
        <v>286</v>
      </c>
      <c r="E592" s="295" t="s">
        <v>62</v>
      </c>
      <c r="F592" s="295" t="s">
        <v>62</v>
      </c>
      <c r="G592" s="200">
        <v>21</v>
      </c>
      <c r="H592" s="302">
        <v>45904</v>
      </c>
      <c r="I592" s="302">
        <v>45904</v>
      </c>
      <c r="J592" s="199" t="s">
        <v>288</v>
      </c>
      <c r="K592" s="199" t="s">
        <v>289</v>
      </c>
      <c r="L592" s="302">
        <v>45904</v>
      </c>
      <c r="M592" s="201" t="s">
        <v>2068</v>
      </c>
      <c r="N592" s="287" t="s">
        <v>2069</v>
      </c>
      <c r="O592" s="11"/>
    </row>
    <row r="593" spans="2:15" ht="91">
      <c r="B593" s="200">
        <v>2025</v>
      </c>
      <c r="C593" s="200" t="s">
        <v>141</v>
      </c>
      <c r="D593" s="295" t="s">
        <v>286</v>
      </c>
      <c r="E593" s="295" t="s">
        <v>62</v>
      </c>
      <c r="F593" s="295" t="s">
        <v>62</v>
      </c>
      <c r="G593" s="200">
        <v>3160</v>
      </c>
      <c r="H593" s="302">
        <v>45932</v>
      </c>
      <c r="I593" s="302">
        <v>45932</v>
      </c>
      <c r="J593" s="199" t="s">
        <v>288</v>
      </c>
      <c r="K593" s="199" t="s">
        <v>289</v>
      </c>
      <c r="L593" s="302">
        <v>45932</v>
      </c>
      <c r="M593" s="201" t="s">
        <v>2070</v>
      </c>
      <c r="N593" s="287" t="s">
        <v>2071</v>
      </c>
      <c r="O593" s="11"/>
    </row>
    <row r="594" spans="2:15" ht="91">
      <c r="B594" s="200">
        <v>2025</v>
      </c>
      <c r="C594" s="200" t="s">
        <v>141</v>
      </c>
      <c r="D594" s="295" t="s">
        <v>286</v>
      </c>
      <c r="E594" s="295" t="s">
        <v>62</v>
      </c>
      <c r="F594" s="295" t="s">
        <v>62</v>
      </c>
      <c r="G594" s="200">
        <v>3443</v>
      </c>
      <c r="H594" s="302">
        <v>45951</v>
      </c>
      <c r="I594" s="302">
        <v>45951</v>
      </c>
      <c r="J594" s="199" t="s">
        <v>288</v>
      </c>
      <c r="K594" s="199" t="s">
        <v>289</v>
      </c>
      <c r="L594" s="302">
        <v>45951</v>
      </c>
      <c r="M594" s="201" t="s">
        <v>2072</v>
      </c>
      <c r="N594" s="287" t="s">
        <v>2073</v>
      </c>
      <c r="O594" s="11"/>
    </row>
    <row r="595" spans="2:15" ht="91">
      <c r="B595" s="200">
        <v>2025</v>
      </c>
      <c r="C595" s="200" t="s">
        <v>140</v>
      </c>
      <c r="D595" s="295" t="s">
        <v>286</v>
      </c>
      <c r="E595" s="295" t="s">
        <v>62</v>
      </c>
      <c r="F595" s="295" t="s">
        <v>62</v>
      </c>
      <c r="G595" s="200">
        <v>862</v>
      </c>
      <c r="H595" s="302">
        <v>45916</v>
      </c>
      <c r="I595" s="302">
        <v>45916</v>
      </c>
      <c r="J595" s="199" t="s">
        <v>288</v>
      </c>
      <c r="K595" s="199" t="s">
        <v>289</v>
      </c>
      <c r="L595" s="302">
        <v>45916</v>
      </c>
      <c r="M595" s="201" t="s">
        <v>2074</v>
      </c>
      <c r="N595" s="287" t="s">
        <v>2075</v>
      </c>
      <c r="O595" s="11"/>
    </row>
    <row r="596" spans="2:15" ht="91">
      <c r="B596" s="200">
        <v>2025</v>
      </c>
      <c r="C596" s="200" t="s">
        <v>140</v>
      </c>
      <c r="D596" s="295" t="s">
        <v>286</v>
      </c>
      <c r="E596" s="295" t="s">
        <v>62</v>
      </c>
      <c r="F596" s="295" t="s">
        <v>62</v>
      </c>
      <c r="G596" s="200">
        <v>893</v>
      </c>
      <c r="H596" s="302">
        <v>45929</v>
      </c>
      <c r="I596" s="302">
        <v>45929</v>
      </c>
      <c r="J596" s="199" t="s">
        <v>288</v>
      </c>
      <c r="K596" s="199" t="s">
        <v>289</v>
      </c>
      <c r="L596" s="302">
        <v>45929</v>
      </c>
      <c r="M596" s="201" t="s">
        <v>2076</v>
      </c>
      <c r="N596" s="287" t="s">
        <v>2077</v>
      </c>
      <c r="O596" s="11"/>
    </row>
    <row r="597" spans="2:15" ht="91">
      <c r="B597" s="200">
        <v>2025</v>
      </c>
      <c r="C597" s="200" t="s">
        <v>140</v>
      </c>
      <c r="D597" s="295" t="s">
        <v>286</v>
      </c>
      <c r="E597" s="295" t="s">
        <v>62</v>
      </c>
      <c r="F597" s="295" t="s">
        <v>62</v>
      </c>
      <c r="G597" s="200">
        <v>1576</v>
      </c>
      <c r="H597" s="302">
        <v>45929</v>
      </c>
      <c r="I597" s="302">
        <v>45929</v>
      </c>
      <c r="J597" s="199" t="s">
        <v>288</v>
      </c>
      <c r="K597" s="199" t="s">
        <v>289</v>
      </c>
      <c r="L597" s="302">
        <v>45929</v>
      </c>
      <c r="M597" s="201" t="s">
        <v>2078</v>
      </c>
      <c r="N597" s="287" t="s">
        <v>2079</v>
      </c>
      <c r="O597" s="11"/>
    </row>
    <row r="598" spans="2:15" ht="91">
      <c r="B598" s="200">
        <v>2025</v>
      </c>
      <c r="C598" s="200" t="s">
        <v>140</v>
      </c>
      <c r="D598" s="295" t="s">
        <v>286</v>
      </c>
      <c r="E598" s="295" t="s">
        <v>62</v>
      </c>
      <c r="F598" s="295" t="s">
        <v>62</v>
      </c>
      <c r="G598" s="200">
        <v>1543</v>
      </c>
      <c r="H598" s="302">
        <v>45925</v>
      </c>
      <c r="I598" s="302">
        <v>45925</v>
      </c>
      <c r="J598" s="199" t="s">
        <v>288</v>
      </c>
      <c r="K598" s="199" t="s">
        <v>289</v>
      </c>
      <c r="L598" s="302">
        <v>45925</v>
      </c>
      <c r="M598" s="201" t="s">
        <v>2080</v>
      </c>
      <c r="N598" s="287" t="s">
        <v>2081</v>
      </c>
      <c r="O598" s="11"/>
    </row>
    <row r="599" spans="2:15" ht="91">
      <c r="B599" s="200">
        <v>2025</v>
      </c>
      <c r="C599" s="200" t="s">
        <v>140</v>
      </c>
      <c r="D599" s="295" t="s">
        <v>286</v>
      </c>
      <c r="E599" s="295" t="s">
        <v>62</v>
      </c>
      <c r="F599" s="295" t="s">
        <v>62</v>
      </c>
      <c r="G599" s="200">
        <v>1535</v>
      </c>
      <c r="H599" s="302">
        <v>45924</v>
      </c>
      <c r="I599" s="302">
        <v>45924</v>
      </c>
      <c r="J599" s="199" t="s">
        <v>288</v>
      </c>
      <c r="K599" s="199" t="s">
        <v>289</v>
      </c>
      <c r="L599" s="302">
        <v>45924</v>
      </c>
      <c r="M599" s="201" t="s">
        <v>2082</v>
      </c>
      <c r="N599" s="287" t="s">
        <v>2083</v>
      </c>
      <c r="O599" s="11"/>
    </row>
    <row r="600" spans="2:15" ht="91">
      <c r="B600" s="200">
        <v>2025</v>
      </c>
      <c r="C600" s="200" t="s">
        <v>141</v>
      </c>
      <c r="D600" s="295" t="s">
        <v>286</v>
      </c>
      <c r="E600" s="295" t="s">
        <v>62</v>
      </c>
      <c r="F600" s="295" t="s">
        <v>62</v>
      </c>
      <c r="G600" s="200">
        <v>31</v>
      </c>
      <c r="H600" s="302">
        <v>45947</v>
      </c>
      <c r="I600" s="302">
        <v>45947</v>
      </c>
      <c r="J600" s="199" t="s">
        <v>288</v>
      </c>
      <c r="K600" s="199" t="s">
        <v>289</v>
      </c>
      <c r="L600" s="302">
        <v>45947</v>
      </c>
      <c r="M600" s="201" t="s">
        <v>2084</v>
      </c>
      <c r="N600" s="287" t="s">
        <v>2085</v>
      </c>
      <c r="O600" s="11"/>
    </row>
    <row r="601" spans="2:15" ht="91">
      <c r="B601" s="200">
        <v>2025</v>
      </c>
      <c r="C601" s="200" t="s">
        <v>141</v>
      </c>
      <c r="D601" s="295" t="s">
        <v>286</v>
      </c>
      <c r="E601" s="295" t="s">
        <v>62</v>
      </c>
      <c r="F601" s="295" t="s">
        <v>62</v>
      </c>
      <c r="G601" s="200">
        <v>826</v>
      </c>
      <c r="H601" s="302">
        <v>45944</v>
      </c>
      <c r="I601" s="302">
        <v>45944</v>
      </c>
      <c r="J601" s="199" t="s">
        <v>288</v>
      </c>
      <c r="K601" s="199" t="s">
        <v>289</v>
      </c>
      <c r="L601" s="302">
        <v>45944</v>
      </c>
      <c r="M601" s="201" t="s">
        <v>2086</v>
      </c>
      <c r="N601" s="287" t="s">
        <v>2087</v>
      </c>
      <c r="O601" s="11"/>
    </row>
    <row r="602" spans="2:15" ht="91">
      <c r="B602" s="200">
        <v>2025</v>
      </c>
      <c r="C602" s="200" t="s">
        <v>141</v>
      </c>
      <c r="D602" s="295" t="s">
        <v>286</v>
      </c>
      <c r="E602" s="295" t="s">
        <v>62</v>
      </c>
      <c r="F602" s="295" t="s">
        <v>62</v>
      </c>
      <c r="G602" s="200">
        <v>771</v>
      </c>
      <c r="H602" s="302">
        <v>45933</v>
      </c>
      <c r="I602" s="302">
        <v>45933</v>
      </c>
      <c r="J602" s="199" t="s">
        <v>288</v>
      </c>
      <c r="K602" s="199" t="s">
        <v>289</v>
      </c>
      <c r="L602" s="302">
        <v>45933</v>
      </c>
      <c r="M602" s="201" t="s">
        <v>2088</v>
      </c>
      <c r="N602" s="287" t="s">
        <v>2089</v>
      </c>
      <c r="O602" s="11"/>
    </row>
    <row r="603" spans="2:15" ht="91">
      <c r="B603" s="200">
        <v>2025</v>
      </c>
      <c r="C603" s="200" t="s">
        <v>141</v>
      </c>
      <c r="D603" s="295" t="s">
        <v>286</v>
      </c>
      <c r="E603" s="295" t="s">
        <v>62</v>
      </c>
      <c r="F603" s="295" t="s">
        <v>62</v>
      </c>
      <c r="G603" s="200">
        <v>773</v>
      </c>
      <c r="H603" s="302">
        <v>45937</v>
      </c>
      <c r="I603" s="302">
        <v>45937</v>
      </c>
      <c r="J603" s="199" t="s">
        <v>288</v>
      </c>
      <c r="K603" s="199" t="s">
        <v>289</v>
      </c>
      <c r="L603" s="302">
        <v>45937</v>
      </c>
      <c r="M603" s="201" t="s">
        <v>2090</v>
      </c>
      <c r="N603" s="287" t="s">
        <v>2091</v>
      </c>
      <c r="O603" s="11"/>
    </row>
    <row r="604" spans="2:15" ht="91">
      <c r="B604" s="200">
        <v>2025</v>
      </c>
      <c r="C604" s="200" t="s">
        <v>142</v>
      </c>
      <c r="D604" s="295" t="s">
        <v>286</v>
      </c>
      <c r="E604" s="295" t="s">
        <v>62</v>
      </c>
      <c r="F604" s="295" t="s">
        <v>62</v>
      </c>
      <c r="G604" s="200">
        <v>902</v>
      </c>
      <c r="H604" s="302">
        <v>45967</v>
      </c>
      <c r="I604" s="302">
        <v>45967</v>
      </c>
      <c r="J604" s="199" t="s">
        <v>288</v>
      </c>
      <c r="K604" s="199" t="s">
        <v>289</v>
      </c>
      <c r="L604" s="302">
        <v>45967</v>
      </c>
      <c r="M604" s="201" t="s">
        <v>2092</v>
      </c>
      <c r="N604" s="287" t="s">
        <v>2093</v>
      </c>
      <c r="O604" s="11"/>
    </row>
    <row r="605" spans="2:15" ht="91">
      <c r="B605" s="200">
        <v>2025</v>
      </c>
      <c r="C605" s="200" t="s">
        <v>140</v>
      </c>
      <c r="D605" s="295" t="s">
        <v>286</v>
      </c>
      <c r="E605" s="295" t="s">
        <v>62</v>
      </c>
      <c r="F605" s="295" t="s">
        <v>62</v>
      </c>
      <c r="G605" s="200">
        <v>747</v>
      </c>
      <c r="H605" s="302">
        <v>45929</v>
      </c>
      <c r="I605" s="302">
        <v>45929</v>
      </c>
      <c r="J605" s="199" t="s">
        <v>288</v>
      </c>
      <c r="K605" s="199" t="s">
        <v>289</v>
      </c>
      <c r="L605" s="302">
        <v>45929</v>
      </c>
      <c r="M605" s="201" t="s">
        <v>2094</v>
      </c>
      <c r="N605" s="287" t="s">
        <v>2095</v>
      </c>
      <c r="O605" s="11"/>
    </row>
    <row r="606" spans="2:15" ht="91">
      <c r="B606" s="200">
        <v>2025</v>
      </c>
      <c r="C606" s="200" t="s">
        <v>141</v>
      </c>
      <c r="D606" s="295" t="s">
        <v>286</v>
      </c>
      <c r="E606" s="295" t="s">
        <v>62</v>
      </c>
      <c r="F606" s="295" t="s">
        <v>62</v>
      </c>
      <c r="G606" s="200">
        <v>748</v>
      </c>
      <c r="H606" s="302">
        <v>45936</v>
      </c>
      <c r="I606" s="302">
        <v>45936</v>
      </c>
      <c r="J606" s="199" t="s">
        <v>288</v>
      </c>
      <c r="K606" s="199" t="s">
        <v>289</v>
      </c>
      <c r="L606" s="302">
        <v>45936</v>
      </c>
      <c r="M606" s="201" t="s">
        <v>2096</v>
      </c>
      <c r="N606" s="287" t="s">
        <v>2097</v>
      </c>
      <c r="O606" s="11"/>
    </row>
    <row r="607" spans="2:15" ht="91">
      <c r="B607" s="200">
        <v>2025</v>
      </c>
      <c r="C607" s="200" t="s">
        <v>142</v>
      </c>
      <c r="D607" s="295" t="s">
        <v>286</v>
      </c>
      <c r="E607" s="295" t="s">
        <v>62</v>
      </c>
      <c r="F607" s="295" t="s">
        <v>62</v>
      </c>
      <c r="G607" s="200">
        <v>3859</v>
      </c>
      <c r="H607" s="302">
        <v>45971</v>
      </c>
      <c r="I607" s="302">
        <v>45971</v>
      </c>
      <c r="J607" s="199" t="s">
        <v>288</v>
      </c>
      <c r="K607" s="199" t="s">
        <v>289</v>
      </c>
      <c r="L607" s="302">
        <v>45971</v>
      </c>
      <c r="M607" s="201" t="s">
        <v>2098</v>
      </c>
      <c r="N607" s="287" t="s">
        <v>2099</v>
      </c>
      <c r="O607" s="11"/>
    </row>
    <row r="608" spans="2:15" ht="91">
      <c r="B608" s="200">
        <v>2025</v>
      </c>
      <c r="C608" s="200" t="s">
        <v>143</v>
      </c>
      <c r="D608" s="295" t="s">
        <v>286</v>
      </c>
      <c r="E608" s="295" t="s">
        <v>62</v>
      </c>
      <c r="F608" s="295" t="s">
        <v>62</v>
      </c>
      <c r="G608" s="200">
        <v>4202</v>
      </c>
      <c r="H608" s="302">
        <v>46002</v>
      </c>
      <c r="I608" s="302">
        <v>46002</v>
      </c>
      <c r="J608" s="199" t="s">
        <v>288</v>
      </c>
      <c r="K608" s="199" t="s">
        <v>289</v>
      </c>
      <c r="L608" s="302">
        <v>46002</v>
      </c>
      <c r="M608" s="201" t="s">
        <v>2100</v>
      </c>
      <c r="N608" s="287" t="s">
        <v>2101</v>
      </c>
      <c r="O608" s="11"/>
    </row>
    <row r="609" spans="2:15" ht="91">
      <c r="B609" s="200">
        <v>2025</v>
      </c>
      <c r="C609" s="200" t="s">
        <v>141</v>
      </c>
      <c r="D609" s="295" t="s">
        <v>286</v>
      </c>
      <c r="E609" s="295" t="s">
        <v>62</v>
      </c>
      <c r="F609" s="295" t="s">
        <v>62</v>
      </c>
      <c r="G609" s="200">
        <v>3159</v>
      </c>
      <c r="H609" s="302">
        <v>45932</v>
      </c>
      <c r="I609" s="302">
        <v>45932</v>
      </c>
      <c r="J609" s="199" t="s">
        <v>288</v>
      </c>
      <c r="K609" s="199" t="s">
        <v>289</v>
      </c>
      <c r="L609" s="302">
        <v>45932</v>
      </c>
      <c r="M609" s="201" t="s">
        <v>2102</v>
      </c>
      <c r="N609" s="287" t="s">
        <v>2103</v>
      </c>
      <c r="O609" s="11"/>
    </row>
    <row r="610" spans="2:15" ht="91">
      <c r="B610" s="200">
        <v>2025</v>
      </c>
      <c r="C610" s="200" t="s">
        <v>142</v>
      </c>
      <c r="D610" s="295" t="s">
        <v>286</v>
      </c>
      <c r="E610" s="295" t="s">
        <v>62</v>
      </c>
      <c r="F610" s="295" t="s">
        <v>62</v>
      </c>
      <c r="G610" s="200">
        <v>3800</v>
      </c>
      <c r="H610" s="302">
        <v>45973</v>
      </c>
      <c r="I610" s="302">
        <v>45973</v>
      </c>
      <c r="J610" s="199" t="s">
        <v>288</v>
      </c>
      <c r="K610" s="199" t="s">
        <v>289</v>
      </c>
      <c r="L610" s="302">
        <v>45973</v>
      </c>
      <c r="M610" s="201" t="s">
        <v>2104</v>
      </c>
      <c r="N610" s="287" t="s">
        <v>2105</v>
      </c>
      <c r="O610" s="11"/>
    </row>
    <row r="611" spans="2:15" ht="91">
      <c r="B611" s="200">
        <v>2025</v>
      </c>
      <c r="C611" s="200" t="s">
        <v>142</v>
      </c>
      <c r="D611" s="295" t="s">
        <v>286</v>
      </c>
      <c r="E611" s="295" t="s">
        <v>62</v>
      </c>
      <c r="F611" s="295" t="s">
        <v>62</v>
      </c>
      <c r="G611" s="200">
        <v>3635</v>
      </c>
      <c r="H611" s="302">
        <v>45965</v>
      </c>
      <c r="I611" s="302">
        <v>45965</v>
      </c>
      <c r="J611" s="199" t="s">
        <v>288</v>
      </c>
      <c r="K611" s="199" t="s">
        <v>289</v>
      </c>
      <c r="L611" s="302">
        <v>45965</v>
      </c>
      <c r="M611" s="201" t="s">
        <v>2106</v>
      </c>
      <c r="N611" s="287" t="s">
        <v>2107</v>
      </c>
      <c r="O611" s="11"/>
    </row>
    <row r="612" spans="2:15" ht="91">
      <c r="B612" s="200">
        <v>2025</v>
      </c>
      <c r="C612" s="200" t="s">
        <v>140</v>
      </c>
      <c r="D612" s="295" t="s">
        <v>286</v>
      </c>
      <c r="E612" s="295" t="s">
        <v>62</v>
      </c>
      <c r="F612" s="295" t="s">
        <v>62</v>
      </c>
      <c r="G612" s="200">
        <v>3101</v>
      </c>
      <c r="H612" s="302">
        <v>45930</v>
      </c>
      <c r="I612" s="302">
        <v>45930</v>
      </c>
      <c r="J612" s="199" t="s">
        <v>288</v>
      </c>
      <c r="K612" s="199" t="s">
        <v>289</v>
      </c>
      <c r="L612" s="302">
        <v>45930</v>
      </c>
      <c r="M612" s="201" t="s">
        <v>2108</v>
      </c>
      <c r="N612" s="287" t="s">
        <v>2109</v>
      </c>
      <c r="O612" s="11"/>
    </row>
    <row r="613" spans="2:15" ht="91">
      <c r="B613" s="200">
        <v>2025</v>
      </c>
      <c r="C613" s="200" t="s">
        <v>141</v>
      </c>
      <c r="D613" s="295" t="s">
        <v>286</v>
      </c>
      <c r="E613" s="295" t="s">
        <v>62</v>
      </c>
      <c r="F613" s="295" t="s">
        <v>62</v>
      </c>
      <c r="G613" s="200">
        <v>3161</v>
      </c>
      <c r="H613" s="302">
        <v>45932</v>
      </c>
      <c r="I613" s="302">
        <v>45932</v>
      </c>
      <c r="J613" s="199" t="s">
        <v>288</v>
      </c>
      <c r="K613" s="199" t="s">
        <v>289</v>
      </c>
      <c r="L613" s="302">
        <v>45932</v>
      </c>
      <c r="M613" s="201" t="s">
        <v>2110</v>
      </c>
      <c r="N613" s="287" t="s">
        <v>2111</v>
      </c>
      <c r="O613" s="11"/>
    </row>
    <row r="614" spans="2:15" ht="91">
      <c r="B614" s="200">
        <v>2025</v>
      </c>
      <c r="C614" s="200" t="s">
        <v>141</v>
      </c>
      <c r="D614" s="295" t="s">
        <v>286</v>
      </c>
      <c r="E614" s="295" t="s">
        <v>62</v>
      </c>
      <c r="F614" s="295" t="s">
        <v>62</v>
      </c>
      <c r="G614" s="200">
        <v>3169</v>
      </c>
      <c r="H614" s="302">
        <v>45932</v>
      </c>
      <c r="I614" s="302">
        <v>45932</v>
      </c>
      <c r="J614" s="199" t="s">
        <v>288</v>
      </c>
      <c r="K614" s="199" t="s">
        <v>289</v>
      </c>
      <c r="L614" s="302">
        <v>45932</v>
      </c>
      <c r="M614" s="201" t="s">
        <v>2112</v>
      </c>
      <c r="N614" s="287" t="s">
        <v>2113</v>
      </c>
      <c r="O614" s="11"/>
    </row>
    <row r="615" spans="2:15" ht="91">
      <c r="B615" s="200">
        <v>2025</v>
      </c>
      <c r="C615" s="200" t="s">
        <v>140</v>
      </c>
      <c r="D615" s="295" t="s">
        <v>286</v>
      </c>
      <c r="E615" s="295" t="s">
        <v>62</v>
      </c>
      <c r="F615" s="295" t="s">
        <v>62</v>
      </c>
      <c r="G615" s="200">
        <v>3102</v>
      </c>
      <c r="H615" s="302">
        <v>45930</v>
      </c>
      <c r="I615" s="302">
        <v>45930</v>
      </c>
      <c r="J615" s="199" t="s">
        <v>288</v>
      </c>
      <c r="K615" s="199" t="s">
        <v>289</v>
      </c>
      <c r="L615" s="302">
        <v>45930</v>
      </c>
      <c r="M615" s="201" t="s">
        <v>2114</v>
      </c>
      <c r="N615" s="287" t="s">
        <v>2115</v>
      </c>
      <c r="O615" s="11"/>
    </row>
    <row r="616" spans="2:15" ht="91">
      <c r="B616" s="200">
        <v>2025</v>
      </c>
      <c r="C616" s="200" t="s">
        <v>140</v>
      </c>
      <c r="D616" s="295" t="s">
        <v>286</v>
      </c>
      <c r="E616" s="295" t="s">
        <v>62</v>
      </c>
      <c r="F616" s="295" t="s">
        <v>62</v>
      </c>
      <c r="G616" s="200">
        <v>3100</v>
      </c>
      <c r="H616" s="302">
        <v>45930</v>
      </c>
      <c r="I616" s="302">
        <v>45930</v>
      </c>
      <c r="J616" s="199" t="s">
        <v>288</v>
      </c>
      <c r="K616" s="199" t="s">
        <v>289</v>
      </c>
      <c r="L616" s="302">
        <v>45930</v>
      </c>
      <c r="M616" s="201" t="s">
        <v>2116</v>
      </c>
      <c r="N616" s="287" t="s">
        <v>2117</v>
      </c>
      <c r="O616" s="11"/>
    </row>
    <row r="617" spans="2:15" ht="91">
      <c r="B617" s="200">
        <v>2025</v>
      </c>
      <c r="C617" s="200" t="s">
        <v>141</v>
      </c>
      <c r="D617" s="295" t="s">
        <v>286</v>
      </c>
      <c r="E617" s="295" t="s">
        <v>62</v>
      </c>
      <c r="F617" s="295" t="s">
        <v>62</v>
      </c>
      <c r="G617" s="200">
        <v>3268</v>
      </c>
      <c r="H617" s="302">
        <v>45939</v>
      </c>
      <c r="I617" s="302">
        <v>45939</v>
      </c>
      <c r="J617" s="199" t="s">
        <v>288</v>
      </c>
      <c r="K617" s="199" t="s">
        <v>289</v>
      </c>
      <c r="L617" s="302">
        <v>45939</v>
      </c>
      <c r="M617" s="201" t="s">
        <v>2118</v>
      </c>
      <c r="N617" s="287" t="s">
        <v>2119</v>
      </c>
      <c r="O617" s="11"/>
    </row>
    <row r="618" spans="2:15" ht="91">
      <c r="B618" s="200">
        <v>2025</v>
      </c>
      <c r="C618" s="200" t="s">
        <v>141</v>
      </c>
      <c r="D618" s="295" t="s">
        <v>286</v>
      </c>
      <c r="E618" s="295" t="s">
        <v>62</v>
      </c>
      <c r="F618" s="295" t="s">
        <v>62</v>
      </c>
      <c r="G618" s="200">
        <v>30</v>
      </c>
      <c r="H618" s="302">
        <v>45947</v>
      </c>
      <c r="I618" s="302">
        <v>45947</v>
      </c>
      <c r="J618" s="199" t="s">
        <v>288</v>
      </c>
      <c r="K618" s="199" t="s">
        <v>289</v>
      </c>
      <c r="L618" s="302">
        <v>45947</v>
      </c>
      <c r="M618" s="201" t="s">
        <v>2120</v>
      </c>
      <c r="N618" s="287" t="s">
        <v>2121</v>
      </c>
      <c r="O618" s="11"/>
    </row>
    <row r="619" spans="2:15" ht="91">
      <c r="B619" s="200">
        <v>2025</v>
      </c>
      <c r="C619" s="200" t="s">
        <v>140</v>
      </c>
      <c r="D619" s="295" t="s">
        <v>286</v>
      </c>
      <c r="E619" s="295" t="s">
        <v>62</v>
      </c>
      <c r="F619" s="295" t="s">
        <v>62</v>
      </c>
      <c r="G619" s="200">
        <v>639</v>
      </c>
      <c r="H619" s="302">
        <v>45924</v>
      </c>
      <c r="I619" s="302">
        <v>45924</v>
      </c>
      <c r="J619" s="199" t="s">
        <v>288</v>
      </c>
      <c r="K619" s="199" t="s">
        <v>289</v>
      </c>
      <c r="L619" s="302">
        <v>45924</v>
      </c>
      <c r="M619" s="201" t="s">
        <v>2122</v>
      </c>
      <c r="N619" s="287" t="s">
        <v>2123</v>
      </c>
      <c r="O619" s="11"/>
    </row>
    <row r="620" spans="2:15" ht="91">
      <c r="B620" s="200">
        <v>2025</v>
      </c>
      <c r="C620" s="200" t="s">
        <v>141</v>
      </c>
      <c r="D620" s="295" t="s">
        <v>286</v>
      </c>
      <c r="E620" s="295" t="s">
        <v>62</v>
      </c>
      <c r="F620" s="295" t="s">
        <v>62</v>
      </c>
      <c r="G620" s="200">
        <v>666</v>
      </c>
      <c r="H620" s="302">
        <v>45954</v>
      </c>
      <c r="I620" s="302">
        <v>45954</v>
      </c>
      <c r="J620" s="199" t="s">
        <v>288</v>
      </c>
      <c r="K620" s="199" t="s">
        <v>289</v>
      </c>
      <c r="L620" s="302">
        <v>45954</v>
      </c>
      <c r="M620" s="201" t="s">
        <v>2124</v>
      </c>
      <c r="N620" s="287" t="s">
        <v>2125</v>
      </c>
      <c r="O620" s="11"/>
    </row>
    <row r="621" spans="2:15" ht="91">
      <c r="B621" s="200">
        <v>2025</v>
      </c>
      <c r="C621" s="200" t="s">
        <v>140</v>
      </c>
      <c r="D621" s="295" t="s">
        <v>286</v>
      </c>
      <c r="E621" s="295" t="s">
        <v>62</v>
      </c>
      <c r="F621" s="295" t="s">
        <v>62</v>
      </c>
      <c r="G621" s="200">
        <v>617</v>
      </c>
      <c r="H621" s="302">
        <v>45910</v>
      </c>
      <c r="I621" s="302">
        <v>45910</v>
      </c>
      <c r="J621" s="199" t="s">
        <v>288</v>
      </c>
      <c r="K621" s="199" t="s">
        <v>289</v>
      </c>
      <c r="L621" s="302">
        <v>45910</v>
      </c>
      <c r="M621" s="201" t="s">
        <v>2126</v>
      </c>
      <c r="N621" s="287" t="s">
        <v>2127</v>
      </c>
      <c r="O621" s="11"/>
    </row>
    <row r="622" spans="2:15" ht="91">
      <c r="B622" s="200">
        <v>2025</v>
      </c>
      <c r="C622" s="200" t="s">
        <v>141</v>
      </c>
      <c r="D622" s="295" t="s">
        <v>286</v>
      </c>
      <c r="E622" s="295" t="s">
        <v>62</v>
      </c>
      <c r="F622" s="295" t="s">
        <v>62</v>
      </c>
      <c r="G622" s="200">
        <v>1600</v>
      </c>
      <c r="H622" s="302">
        <v>45940</v>
      </c>
      <c r="I622" s="302">
        <v>45940</v>
      </c>
      <c r="J622" s="199" t="s">
        <v>288</v>
      </c>
      <c r="K622" s="199" t="s">
        <v>289</v>
      </c>
      <c r="L622" s="302">
        <v>45940</v>
      </c>
      <c r="M622" s="201" t="s">
        <v>2128</v>
      </c>
      <c r="N622" s="287" t="s">
        <v>2129</v>
      </c>
      <c r="O622" s="11"/>
    </row>
    <row r="623" spans="2:15" ht="91">
      <c r="B623" s="200">
        <v>2025</v>
      </c>
      <c r="C623" s="200" t="s">
        <v>140</v>
      </c>
      <c r="D623" s="295" t="s">
        <v>286</v>
      </c>
      <c r="E623" s="295" t="s">
        <v>62</v>
      </c>
      <c r="F623" s="295" t="s">
        <v>62</v>
      </c>
      <c r="G623" s="200">
        <v>1393</v>
      </c>
      <c r="H623" s="302">
        <v>45915</v>
      </c>
      <c r="I623" s="302">
        <v>45915</v>
      </c>
      <c r="J623" s="199" t="s">
        <v>288</v>
      </c>
      <c r="K623" s="199" t="s">
        <v>289</v>
      </c>
      <c r="L623" s="302">
        <v>45915</v>
      </c>
      <c r="M623" s="201" t="s">
        <v>2130</v>
      </c>
      <c r="N623" s="287" t="s">
        <v>2131</v>
      </c>
      <c r="O623" s="11"/>
    </row>
    <row r="624" spans="2:15" ht="91">
      <c r="B624" s="200">
        <v>2025</v>
      </c>
      <c r="C624" s="200" t="s">
        <v>140</v>
      </c>
      <c r="D624" s="295" t="s">
        <v>286</v>
      </c>
      <c r="E624" s="295" t="s">
        <v>62</v>
      </c>
      <c r="F624" s="295" t="s">
        <v>62</v>
      </c>
      <c r="G624" s="200">
        <v>1325</v>
      </c>
      <c r="H624" s="302">
        <v>45903</v>
      </c>
      <c r="I624" s="302">
        <v>45903</v>
      </c>
      <c r="J624" s="199" t="s">
        <v>288</v>
      </c>
      <c r="K624" s="199" t="s">
        <v>289</v>
      </c>
      <c r="L624" s="302">
        <v>45903</v>
      </c>
      <c r="M624" s="201" t="s">
        <v>2132</v>
      </c>
      <c r="N624" s="287" t="s">
        <v>2133</v>
      </c>
      <c r="O624" s="11"/>
    </row>
    <row r="625" spans="2:15" ht="91">
      <c r="B625" s="200">
        <v>2025</v>
      </c>
      <c r="C625" s="200" t="s">
        <v>140</v>
      </c>
      <c r="D625" s="295" t="s">
        <v>286</v>
      </c>
      <c r="E625" s="295" t="s">
        <v>62</v>
      </c>
      <c r="F625" s="295" t="s">
        <v>62</v>
      </c>
      <c r="G625" s="200">
        <v>836</v>
      </c>
      <c r="H625" s="302">
        <v>45912</v>
      </c>
      <c r="I625" s="302">
        <v>45912</v>
      </c>
      <c r="J625" s="199" t="s">
        <v>288</v>
      </c>
      <c r="K625" s="199" t="s">
        <v>289</v>
      </c>
      <c r="L625" s="302">
        <v>45912</v>
      </c>
      <c r="M625" s="201" t="s">
        <v>2134</v>
      </c>
      <c r="N625" s="287" t="s">
        <v>2135</v>
      </c>
      <c r="O625" s="11"/>
    </row>
    <row r="626" spans="2:15" ht="91">
      <c r="B626" s="200">
        <v>2025</v>
      </c>
      <c r="C626" s="200" t="s">
        <v>140</v>
      </c>
      <c r="D626" s="295" t="s">
        <v>286</v>
      </c>
      <c r="E626" s="295" t="s">
        <v>62</v>
      </c>
      <c r="F626" s="295" t="s">
        <v>62</v>
      </c>
      <c r="G626" s="200">
        <v>854</v>
      </c>
      <c r="H626" s="302">
        <v>45923</v>
      </c>
      <c r="I626" s="302">
        <v>45923</v>
      </c>
      <c r="J626" s="199" t="s">
        <v>288</v>
      </c>
      <c r="K626" s="199" t="s">
        <v>289</v>
      </c>
      <c r="L626" s="302">
        <v>45923</v>
      </c>
      <c r="M626" s="201" t="s">
        <v>2136</v>
      </c>
      <c r="N626" s="287" t="s">
        <v>2137</v>
      </c>
      <c r="O626" s="11"/>
    </row>
    <row r="627" spans="2:15" ht="91">
      <c r="B627" s="200">
        <v>2025</v>
      </c>
      <c r="C627" s="200" t="s">
        <v>140</v>
      </c>
      <c r="D627" s="295" t="s">
        <v>286</v>
      </c>
      <c r="E627" s="295" t="s">
        <v>62</v>
      </c>
      <c r="F627" s="295" t="s">
        <v>62</v>
      </c>
      <c r="G627" s="200">
        <v>855</v>
      </c>
      <c r="H627" s="302">
        <v>45923</v>
      </c>
      <c r="I627" s="302">
        <v>45923</v>
      </c>
      <c r="J627" s="199" t="s">
        <v>288</v>
      </c>
      <c r="K627" s="199" t="s">
        <v>289</v>
      </c>
      <c r="L627" s="302">
        <v>45923</v>
      </c>
      <c r="M627" s="201" t="s">
        <v>2138</v>
      </c>
      <c r="N627" s="287" t="s">
        <v>2139</v>
      </c>
      <c r="O627" s="11"/>
    </row>
    <row r="628" spans="2:15" ht="91">
      <c r="B628" s="200">
        <v>2025</v>
      </c>
      <c r="C628" s="200" t="s">
        <v>140</v>
      </c>
      <c r="D628" s="295" t="s">
        <v>286</v>
      </c>
      <c r="E628" s="295" t="s">
        <v>62</v>
      </c>
      <c r="F628" s="295" t="s">
        <v>62</v>
      </c>
      <c r="G628" s="200">
        <v>853</v>
      </c>
      <c r="H628" s="302">
        <v>45923</v>
      </c>
      <c r="I628" s="302">
        <v>45923</v>
      </c>
      <c r="J628" s="199" t="s">
        <v>288</v>
      </c>
      <c r="K628" s="199" t="s">
        <v>289</v>
      </c>
      <c r="L628" s="302">
        <v>45923</v>
      </c>
      <c r="M628" s="201" t="s">
        <v>2140</v>
      </c>
      <c r="N628" s="287" t="s">
        <v>2141</v>
      </c>
      <c r="O628" s="11"/>
    </row>
    <row r="629" spans="2:15" ht="91">
      <c r="B629" s="200">
        <v>2025</v>
      </c>
      <c r="C629" s="200" t="s">
        <v>141</v>
      </c>
      <c r="D629" s="295" t="s">
        <v>286</v>
      </c>
      <c r="E629" s="295" t="s">
        <v>62</v>
      </c>
      <c r="F629" s="295" t="s">
        <v>62</v>
      </c>
      <c r="G629" s="200">
        <v>913</v>
      </c>
      <c r="H629" s="302">
        <v>45936</v>
      </c>
      <c r="I629" s="302">
        <v>45936</v>
      </c>
      <c r="J629" s="199" t="s">
        <v>288</v>
      </c>
      <c r="K629" s="199" t="s">
        <v>289</v>
      </c>
      <c r="L629" s="302">
        <v>45936</v>
      </c>
      <c r="M629" s="201" t="s">
        <v>2142</v>
      </c>
      <c r="N629" s="287" t="s">
        <v>2143</v>
      </c>
      <c r="O629" s="11"/>
    </row>
    <row r="630" spans="2:15" ht="91">
      <c r="B630" s="200">
        <v>2025</v>
      </c>
      <c r="C630" s="200" t="s">
        <v>141</v>
      </c>
      <c r="D630" s="295" t="s">
        <v>286</v>
      </c>
      <c r="E630" s="295" t="s">
        <v>62</v>
      </c>
      <c r="F630" s="295" t="s">
        <v>62</v>
      </c>
      <c r="G630" s="200">
        <v>912</v>
      </c>
      <c r="H630" s="302">
        <v>45936</v>
      </c>
      <c r="I630" s="302">
        <v>45936</v>
      </c>
      <c r="J630" s="199" t="s">
        <v>288</v>
      </c>
      <c r="K630" s="199" t="s">
        <v>289</v>
      </c>
      <c r="L630" s="302">
        <v>45936</v>
      </c>
      <c r="M630" s="201" t="s">
        <v>2144</v>
      </c>
      <c r="N630" s="287" t="s">
        <v>2145</v>
      </c>
      <c r="O630" s="11"/>
    </row>
    <row r="631" spans="2:15" ht="91">
      <c r="B631" s="200">
        <v>2025</v>
      </c>
      <c r="C631" s="200" t="s">
        <v>140</v>
      </c>
      <c r="D631" s="295" t="s">
        <v>286</v>
      </c>
      <c r="E631" s="295" t="s">
        <v>62</v>
      </c>
      <c r="F631" s="295" t="s">
        <v>62</v>
      </c>
      <c r="G631" s="200">
        <v>852</v>
      </c>
      <c r="H631" s="302">
        <v>45923</v>
      </c>
      <c r="I631" s="302">
        <v>45923</v>
      </c>
      <c r="J631" s="199" t="s">
        <v>288</v>
      </c>
      <c r="K631" s="199" t="s">
        <v>289</v>
      </c>
      <c r="L631" s="302">
        <v>45923</v>
      </c>
      <c r="M631" s="201" t="s">
        <v>2146</v>
      </c>
      <c r="N631" s="287" t="s">
        <v>2147</v>
      </c>
      <c r="O631" s="11"/>
    </row>
    <row r="632" spans="2:15" ht="91">
      <c r="B632" s="200">
        <v>2025</v>
      </c>
      <c r="C632" s="200" t="s">
        <v>140</v>
      </c>
      <c r="D632" s="295" t="s">
        <v>286</v>
      </c>
      <c r="E632" s="295" t="s">
        <v>62</v>
      </c>
      <c r="F632" s="295" t="s">
        <v>62</v>
      </c>
      <c r="G632" s="200">
        <v>835</v>
      </c>
      <c r="H632" s="302">
        <v>45912</v>
      </c>
      <c r="I632" s="302">
        <v>45912</v>
      </c>
      <c r="J632" s="199" t="s">
        <v>288</v>
      </c>
      <c r="K632" s="199" t="s">
        <v>289</v>
      </c>
      <c r="L632" s="302">
        <v>45912</v>
      </c>
      <c r="M632" s="201" t="s">
        <v>2148</v>
      </c>
      <c r="N632" s="287" t="s">
        <v>2149</v>
      </c>
      <c r="O632" s="11"/>
    </row>
    <row r="633" spans="2:15" ht="91">
      <c r="B633" s="200">
        <v>2025</v>
      </c>
      <c r="C633" s="200" t="s">
        <v>140</v>
      </c>
      <c r="D633" s="295" t="s">
        <v>286</v>
      </c>
      <c r="E633" s="295" t="s">
        <v>62</v>
      </c>
      <c r="F633" s="295" t="s">
        <v>62</v>
      </c>
      <c r="G633" s="200">
        <v>834</v>
      </c>
      <c r="H633" s="302">
        <v>45912</v>
      </c>
      <c r="I633" s="302">
        <v>45912</v>
      </c>
      <c r="J633" s="199" t="s">
        <v>288</v>
      </c>
      <c r="K633" s="199" t="s">
        <v>289</v>
      </c>
      <c r="L633" s="302">
        <v>45912</v>
      </c>
      <c r="M633" s="201" t="s">
        <v>2150</v>
      </c>
      <c r="N633" s="287" t="s">
        <v>2151</v>
      </c>
      <c r="O633" s="11"/>
    </row>
    <row r="634" spans="2:15" ht="91">
      <c r="B634" s="200">
        <v>2025</v>
      </c>
      <c r="C634" s="200" t="s">
        <v>140</v>
      </c>
      <c r="D634" s="295" t="s">
        <v>286</v>
      </c>
      <c r="E634" s="295" t="s">
        <v>62</v>
      </c>
      <c r="F634" s="295" t="s">
        <v>62</v>
      </c>
      <c r="G634" s="200">
        <v>1348</v>
      </c>
      <c r="H634" s="302">
        <v>45912</v>
      </c>
      <c r="I634" s="302">
        <v>45912</v>
      </c>
      <c r="J634" s="199" t="s">
        <v>288</v>
      </c>
      <c r="K634" s="199" t="s">
        <v>289</v>
      </c>
      <c r="L634" s="302">
        <v>45912</v>
      </c>
      <c r="M634" s="201" t="s">
        <v>2152</v>
      </c>
      <c r="N634" s="287" t="s">
        <v>2153</v>
      </c>
      <c r="O634" s="11"/>
    </row>
    <row r="635" spans="2:15" ht="91">
      <c r="B635" s="200">
        <v>2025</v>
      </c>
      <c r="C635" s="200" t="s">
        <v>140</v>
      </c>
      <c r="D635" s="295" t="s">
        <v>286</v>
      </c>
      <c r="E635" s="295" t="s">
        <v>62</v>
      </c>
      <c r="F635" s="295" t="s">
        <v>62</v>
      </c>
      <c r="G635" s="200">
        <v>1349</v>
      </c>
      <c r="H635" s="302">
        <v>45912</v>
      </c>
      <c r="I635" s="302">
        <v>45912</v>
      </c>
      <c r="J635" s="199" t="s">
        <v>288</v>
      </c>
      <c r="K635" s="199" t="s">
        <v>289</v>
      </c>
      <c r="L635" s="302">
        <v>45912</v>
      </c>
      <c r="M635" s="201" t="s">
        <v>2154</v>
      </c>
      <c r="N635" s="287" t="s">
        <v>2155</v>
      </c>
      <c r="O635" s="11"/>
    </row>
    <row r="636" spans="2:15" ht="91">
      <c r="B636" s="200">
        <v>2025</v>
      </c>
      <c r="C636" s="200" t="s">
        <v>140</v>
      </c>
      <c r="D636" s="295" t="s">
        <v>286</v>
      </c>
      <c r="E636" s="295" t="s">
        <v>62</v>
      </c>
      <c r="F636" s="295" t="s">
        <v>62</v>
      </c>
      <c r="G636" s="200">
        <v>1526</v>
      </c>
      <c r="H636" s="302">
        <v>45909</v>
      </c>
      <c r="I636" s="302">
        <v>45909</v>
      </c>
      <c r="J636" s="199" t="s">
        <v>288</v>
      </c>
      <c r="K636" s="199" t="s">
        <v>289</v>
      </c>
      <c r="L636" s="302">
        <v>45909</v>
      </c>
      <c r="M636" s="201" t="s">
        <v>2156</v>
      </c>
      <c r="N636" s="287" t="s">
        <v>2157</v>
      </c>
      <c r="O636" s="11"/>
    </row>
    <row r="637" spans="2:15" ht="91">
      <c r="B637" s="200">
        <v>2025</v>
      </c>
      <c r="C637" s="200" t="s">
        <v>140</v>
      </c>
      <c r="D637" s="295" t="s">
        <v>286</v>
      </c>
      <c r="E637" s="295" t="s">
        <v>62</v>
      </c>
      <c r="F637" s="295" t="s">
        <v>62</v>
      </c>
      <c r="G637" s="200">
        <v>1630</v>
      </c>
      <c r="H637" s="302">
        <v>45925</v>
      </c>
      <c r="I637" s="302">
        <v>45925</v>
      </c>
      <c r="J637" s="199" t="s">
        <v>288</v>
      </c>
      <c r="K637" s="199" t="s">
        <v>289</v>
      </c>
      <c r="L637" s="302">
        <v>45925</v>
      </c>
      <c r="M637" s="201" t="s">
        <v>2158</v>
      </c>
      <c r="N637" s="287" t="s">
        <v>2159</v>
      </c>
      <c r="O637" s="11"/>
    </row>
    <row r="638" spans="2:15" ht="91">
      <c r="B638" s="200">
        <v>2025</v>
      </c>
      <c r="C638" s="200" t="s">
        <v>140</v>
      </c>
      <c r="D638" s="295" t="s">
        <v>286</v>
      </c>
      <c r="E638" s="295" t="s">
        <v>62</v>
      </c>
      <c r="F638" s="295" t="s">
        <v>62</v>
      </c>
      <c r="G638" s="200">
        <v>1475</v>
      </c>
      <c r="H638" s="302">
        <v>45902</v>
      </c>
      <c r="I638" s="302">
        <v>45902</v>
      </c>
      <c r="J638" s="199" t="s">
        <v>288</v>
      </c>
      <c r="K638" s="199" t="s">
        <v>289</v>
      </c>
      <c r="L638" s="302">
        <v>45902</v>
      </c>
      <c r="M638" s="201" t="s">
        <v>2160</v>
      </c>
      <c r="N638" s="287" t="s">
        <v>2161</v>
      </c>
      <c r="O638" s="11"/>
    </row>
    <row r="639" spans="2:15" ht="91">
      <c r="B639" s="200">
        <v>2025</v>
      </c>
      <c r="C639" s="200" t="s">
        <v>140</v>
      </c>
      <c r="D639" s="295" t="s">
        <v>286</v>
      </c>
      <c r="E639" s="295" t="s">
        <v>62</v>
      </c>
      <c r="F639" s="295" t="s">
        <v>62</v>
      </c>
      <c r="G639" s="200">
        <v>1631</v>
      </c>
      <c r="H639" s="302">
        <v>45925</v>
      </c>
      <c r="I639" s="302">
        <v>45925</v>
      </c>
      <c r="J639" s="199" t="s">
        <v>288</v>
      </c>
      <c r="K639" s="199" t="s">
        <v>289</v>
      </c>
      <c r="L639" s="302">
        <v>45925</v>
      </c>
      <c r="M639" s="201" t="s">
        <v>2162</v>
      </c>
      <c r="N639" s="287" t="s">
        <v>2163</v>
      </c>
      <c r="O639" s="11"/>
    </row>
    <row r="640" spans="2:15" ht="91">
      <c r="B640" s="200">
        <v>2025</v>
      </c>
      <c r="C640" s="200" t="s">
        <v>140</v>
      </c>
      <c r="D640" s="295" t="s">
        <v>286</v>
      </c>
      <c r="E640" s="295" t="s">
        <v>62</v>
      </c>
      <c r="F640" s="295" t="s">
        <v>62</v>
      </c>
      <c r="G640" s="200">
        <v>1629</v>
      </c>
      <c r="H640" s="302">
        <v>45906</v>
      </c>
      <c r="I640" s="302">
        <v>45906</v>
      </c>
      <c r="J640" s="199" t="s">
        <v>288</v>
      </c>
      <c r="K640" s="199" t="s">
        <v>289</v>
      </c>
      <c r="L640" s="302">
        <v>45906</v>
      </c>
      <c r="M640" s="201" t="s">
        <v>2164</v>
      </c>
      <c r="N640" s="287" t="s">
        <v>2165</v>
      </c>
      <c r="O640" s="11"/>
    </row>
    <row r="641" spans="2:15" ht="91">
      <c r="B641" s="200">
        <v>2025</v>
      </c>
      <c r="C641" s="200" t="s">
        <v>141</v>
      </c>
      <c r="D641" s="295" t="s">
        <v>286</v>
      </c>
      <c r="E641" s="295" t="s">
        <v>62</v>
      </c>
      <c r="F641" s="295" t="s">
        <v>62</v>
      </c>
      <c r="G641" s="200">
        <v>463</v>
      </c>
      <c r="H641" s="302">
        <v>45960</v>
      </c>
      <c r="I641" s="302">
        <v>45960</v>
      </c>
      <c r="J641" s="199" t="s">
        <v>288</v>
      </c>
      <c r="K641" s="199" t="s">
        <v>289</v>
      </c>
      <c r="L641" s="302">
        <v>45960</v>
      </c>
      <c r="M641" s="201" t="s">
        <v>2166</v>
      </c>
      <c r="N641" s="287" t="s">
        <v>2167</v>
      </c>
      <c r="O641" s="11"/>
    </row>
    <row r="642" spans="2:15" ht="91">
      <c r="B642" s="200">
        <v>2025</v>
      </c>
      <c r="C642" s="200" t="s">
        <v>143</v>
      </c>
      <c r="D642" s="295" t="s">
        <v>286</v>
      </c>
      <c r="E642" s="295" t="s">
        <v>62</v>
      </c>
      <c r="F642" s="295" t="s">
        <v>62</v>
      </c>
      <c r="G642" s="200">
        <v>517</v>
      </c>
      <c r="H642" s="302">
        <v>46001</v>
      </c>
      <c r="I642" s="302">
        <v>46001</v>
      </c>
      <c r="J642" s="199" t="s">
        <v>288</v>
      </c>
      <c r="K642" s="199" t="s">
        <v>289</v>
      </c>
      <c r="L642" s="302">
        <v>46001</v>
      </c>
      <c r="M642" s="201" t="s">
        <v>2168</v>
      </c>
      <c r="N642" s="287" t="s">
        <v>2169</v>
      </c>
      <c r="O642" s="11"/>
    </row>
    <row r="643" spans="2:15" ht="91">
      <c r="B643" s="200">
        <v>2025</v>
      </c>
      <c r="C643" s="200" t="s">
        <v>140</v>
      </c>
      <c r="D643" s="295" t="s">
        <v>286</v>
      </c>
      <c r="E643" s="295" t="s">
        <v>62</v>
      </c>
      <c r="F643" s="295" t="s">
        <v>62</v>
      </c>
      <c r="G643" s="200">
        <v>894</v>
      </c>
      <c r="H643" s="302">
        <v>45929</v>
      </c>
      <c r="I643" s="302">
        <v>45929</v>
      </c>
      <c r="J643" s="199" t="s">
        <v>288</v>
      </c>
      <c r="K643" s="199" t="s">
        <v>289</v>
      </c>
      <c r="L643" s="302">
        <v>45929</v>
      </c>
      <c r="M643" s="201" t="s">
        <v>2170</v>
      </c>
      <c r="N643" s="287" t="s">
        <v>2171</v>
      </c>
      <c r="O643" s="11"/>
    </row>
    <row r="644" spans="2:15" ht="91">
      <c r="B644" s="200">
        <v>2025</v>
      </c>
      <c r="C644" s="200" t="s">
        <v>141</v>
      </c>
      <c r="D644" s="295" t="s">
        <v>286</v>
      </c>
      <c r="E644" s="295" t="s">
        <v>62</v>
      </c>
      <c r="F644" s="295" t="s">
        <v>62</v>
      </c>
      <c r="G644" s="200">
        <v>966</v>
      </c>
      <c r="H644" s="302">
        <v>45947</v>
      </c>
      <c r="I644" s="302">
        <v>45947</v>
      </c>
      <c r="J644" s="199" t="s">
        <v>288</v>
      </c>
      <c r="K644" s="199" t="s">
        <v>289</v>
      </c>
      <c r="L644" s="302">
        <v>45947</v>
      </c>
      <c r="M644" s="201" t="s">
        <v>2172</v>
      </c>
      <c r="N644" s="287" t="s">
        <v>2173</v>
      </c>
      <c r="O644" s="11"/>
    </row>
    <row r="645" spans="2:15" ht="91">
      <c r="B645" s="200">
        <v>2025</v>
      </c>
      <c r="C645" s="200" t="s">
        <v>140</v>
      </c>
      <c r="D645" s="295" t="s">
        <v>286</v>
      </c>
      <c r="E645" s="295" t="s">
        <v>62</v>
      </c>
      <c r="F645" s="295" t="s">
        <v>62</v>
      </c>
      <c r="G645" s="200">
        <v>1562</v>
      </c>
      <c r="H645" s="302">
        <v>45929</v>
      </c>
      <c r="I645" s="302">
        <v>45929</v>
      </c>
      <c r="J645" s="199" t="s">
        <v>288</v>
      </c>
      <c r="K645" s="199" t="s">
        <v>289</v>
      </c>
      <c r="L645" s="302">
        <v>45929</v>
      </c>
      <c r="M645" s="201" t="s">
        <v>2174</v>
      </c>
      <c r="N645" s="287" t="s">
        <v>2175</v>
      </c>
      <c r="O645" s="11"/>
    </row>
    <row r="646" spans="2:15" ht="91">
      <c r="B646" s="200">
        <v>2025</v>
      </c>
      <c r="C646" s="200" t="s">
        <v>141</v>
      </c>
      <c r="D646" s="295" t="s">
        <v>286</v>
      </c>
      <c r="E646" s="295" t="s">
        <v>62</v>
      </c>
      <c r="F646" s="295" t="s">
        <v>62</v>
      </c>
      <c r="G646" s="200">
        <v>29</v>
      </c>
      <c r="H646" s="302">
        <v>45950</v>
      </c>
      <c r="I646" s="302">
        <v>45950</v>
      </c>
      <c r="J646" s="199" t="s">
        <v>288</v>
      </c>
      <c r="K646" s="199" t="s">
        <v>289</v>
      </c>
      <c r="L646" s="302">
        <v>45950</v>
      </c>
      <c r="M646" s="201" t="s">
        <v>2176</v>
      </c>
      <c r="N646" s="287" t="s">
        <v>2177</v>
      </c>
      <c r="O646" s="11"/>
    </row>
    <row r="647" spans="2:15" ht="91">
      <c r="B647" s="200">
        <v>2025</v>
      </c>
      <c r="C647" s="200" t="s">
        <v>140</v>
      </c>
      <c r="D647" s="295" t="s">
        <v>286</v>
      </c>
      <c r="E647" s="295" t="s">
        <v>62</v>
      </c>
      <c r="F647" s="295" t="s">
        <v>62</v>
      </c>
      <c r="G647" s="200">
        <v>1550</v>
      </c>
      <c r="H647" s="302">
        <v>45925</v>
      </c>
      <c r="I647" s="302">
        <v>45925</v>
      </c>
      <c r="J647" s="199" t="s">
        <v>288</v>
      </c>
      <c r="K647" s="199" t="s">
        <v>289</v>
      </c>
      <c r="L647" s="302">
        <v>45925</v>
      </c>
      <c r="M647" s="201" t="s">
        <v>2178</v>
      </c>
      <c r="N647" s="287" t="s">
        <v>2179</v>
      </c>
      <c r="O647" s="11"/>
    </row>
    <row r="648" spans="2:15" ht="91">
      <c r="B648" s="200">
        <v>2025</v>
      </c>
      <c r="C648" s="200" t="s">
        <v>140</v>
      </c>
      <c r="D648" s="295" t="s">
        <v>286</v>
      </c>
      <c r="E648" s="295" t="s">
        <v>62</v>
      </c>
      <c r="F648" s="295" t="s">
        <v>62</v>
      </c>
      <c r="G648" s="200">
        <v>1548</v>
      </c>
      <c r="H648" s="302">
        <v>45925</v>
      </c>
      <c r="I648" s="302">
        <v>45925</v>
      </c>
      <c r="J648" s="199" t="s">
        <v>288</v>
      </c>
      <c r="K648" s="199" t="s">
        <v>289</v>
      </c>
      <c r="L648" s="302">
        <v>45925</v>
      </c>
      <c r="M648" s="201" t="s">
        <v>2180</v>
      </c>
      <c r="N648" s="287" t="s">
        <v>2181</v>
      </c>
      <c r="O648" s="11"/>
    </row>
    <row r="649" spans="2:15" ht="91">
      <c r="B649" s="200">
        <v>2025</v>
      </c>
      <c r="C649" s="200" t="s">
        <v>141</v>
      </c>
      <c r="D649" s="295" t="s">
        <v>286</v>
      </c>
      <c r="E649" s="295" t="s">
        <v>62</v>
      </c>
      <c r="F649" s="295" t="s">
        <v>62</v>
      </c>
      <c r="G649" s="200">
        <v>1626</v>
      </c>
      <c r="H649" s="302">
        <v>45939</v>
      </c>
      <c r="I649" s="302">
        <v>45939</v>
      </c>
      <c r="J649" s="199" t="s">
        <v>288</v>
      </c>
      <c r="K649" s="199" t="s">
        <v>289</v>
      </c>
      <c r="L649" s="302">
        <v>45939</v>
      </c>
      <c r="M649" s="201" t="s">
        <v>2182</v>
      </c>
      <c r="N649" s="287" t="s">
        <v>2183</v>
      </c>
      <c r="O649" s="11"/>
    </row>
    <row r="650" spans="2:15" ht="91">
      <c r="B650" s="200">
        <v>2025</v>
      </c>
      <c r="C650" s="200" t="s">
        <v>140</v>
      </c>
      <c r="D650" s="295" t="s">
        <v>286</v>
      </c>
      <c r="E650" s="295" t="s">
        <v>62</v>
      </c>
      <c r="F650" s="295" t="s">
        <v>62</v>
      </c>
      <c r="G650" s="200">
        <v>1547</v>
      </c>
      <c r="H650" s="302">
        <v>45925</v>
      </c>
      <c r="I650" s="302">
        <v>45925</v>
      </c>
      <c r="J650" s="199" t="s">
        <v>288</v>
      </c>
      <c r="K650" s="199" t="s">
        <v>289</v>
      </c>
      <c r="L650" s="302">
        <v>45925</v>
      </c>
      <c r="M650" s="201" t="s">
        <v>2184</v>
      </c>
      <c r="N650" s="287" t="s">
        <v>2185</v>
      </c>
      <c r="O650" s="11"/>
    </row>
    <row r="651" spans="2:15" ht="91">
      <c r="B651" s="200">
        <v>2025</v>
      </c>
      <c r="C651" s="200" t="s">
        <v>141</v>
      </c>
      <c r="D651" s="295" t="s">
        <v>286</v>
      </c>
      <c r="E651" s="295" t="s">
        <v>62</v>
      </c>
      <c r="F651" s="295" t="s">
        <v>62</v>
      </c>
      <c r="G651" s="200">
        <v>881</v>
      </c>
      <c r="H651" s="302">
        <v>45952</v>
      </c>
      <c r="I651" s="302">
        <v>45952</v>
      </c>
      <c r="J651" s="199" t="s">
        <v>288</v>
      </c>
      <c r="K651" s="199" t="s">
        <v>289</v>
      </c>
      <c r="L651" s="302">
        <v>45952</v>
      </c>
      <c r="M651" s="201" t="s">
        <v>2186</v>
      </c>
      <c r="N651" s="287" t="s">
        <v>2187</v>
      </c>
      <c r="O651" s="11"/>
    </row>
    <row r="652" spans="2:15" ht="91">
      <c r="B652" s="200">
        <v>2025</v>
      </c>
      <c r="C652" s="200" t="s">
        <v>140</v>
      </c>
      <c r="D652" s="295" t="s">
        <v>286</v>
      </c>
      <c r="E652" s="295" t="s">
        <v>62</v>
      </c>
      <c r="F652" s="295" t="s">
        <v>62</v>
      </c>
      <c r="G652" s="200">
        <v>798</v>
      </c>
      <c r="H652" s="302">
        <v>45924</v>
      </c>
      <c r="I652" s="302">
        <v>45924</v>
      </c>
      <c r="J652" s="199" t="s">
        <v>288</v>
      </c>
      <c r="K652" s="199" t="s">
        <v>289</v>
      </c>
      <c r="L652" s="302">
        <v>45924</v>
      </c>
      <c r="M652" s="201" t="s">
        <v>2188</v>
      </c>
      <c r="N652" s="287" t="s">
        <v>2189</v>
      </c>
      <c r="O652" s="11"/>
    </row>
    <row r="653" spans="2:15" ht="91">
      <c r="B653" s="200">
        <v>2025</v>
      </c>
      <c r="C653" s="200" t="s">
        <v>141</v>
      </c>
      <c r="D653" s="295" t="s">
        <v>286</v>
      </c>
      <c r="E653" s="295" t="s">
        <v>62</v>
      </c>
      <c r="F653" s="295" t="s">
        <v>62</v>
      </c>
      <c r="G653" s="200">
        <v>800</v>
      </c>
      <c r="H653" s="302">
        <v>45937</v>
      </c>
      <c r="I653" s="302">
        <v>45937</v>
      </c>
      <c r="J653" s="199" t="s">
        <v>288</v>
      </c>
      <c r="K653" s="199" t="s">
        <v>289</v>
      </c>
      <c r="L653" s="302">
        <v>45937</v>
      </c>
      <c r="M653" s="201" t="s">
        <v>2190</v>
      </c>
      <c r="N653" s="287" t="s">
        <v>2191</v>
      </c>
      <c r="O653" s="11"/>
    </row>
    <row r="654" spans="2:15" ht="91">
      <c r="B654" s="200">
        <v>2025</v>
      </c>
      <c r="C654" s="200" t="s">
        <v>141</v>
      </c>
      <c r="D654" s="295" t="s">
        <v>286</v>
      </c>
      <c r="E654" s="295" t="s">
        <v>62</v>
      </c>
      <c r="F654" s="295" t="s">
        <v>62</v>
      </c>
      <c r="G654" s="200">
        <v>801</v>
      </c>
      <c r="H654" s="302">
        <v>45937</v>
      </c>
      <c r="I654" s="302">
        <v>45937</v>
      </c>
      <c r="J654" s="199" t="s">
        <v>288</v>
      </c>
      <c r="K654" s="199" t="s">
        <v>289</v>
      </c>
      <c r="L654" s="302">
        <v>45937</v>
      </c>
      <c r="M654" s="201" t="s">
        <v>2192</v>
      </c>
      <c r="N654" s="287" t="s">
        <v>2193</v>
      </c>
      <c r="O654" s="11"/>
    </row>
    <row r="655" spans="2:15" ht="91">
      <c r="B655" s="200">
        <v>2025</v>
      </c>
      <c r="C655" s="200" t="s">
        <v>142</v>
      </c>
      <c r="D655" s="295" t="s">
        <v>286</v>
      </c>
      <c r="E655" s="295" t="s">
        <v>62</v>
      </c>
      <c r="F655" s="295" t="s">
        <v>62</v>
      </c>
      <c r="G655" s="200">
        <v>864</v>
      </c>
      <c r="H655" s="302">
        <v>45975</v>
      </c>
      <c r="I655" s="302">
        <v>45975</v>
      </c>
      <c r="J655" s="199" t="s">
        <v>288</v>
      </c>
      <c r="K655" s="199" t="s">
        <v>289</v>
      </c>
      <c r="L655" s="302">
        <v>45975</v>
      </c>
      <c r="M655" s="201" t="s">
        <v>2194</v>
      </c>
      <c r="N655" s="287" t="s">
        <v>2195</v>
      </c>
      <c r="O655" s="11"/>
    </row>
    <row r="656" spans="2:15" ht="91">
      <c r="B656" s="200">
        <v>2025</v>
      </c>
      <c r="C656" s="200" t="s">
        <v>141</v>
      </c>
      <c r="D656" s="295" t="s">
        <v>286</v>
      </c>
      <c r="E656" s="295" t="s">
        <v>62</v>
      </c>
      <c r="F656" s="295" t="s">
        <v>62</v>
      </c>
      <c r="G656" s="200">
        <v>799</v>
      </c>
      <c r="H656" s="302">
        <v>45937</v>
      </c>
      <c r="I656" s="302">
        <v>45937</v>
      </c>
      <c r="J656" s="199" t="s">
        <v>288</v>
      </c>
      <c r="K656" s="199" t="s">
        <v>289</v>
      </c>
      <c r="L656" s="302">
        <v>45937</v>
      </c>
      <c r="M656" s="201" t="s">
        <v>2196</v>
      </c>
      <c r="N656" s="287" t="s">
        <v>2197</v>
      </c>
      <c r="O656" s="11"/>
    </row>
    <row r="657" spans="2:15" ht="91">
      <c r="B657" s="200">
        <v>2025</v>
      </c>
      <c r="C657" s="200" t="s">
        <v>143</v>
      </c>
      <c r="D657" s="295" t="s">
        <v>286</v>
      </c>
      <c r="E657" s="295" t="s">
        <v>62</v>
      </c>
      <c r="F657" s="295" t="s">
        <v>62</v>
      </c>
      <c r="G657" s="200">
        <v>1011</v>
      </c>
      <c r="H657" s="302">
        <v>46020</v>
      </c>
      <c r="I657" s="302">
        <v>46020</v>
      </c>
      <c r="J657" s="199" t="s">
        <v>288</v>
      </c>
      <c r="K657" s="199" t="s">
        <v>289</v>
      </c>
      <c r="L657" s="302">
        <v>46020</v>
      </c>
      <c r="M657" s="201" t="s">
        <v>2198</v>
      </c>
      <c r="N657" s="287" t="s">
        <v>2199</v>
      </c>
      <c r="O657" s="11"/>
    </row>
    <row r="658" spans="2:15" ht="91">
      <c r="B658" s="200">
        <v>2025</v>
      </c>
      <c r="C658" s="200" t="s">
        <v>142</v>
      </c>
      <c r="D658" s="295" t="s">
        <v>286</v>
      </c>
      <c r="E658" s="295" t="s">
        <v>62</v>
      </c>
      <c r="F658" s="295" t="s">
        <v>62</v>
      </c>
      <c r="G658" s="200">
        <v>3708</v>
      </c>
      <c r="H658" s="302">
        <v>45971</v>
      </c>
      <c r="I658" s="302">
        <v>45971</v>
      </c>
      <c r="J658" s="199" t="s">
        <v>288</v>
      </c>
      <c r="K658" s="199" t="s">
        <v>289</v>
      </c>
      <c r="L658" s="302">
        <v>45971</v>
      </c>
      <c r="M658" s="201" t="s">
        <v>2200</v>
      </c>
      <c r="N658" s="287" t="s">
        <v>2201</v>
      </c>
      <c r="O658" s="11"/>
    </row>
    <row r="659" spans="2:15" ht="91">
      <c r="B659" s="200">
        <v>2025</v>
      </c>
      <c r="C659" s="200" t="s">
        <v>142</v>
      </c>
      <c r="D659" s="295" t="s">
        <v>286</v>
      </c>
      <c r="E659" s="295" t="s">
        <v>62</v>
      </c>
      <c r="F659" s="295" t="s">
        <v>62</v>
      </c>
      <c r="G659" s="200">
        <v>3973</v>
      </c>
      <c r="H659" s="302">
        <v>45985</v>
      </c>
      <c r="I659" s="302">
        <v>45985</v>
      </c>
      <c r="J659" s="199" t="s">
        <v>288</v>
      </c>
      <c r="K659" s="199" t="s">
        <v>289</v>
      </c>
      <c r="L659" s="302">
        <v>45985</v>
      </c>
      <c r="M659" s="201" t="s">
        <v>2202</v>
      </c>
      <c r="N659" s="287" t="s">
        <v>2203</v>
      </c>
      <c r="O659" s="11"/>
    </row>
    <row r="660" spans="2:15" ht="91">
      <c r="B660" s="200">
        <v>2025</v>
      </c>
      <c r="C660" s="200" t="s">
        <v>143</v>
      </c>
      <c r="D660" s="295" t="s">
        <v>286</v>
      </c>
      <c r="E660" s="295" t="s">
        <v>62</v>
      </c>
      <c r="F660" s="295" t="s">
        <v>62</v>
      </c>
      <c r="G660" s="200">
        <v>4314</v>
      </c>
      <c r="H660" s="302">
        <v>46013</v>
      </c>
      <c r="I660" s="302">
        <v>46013</v>
      </c>
      <c r="J660" s="199" t="s">
        <v>288</v>
      </c>
      <c r="K660" s="199" t="s">
        <v>289</v>
      </c>
      <c r="L660" s="302">
        <v>46013</v>
      </c>
      <c r="M660" s="201" t="s">
        <v>2204</v>
      </c>
      <c r="N660" s="287" t="s">
        <v>2205</v>
      </c>
      <c r="O660" s="11"/>
    </row>
    <row r="661" spans="2:15" ht="91">
      <c r="B661" s="200">
        <v>2025</v>
      </c>
      <c r="C661" s="200" t="s">
        <v>143</v>
      </c>
      <c r="D661" s="295" t="s">
        <v>286</v>
      </c>
      <c r="E661" s="295" t="s">
        <v>62</v>
      </c>
      <c r="F661" s="295" t="s">
        <v>62</v>
      </c>
      <c r="G661" s="200">
        <v>4310</v>
      </c>
      <c r="H661" s="302">
        <v>46013</v>
      </c>
      <c r="I661" s="302">
        <v>46013</v>
      </c>
      <c r="J661" s="199" t="s">
        <v>288</v>
      </c>
      <c r="K661" s="199" t="s">
        <v>289</v>
      </c>
      <c r="L661" s="302">
        <v>46013</v>
      </c>
      <c r="M661" s="201" t="s">
        <v>2206</v>
      </c>
      <c r="N661" s="287" t="s">
        <v>2207</v>
      </c>
      <c r="O661" s="11"/>
    </row>
    <row r="662" spans="2:15" ht="91">
      <c r="B662" s="200">
        <v>2025</v>
      </c>
      <c r="C662" s="200" t="s">
        <v>143</v>
      </c>
      <c r="D662" s="295" t="s">
        <v>286</v>
      </c>
      <c r="E662" s="295" t="s">
        <v>62</v>
      </c>
      <c r="F662" s="295" t="s">
        <v>62</v>
      </c>
      <c r="G662" s="200">
        <v>4451</v>
      </c>
      <c r="H662" s="302">
        <v>46017</v>
      </c>
      <c r="I662" s="302">
        <v>46017</v>
      </c>
      <c r="J662" s="199" t="s">
        <v>288</v>
      </c>
      <c r="K662" s="199" t="s">
        <v>289</v>
      </c>
      <c r="L662" s="302">
        <v>46017</v>
      </c>
      <c r="M662" s="201" t="s">
        <v>2208</v>
      </c>
      <c r="N662" s="287" t="s">
        <v>2209</v>
      </c>
      <c r="O662" s="11"/>
    </row>
    <row r="663" spans="2:15" ht="104">
      <c r="B663" s="200">
        <v>2025</v>
      </c>
      <c r="C663" s="200" t="s">
        <v>142</v>
      </c>
      <c r="D663" s="295" t="s">
        <v>286</v>
      </c>
      <c r="E663" s="295" t="s">
        <v>62</v>
      </c>
      <c r="F663" s="295" t="s">
        <v>62</v>
      </c>
      <c r="G663" s="200">
        <v>3905</v>
      </c>
      <c r="H663" s="302">
        <v>45981</v>
      </c>
      <c r="I663" s="302">
        <v>45981</v>
      </c>
      <c r="J663" s="199" t="s">
        <v>288</v>
      </c>
      <c r="K663" s="199" t="s">
        <v>289</v>
      </c>
      <c r="L663" s="302">
        <v>45981</v>
      </c>
      <c r="M663" s="201" t="s">
        <v>2210</v>
      </c>
      <c r="N663" s="287" t="s">
        <v>2211</v>
      </c>
      <c r="O663" s="11"/>
    </row>
    <row r="664" spans="2:15" ht="91">
      <c r="B664" s="200">
        <v>2025</v>
      </c>
      <c r="C664" s="200" t="s">
        <v>143</v>
      </c>
      <c r="D664" s="295" t="s">
        <v>286</v>
      </c>
      <c r="E664" s="295" t="s">
        <v>62</v>
      </c>
      <c r="F664" s="295" t="s">
        <v>62</v>
      </c>
      <c r="G664" s="200">
        <v>45</v>
      </c>
      <c r="H664" s="302">
        <v>46021</v>
      </c>
      <c r="I664" s="302">
        <v>46021</v>
      </c>
      <c r="J664" s="199" t="s">
        <v>288</v>
      </c>
      <c r="K664" s="199" t="s">
        <v>289</v>
      </c>
      <c r="L664" s="302">
        <v>46021</v>
      </c>
      <c r="M664" s="201" t="s">
        <v>2212</v>
      </c>
      <c r="N664" s="287" t="s">
        <v>2213</v>
      </c>
      <c r="O664" s="11"/>
    </row>
    <row r="665" spans="2:15" ht="91">
      <c r="B665" s="200">
        <v>2025</v>
      </c>
      <c r="C665" s="200" t="s">
        <v>143</v>
      </c>
      <c r="D665" s="295" t="s">
        <v>286</v>
      </c>
      <c r="E665" s="295" t="s">
        <v>62</v>
      </c>
      <c r="F665" s="295" t="s">
        <v>62</v>
      </c>
      <c r="G665" s="200">
        <v>4293</v>
      </c>
      <c r="H665" s="302">
        <v>46010</v>
      </c>
      <c r="I665" s="302">
        <v>46010</v>
      </c>
      <c r="J665" s="199" t="s">
        <v>288</v>
      </c>
      <c r="K665" s="199" t="s">
        <v>289</v>
      </c>
      <c r="L665" s="302">
        <v>46010</v>
      </c>
      <c r="M665" s="201" t="s">
        <v>2214</v>
      </c>
      <c r="N665" s="287" t="s">
        <v>2215</v>
      </c>
      <c r="O665" s="11"/>
    </row>
    <row r="666" spans="2:15" ht="91">
      <c r="B666" s="200">
        <v>2025</v>
      </c>
      <c r="C666" s="200" t="s">
        <v>142</v>
      </c>
      <c r="D666" s="295" t="s">
        <v>286</v>
      </c>
      <c r="E666" s="295" t="s">
        <v>62</v>
      </c>
      <c r="F666" s="295" t="s">
        <v>62</v>
      </c>
      <c r="G666" s="200">
        <v>3713</v>
      </c>
      <c r="H666" s="302">
        <v>45972</v>
      </c>
      <c r="I666" s="302">
        <v>45972</v>
      </c>
      <c r="J666" s="199" t="s">
        <v>288</v>
      </c>
      <c r="K666" s="199" t="s">
        <v>289</v>
      </c>
      <c r="L666" s="302">
        <v>45972</v>
      </c>
      <c r="M666" s="201" t="s">
        <v>2216</v>
      </c>
      <c r="N666" s="287" t="s">
        <v>2217</v>
      </c>
      <c r="O666" s="11"/>
    </row>
    <row r="667" spans="2:15" ht="91">
      <c r="B667" s="200">
        <v>2025</v>
      </c>
      <c r="C667" s="200" t="s">
        <v>141</v>
      </c>
      <c r="D667" s="295" t="s">
        <v>286</v>
      </c>
      <c r="E667" s="295" t="s">
        <v>62</v>
      </c>
      <c r="F667" s="295" t="s">
        <v>62</v>
      </c>
      <c r="G667" s="200">
        <v>3442</v>
      </c>
      <c r="H667" s="302">
        <v>45951</v>
      </c>
      <c r="I667" s="302">
        <v>45951</v>
      </c>
      <c r="J667" s="199" t="s">
        <v>288</v>
      </c>
      <c r="K667" s="199" t="s">
        <v>289</v>
      </c>
      <c r="L667" s="302">
        <v>45951</v>
      </c>
      <c r="M667" s="201" t="s">
        <v>2218</v>
      </c>
      <c r="N667" s="287" t="s">
        <v>2219</v>
      </c>
      <c r="O667" s="11"/>
    </row>
    <row r="668" spans="2:15" ht="91">
      <c r="B668" s="200">
        <v>2025</v>
      </c>
      <c r="C668" s="200" t="s">
        <v>142</v>
      </c>
      <c r="D668" s="295" t="s">
        <v>286</v>
      </c>
      <c r="E668" s="295" t="s">
        <v>62</v>
      </c>
      <c r="F668" s="295" t="s">
        <v>62</v>
      </c>
      <c r="G668" s="200">
        <v>3801</v>
      </c>
      <c r="H668" s="302">
        <v>45973</v>
      </c>
      <c r="I668" s="302">
        <v>45973</v>
      </c>
      <c r="J668" s="199" t="s">
        <v>288</v>
      </c>
      <c r="K668" s="199" t="s">
        <v>289</v>
      </c>
      <c r="L668" s="302">
        <v>45973</v>
      </c>
      <c r="M668" s="201" t="s">
        <v>2220</v>
      </c>
      <c r="N668" s="287" t="s">
        <v>2221</v>
      </c>
      <c r="O668" s="11"/>
    </row>
    <row r="669" spans="2:15" ht="91">
      <c r="B669" s="200">
        <v>2025</v>
      </c>
      <c r="C669" s="200" t="s">
        <v>143</v>
      </c>
      <c r="D669" s="295" t="s">
        <v>286</v>
      </c>
      <c r="E669" s="295" t="s">
        <v>62</v>
      </c>
      <c r="F669" s="295" t="s">
        <v>62</v>
      </c>
      <c r="G669" s="200">
        <v>4240</v>
      </c>
      <c r="H669" s="302">
        <v>46006</v>
      </c>
      <c r="I669" s="302">
        <v>46006</v>
      </c>
      <c r="J669" s="199" t="s">
        <v>288</v>
      </c>
      <c r="K669" s="199" t="s">
        <v>289</v>
      </c>
      <c r="L669" s="302">
        <v>46006</v>
      </c>
      <c r="M669" s="201" t="s">
        <v>2222</v>
      </c>
      <c r="N669" s="287" t="s">
        <v>2223</v>
      </c>
      <c r="O669" s="11"/>
    </row>
    <row r="670" spans="2:15" ht="91">
      <c r="B670" s="200">
        <v>2025</v>
      </c>
      <c r="C670" s="200" t="s">
        <v>143</v>
      </c>
      <c r="D670" s="295" t="s">
        <v>286</v>
      </c>
      <c r="E670" s="295" t="s">
        <v>62</v>
      </c>
      <c r="F670" s="295" t="s">
        <v>62</v>
      </c>
      <c r="G670" s="200">
        <v>4046</v>
      </c>
      <c r="H670" s="302">
        <v>45992</v>
      </c>
      <c r="I670" s="302">
        <v>45992</v>
      </c>
      <c r="J670" s="199" t="s">
        <v>288</v>
      </c>
      <c r="K670" s="199" t="s">
        <v>289</v>
      </c>
      <c r="L670" s="302">
        <v>45992</v>
      </c>
      <c r="M670" s="201" t="s">
        <v>2224</v>
      </c>
      <c r="N670" s="287" t="s">
        <v>2225</v>
      </c>
      <c r="O670" s="11"/>
    </row>
    <row r="671" spans="2:15" ht="91">
      <c r="B671" s="200">
        <v>2025</v>
      </c>
      <c r="C671" s="200" t="s">
        <v>142</v>
      </c>
      <c r="D671" s="295" t="s">
        <v>286</v>
      </c>
      <c r="E671" s="295" t="s">
        <v>62</v>
      </c>
      <c r="F671" s="295" t="s">
        <v>62</v>
      </c>
      <c r="G671" s="200">
        <v>866</v>
      </c>
      <c r="H671" s="302">
        <v>45989</v>
      </c>
      <c r="I671" s="302">
        <v>45989</v>
      </c>
      <c r="J671" s="199" t="s">
        <v>288</v>
      </c>
      <c r="K671" s="199" t="s">
        <v>289</v>
      </c>
      <c r="L671" s="302">
        <v>45989</v>
      </c>
      <c r="M671" s="201" t="s">
        <v>2226</v>
      </c>
      <c r="N671" s="287" t="s">
        <v>2227</v>
      </c>
      <c r="O671" s="11"/>
    </row>
    <row r="672" spans="2:15" ht="91">
      <c r="B672" s="200">
        <v>2025</v>
      </c>
      <c r="C672" s="200" t="s">
        <v>142</v>
      </c>
      <c r="D672" s="295" t="s">
        <v>286</v>
      </c>
      <c r="E672" s="295" t="s">
        <v>62</v>
      </c>
      <c r="F672" s="295" t="s">
        <v>62</v>
      </c>
      <c r="G672" s="200">
        <v>758</v>
      </c>
      <c r="H672" s="302">
        <v>45974</v>
      </c>
      <c r="I672" s="302">
        <v>45974</v>
      </c>
      <c r="J672" s="199" t="s">
        <v>288</v>
      </c>
      <c r="K672" s="199" t="s">
        <v>289</v>
      </c>
      <c r="L672" s="302">
        <v>45974</v>
      </c>
      <c r="M672" s="201" t="s">
        <v>2228</v>
      </c>
      <c r="N672" s="287" t="s">
        <v>2229</v>
      </c>
      <c r="O672" s="11"/>
    </row>
    <row r="673" spans="2:15" ht="91">
      <c r="B673" s="200">
        <v>2025</v>
      </c>
      <c r="C673" s="200" t="s">
        <v>141</v>
      </c>
      <c r="D673" s="295" t="s">
        <v>286</v>
      </c>
      <c r="E673" s="295" t="s">
        <v>62</v>
      </c>
      <c r="F673" s="295" t="s">
        <v>62</v>
      </c>
      <c r="G673" s="200">
        <v>691</v>
      </c>
      <c r="H673" s="302">
        <v>45946</v>
      </c>
      <c r="I673" s="302">
        <v>45946</v>
      </c>
      <c r="J673" s="199" t="s">
        <v>288</v>
      </c>
      <c r="K673" s="199" t="s">
        <v>289</v>
      </c>
      <c r="L673" s="302">
        <v>45946</v>
      </c>
      <c r="M673" s="201" t="s">
        <v>2230</v>
      </c>
      <c r="N673" s="287" t="s">
        <v>2231</v>
      </c>
      <c r="O673" s="11"/>
    </row>
    <row r="674" spans="2:15" ht="91">
      <c r="B674" s="200">
        <v>2025</v>
      </c>
      <c r="C674" s="200" t="s">
        <v>141</v>
      </c>
      <c r="D674" s="295" t="s">
        <v>286</v>
      </c>
      <c r="E674" s="295" t="s">
        <v>62</v>
      </c>
      <c r="F674" s="295" t="s">
        <v>62</v>
      </c>
      <c r="G674" s="200">
        <v>705</v>
      </c>
      <c r="H674" s="302">
        <v>45957</v>
      </c>
      <c r="I674" s="302">
        <v>45957</v>
      </c>
      <c r="J674" s="199" t="s">
        <v>288</v>
      </c>
      <c r="K674" s="199" t="s">
        <v>289</v>
      </c>
      <c r="L674" s="302">
        <v>45957</v>
      </c>
      <c r="M674" s="201" t="s">
        <v>2232</v>
      </c>
      <c r="N674" s="287" t="s">
        <v>2233</v>
      </c>
      <c r="O674" s="11"/>
    </row>
    <row r="675" spans="2:15" ht="91">
      <c r="B675" s="200">
        <v>2025</v>
      </c>
      <c r="C675" s="200" t="s">
        <v>142</v>
      </c>
      <c r="D675" s="295" t="s">
        <v>286</v>
      </c>
      <c r="E675" s="295" t="s">
        <v>62</v>
      </c>
      <c r="F675" s="295" t="s">
        <v>62</v>
      </c>
      <c r="G675" s="200">
        <v>864</v>
      </c>
      <c r="H675" s="302">
        <v>45989</v>
      </c>
      <c r="I675" s="302">
        <v>45989</v>
      </c>
      <c r="J675" s="199" t="s">
        <v>288</v>
      </c>
      <c r="K675" s="199" t="s">
        <v>289</v>
      </c>
      <c r="L675" s="302">
        <v>45989</v>
      </c>
      <c r="M675" s="201" t="s">
        <v>2234</v>
      </c>
      <c r="N675" s="287" t="s">
        <v>2235</v>
      </c>
      <c r="O675" s="11"/>
    </row>
    <row r="676" spans="2:15" ht="91">
      <c r="B676" s="200">
        <v>2025</v>
      </c>
      <c r="C676" s="200" t="s">
        <v>143</v>
      </c>
      <c r="D676" s="295" t="s">
        <v>286</v>
      </c>
      <c r="E676" s="295" t="s">
        <v>62</v>
      </c>
      <c r="F676" s="295" t="s">
        <v>62</v>
      </c>
      <c r="G676" s="200">
        <v>936</v>
      </c>
      <c r="H676" s="302">
        <v>45995</v>
      </c>
      <c r="I676" s="302">
        <v>45995</v>
      </c>
      <c r="J676" s="199" t="s">
        <v>288</v>
      </c>
      <c r="K676" s="199" t="s">
        <v>289</v>
      </c>
      <c r="L676" s="302">
        <v>45995</v>
      </c>
      <c r="M676" s="201" t="s">
        <v>2236</v>
      </c>
      <c r="N676" s="287" t="s">
        <v>2237</v>
      </c>
      <c r="O676" s="11"/>
    </row>
    <row r="677" spans="2:15" ht="91">
      <c r="B677" s="200">
        <v>2025</v>
      </c>
      <c r="C677" s="200" t="s">
        <v>142</v>
      </c>
      <c r="D677" s="295" t="s">
        <v>286</v>
      </c>
      <c r="E677" s="295" t="s">
        <v>62</v>
      </c>
      <c r="F677" s="295" t="s">
        <v>62</v>
      </c>
      <c r="G677" s="200">
        <v>760</v>
      </c>
      <c r="H677" s="302">
        <v>45974</v>
      </c>
      <c r="I677" s="302">
        <v>45974</v>
      </c>
      <c r="J677" s="199" t="s">
        <v>288</v>
      </c>
      <c r="K677" s="199" t="s">
        <v>289</v>
      </c>
      <c r="L677" s="302">
        <v>45974</v>
      </c>
      <c r="M677" s="201" t="s">
        <v>2238</v>
      </c>
      <c r="N677" s="287" t="s">
        <v>2239</v>
      </c>
      <c r="O677" s="11"/>
    </row>
    <row r="678" spans="2:15" ht="91">
      <c r="B678" s="200">
        <v>2025</v>
      </c>
      <c r="C678" s="200" t="s">
        <v>142</v>
      </c>
      <c r="D678" s="295" t="s">
        <v>286</v>
      </c>
      <c r="E678" s="295" t="s">
        <v>62</v>
      </c>
      <c r="F678" s="295" t="s">
        <v>62</v>
      </c>
      <c r="G678" s="200">
        <v>747</v>
      </c>
      <c r="H678" s="302">
        <v>45967</v>
      </c>
      <c r="I678" s="302">
        <v>45967</v>
      </c>
      <c r="J678" s="199" t="s">
        <v>288</v>
      </c>
      <c r="K678" s="199" t="s">
        <v>289</v>
      </c>
      <c r="L678" s="302">
        <v>45967</v>
      </c>
      <c r="M678" s="201" t="s">
        <v>2240</v>
      </c>
      <c r="N678" s="287" t="s">
        <v>2241</v>
      </c>
      <c r="O678" s="11"/>
    </row>
    <row r="679" spans="2:15" ht="91">
      <c r="B679" s="200">
        <v>2025</v>
      </c>
      <c r="C679" s="200" t="s">
        <v>142</v>
      </c>
      <c r="D679" s="295" t="s">
        <v>286</v>
      </c>
      <c r="E679" s="295" t="s">
        <v>62</v>
      </c>
      <c r="F679" s="295" t="s">
        <v>62</v>
      </c>
      <c r="G679" s="200">
        <v>865</v>
      </c>
      <c r="H679" s="302">
        <v>45989</v>
      </c>
      <c r="I679" s="302">
        <v>45989</v>
      </c>
      <c r="J679" s="199" t="s">
        <v>288</v>
      </c>
      <c r="K679" s="199" t="s">
        <v>289</v>
      </c>
      <c r="L679" s="302">
        <v>45989</v>
      </c>
      <c r="M679" s="201" t="s">
        <v>2242</v>
      </c>
      <c r="N679" s="287" t="s">
        <v>2243</v>
      </c>
      <c r="O679" s="11"/>
    </row>
    <row r="680" spans="2:15" ht="91">
      <c r="B680" s="200">
        <v>2025</v>
      </c>
      <c r="C680" s="200" t="s">
        <v>140</v>
      </c>
      <c r="D680" s="295" t="s">
        <v>286</v>
      </c>
      <c r="E680" s="295" t="s">
        <v>62</v>
      </c>
      <c r="F680" s="295" t="s">
        <v>62</v>
      </c>
      <c r="G680" s="200">
        <v>1368</v>
      </c>
      <c r="H680" s="302">
        <v>45911</v>
      </c>
      <c r="I680" s="302">
        <v>45911</v>
      </c>
      <c r="J680" s="199" t="s">
        <v>288</v>
      </c>
      <c r="K680" s="199" t="s">
        <v>289</v>
      </c>
      <c r="L680" s="302">
        <v>45911</v>
      </c>
      <c r="M680" s="201" t="s">
        <v>2244</v>
      </c>
      <c r="N680" s="287" t="s">
        <v>2245</v>
      </c>
      <c r="O680" s="11"/>
    </row>
    <row r="681" spans="2:15" ht="91">
      <c r="B681" s="200">
        <v>2025</v>
      </c>
      <c r="C681" s="200" t="s">
        <v>140</v>
      </c>
      <c r="D681" s="295" t="s">
        <v>286</v>
      </c>
      <c r="E681" s="295" t="s">
        <v>62</v>
      </c>
      <c r="F681" s="295" t="s">
        <v>62</v>
      </c>
      <c r="G681" s="200">
        <v>1341</v>
      </c>
      <c r="H681" s="302">
        <v>45905</v>
      </c>
      <c r="I681" s="302">
        <v>45905</v>
      </c>
      <c r="J681" s="199" t="s">
        <v>288</v>
      </c>
      <c r="K681" s="199" t="s">
        <v>289</v>
      </c>
      <c r="L681" s="302">
        <v>45905</v>
      </c>
      <c r="M681" s="201" t="s">
        <v>2246</v>
      </c>
      <c r="N681" s="287" t="s">
        <v>2247</v>
      </c>
      <c r="O681" s="11"/>
    </row>
    <row r="682" spans="2:15" ht="91">
      <c r="B682" s="200">
        <v>2025</v>
      </c>
      <c r="C682" s="200" t="s">
        <v>140</v>
      </c>
      <c r="D682" s="295" t="s">
        <v>286</v>
      </c>
      <c r="E682" s="295" t="s">
        <v>62</v>
      </c>
      <c r="F682" s="295" t="s">
        <v>62</v>
      </c>
      <c r="G682" s="200">
        <v>1448</v>
      </c>
      <c r="H682" s="302">
        <v>45924</v>
      </c>
      <c r="I682" s="302">
        <v>45924</v>
      </c>
      <c r="J682" s="199" t="s">
        <v>288</v>
      </c>
      <c r="K682" s="199" t="s">
        <v>289</v>
      </c>
      <c r="L682" s="302">
        <v>45924</v>
      </c>
      <c r="M682" s="201" t="s">
        <v>2248</v>
      </c>
      <c r="N682" s="287" t="s">
        <v>2249</v>
      </c>
      <c r="O682" s="11"/>
    </row>
    <row r="683" spans="2:15" ht="91">
      <c r="B683" s="200">
        <v>2025</v>
      </c>
      <c r="C683" s="200" t="s">
        <v>140</v>
      </c>
      <c r="D683" s="295" t="s">
        <v>286</v>
      </c>
      <c r="E683" s="295" t="s">
        <v>62</v>
      </c>
      <c r="F683" s="295" t="s">
        <v>62</v>
      </c>
      <c r="G683" s="200">
        <v>1447</v>
      </c>
      <c r="H683" s="302">
        <v>45924</v>
      </c>
      <c r="I683" s="302">
        <v>45924</v>
      </c>
      <c r="J683" s="199" t="s">
        <v>288</v>
      </c>
      <c r="K683" s="199" t="s">
        <v>289</v>
      </c>
      <c r="L683" s="302">
        <v>45924</v>
      </c>
      <c r="M683" s="201" t="s">
        <v>2250</v>
      </c>
      <c r="N683" s="287" t="s">
        <v>2251</v>
      </c>
      <c r="O683" s="11"/>
    </row>
    <row r="684" spans="2:15" ht="91">
      <c r="B684" s="200">
        <v>2025</v>
      </c>
      <c r="C684" s="200" t="s">
        <v>141</v>
      </c>
      <c r="D684" s="295" t="s">
        <v>286</v>
      </c>
      <c r="E684" s="295" t="s">
        <v>62</v>
      </c>
      <c r="F684" s="295" t="s">
        <v>62</v>
      </c>
      <c r="G684" s="200">
        <v>1536</v>
      </c>
      <c r="H684" s="302">
        <v>45932</v>
      </c>
      <c r="I684" s="302">
        <v>45932</v>
      </c>
      <c r="J684" s="199" t="s">
        <v>288</v>
      </c>
      <c r="K684" s="199" t="s">
        <v>289</v>
      </c>
      <c r="L684" s="302">
        <v>45932</v>
      </c>
      <c r="M684" s="201" t="s">
        <v>2252</v>
      </c>
      <c r="N684" s="287" t="s">
        <v>2253</v>
      </c>
      <c r="O684" s="11"/>
    </row>
    <row r="685" spans="2:15" ht="91">
      <c r="B685" s="200">
        <v>2025</v>
      </c>
      <c r="C685" s="200" t="s">
        <v>141</v>
      </c>
      <c r="D685" s="295" t="s">
        <v>286</v>
      </c>
      <c r="E685" s="295" t="s">
        <v>62</v>
      </c>
      <c r="F685" s="295" t="s">
        <v>62</v>
      </c>
      <c r="G685" s="200">
        <v>1522</v>
      </c>
      <c r="H685" s="302">
        <v>45931</v>
      </c>
      <c r="I685" s="302">
        <v>45931</v>
      </c>
      <c r="J685" s="199" t="s">
        <v>288</v>
      </c>
      <c r="K685" s="199" t="s">
        <v>289</v>
      </c>
      <c r="L685" s="302">
        <v>45931</v>
      </c>
      <c r="M685" s="201" t="s">
        <v>2254</v>
      </c>
      <c r="N685" s="287" t="s">
        <v>2255</v>
      </c>
      <c r="O685" s="11"/>
    </row>
    <row r="686" spans="2:15" ht="91">
      <c r="B686" s="200">
        <v>2025</v>
      </c>
      <c r="C686" s="200" t="s">
        <v>141</v>
      </c>
      <c r="D686" s="295" t="s">
        <v>286</v>
      </c>
      <c r="E686" s="295" t="s">
        <v>62</v>
      </c>
      <c r="F686" s="295" t="s">
        <v>62</v>
      </c>
      <c r="G686" s="200">
        <v>914</v>
      </c>
      <c r="H686" s="302">
        <v>45936</v>
      </c>
      <c r="I686" s="302">
        <v>45936</v>
      </c>
      <c r="J686" s="199" t="s">
        <v>288</v>
      </c>
      <c r="K686" s="199" t="s">
        <v>289</v>
      </c>
      <c r="L686" s="302">
        <v>45936</v>
      </c>
      <c r="M686" s="201" t="s">
        <v>2256</v>
      </c>
      <c r="N686" s="287" t="s">
        <v>2257</v>
      </c>
      <c r="O686" s="11"/>
    </row>
    <row r="687" spans="2:15" ht="91">
      <c r="B687" s="200">
        <v>2025</v>
      </c>
      <c r="C687" s="200" t="s">
        <v>141</v>
      </c>
      <c r="D687" s="295" t="s">
        <v>286</v>
      </c>
      <c r="E687" s="295" t="s">
        <v>62</v>
      </c>
      <c r="F687" s="295" t="s">
        <v>62</v>
      </c>
      <c r="G687" s="200">
        <v>953</v>
      </c>
      <c r="H687" s="302">
        <v>45944</v>
      </c>
      <c r="I687" s="302">
        <v>45944</v>
      </c>
      <c r="J687" s="199" t="s">
        <v>288</v>
      </c>
      <c r="K687" s="199" t="s">
        <v>289</v>
      </c>
      <c r="L687" s="302">
        <v>45944</v>
      </c>
      <c r="M687" s="201" t="s">
        <v>2258</v>
      </c>
      <c r="N687" s="287" t="s">
        <v>2259</v>
      </c>
      <c r="O687" s="11"/>
    </row>
    <row r="688" spans="2:15" ht="91">
      <c r="B688" s="200">
        <v>2025</v>
      </c>
      <c r="C688" s="200" t="s">
        <v>141</v>
      </c>
      <c r="D688" s="295" t="s">
        <v>286</v>
      </c>
      <c r="E688" s="295" t="s">
        <v>62</v>
      </c>
      <c r="F688" s="295" t="s">
        <v>62</v>
      </c>
      <c r="G688" s="200">
        <v>997</v>
      </c>
      <c r="H688" s="302">
        <v>45960</v>
      </c>
      <c r="I688" s="302">
        <v>45960</v>
      </c>
      <c r="J688" s="199" t="s">
        <v>288</v>
      </c>
      <c r="K688" s="199" t="s">
        <v>289</v>
      </c>
      <c r="L688" s="302">
        <v>45960</v>
      </c>
      <c r="M688" s="201" t="s">
        <v>2260</v>
      </c>
      <c r="N688" s="287" t="s">
        <v>2261</v>
      </c>
      <c r="O688" s="11"/>
    </row>
    <row r="689" spans="2:15" ht="91">
      <c r="B689" s="200">
        <v>2025</v>
      </c>
      <c r="C689" s="200" t="s">
        <v>141</v>
      </c>
      <c r="D689" s="295" t="s">
        <v>286</v>
      </c>
      <c r="E689" s="295" t="s">
        <v>62</v>
      </c>
      <c r="F689" s="295" t="s">
        <v>62</v>
      </c>
      <c r="G689" s="200">
        <v>952</v>
      </c>
      <c r="H689" s="302">
        <v>45944</v>
      </c>
      <c r="I689" s="302">
        <v>45944</v>
      </c>
      <c r="J689" s="199" t="s">
        <v>288</v>
      </c>
      <c r="K689" s="199" t="s">
        <v>289</v>
      </c>
      <c r="L689" s="302">
        <v>45944</v>
      </c>
      <c r="M689" s="201" t="s">
        <v>2262</v>
      </c>
      <c r="N689" s="287" t="s">
        <v>2263</v>
      </c>
      <c r="O689" s="11"/>
    </row>
    <row r="690" spans="2:15" ht="91">
      <c r="B690" s="200">
        <v>2025</v>
      </c>
      <c r="C690" s="200" t="s">
        <v>141</v>
      </c>
      <c r="D690" s="295" t="s">
        <v>286</v>
      </c>
      <c r="E690" s="295" t="s">
        <v>62</v>
      </c>
      <c r="F690" s="295" t="s">
        <v>62</v>
      </c>
      <c r="G690" s="200">
        <v>915</v>
      </c>
      <c r="H690" s="302">
        <v>45936</v>
      </c>
      <c r="I690" s="302">
        <v>45936</v>
      </c>
      <c r="J690" s="199" t="s">
        <v>288</v>
      </c>
      <c r="K690" s="199" t="s">
        <v>289</v>
      </c>
      <c r="L690" s="302">
        <v>45936</v>
      </c>
      <c r="M690" s="201" t="s">
        <v>2264</v>
      </c>
      <c r="N690" s="287" t="s">
        <v>2265</v>
      </c>
      <c r="O690" s="11"/>
    </row>
    <row r="691" spans="2:15" ht="91">
      <c r="B691" s="200">
        <v>2025</v>
      </c>
      <c r="C691" s="200" t="s">
        <v>141</v>
      </c>
      <c r="D691" s="295" t="s">
        <v>286</v>
      </c>
      <c r="E691" s="295" t="s">
        <v>62</v>
      </c>
      <c r="F691" s="295" t="s">
        <v>62</v>
      </c>
      <c r="G691" s="200">
        <v>954</v>
      </c>
      <c r="H691" s="302">
        <v>45944</v>
      </c>
      <c r="I691" s="302">
        <v>45944</v>
      </c>
      <c r="J691" s="199" t="s">
        <v>288</v>
      </c>
      <c r="K691" s="199" t="s">
        <v>289</v>
      </c>
      <c r="L691" s="302">
        <v>45944</v>
      </c>
      <c r="M691" s="201" t="s">
        <v>2266</v>
      </c>
      <c r="N691" s="287" t="s">
        <v>2267</v>
      </c>
      <c r="O691" s="11"/>
    </row>
    <row r="692" spans="2:15" ht="91">
      <c r="B692" s="200">
        <v>2025</v>
      </c>
      <c r="C692" s="200" t="s">
        <v>143</v>
      </c>
      <c r="D692" s="295" t="s">
        <v>286</v>
      </c>
      <c r="E692" s="295" t="s">
        <v>62</v>
      </c>
      <c r="F692" s="295" t="s">
        <v>62</v>
      </c>
      <c r="G692" s="200">
        <v>38</v>
      </c>
      <c r="H692" s="302">
        <v>45993</v>
      </c>
      <c r="I692" s="302">
        <v>45993</v>
      </c>
      <c r="J692" s="199" t="s">
        <v>288</v>
      </c>
      <c r="K692" s="199" t="s">
        <v>289</v>
      </c>
      <c r="L692" s="302">
        <v>45993</v>
      </c>
      <c r="M692" s="201" t="s">
        <v>2268</v>
      </c>
      <c r="N692" s="287" t="s">
        <v>2269</v>
      </c>
      <c r="O692" s="11"/>
    </row>
    <row r="693" spans="2:15" ht="91">
      <c r="B693" s="200">
        <v>2025</v>
      </c>
      <c r="C693" s="200" t="s">
        <v>142</v>
      </c>
      <c r="D693" s="295" t="s">
        <v>286</v>
      </c>
      <c r="E693" s="295" t="s">
        <v>62</v>
      </c>
      <c r="F693" s="295" t="s">
        <v>62</v>
      </c>
      <c r="G693" s="200">
        <v>1636</v>
      </c>
      <c r="H693" s="302">
        <v>45975</v>
      </c>
      <c r="I693" s="302">
        <v>45975</v>
      </c>
      <c r="J693" s="199" t="s">
        <v>288</v>
      </c>
      <c r="K693" s="199" t="s">
        <v>289</v>
      </c>
      <c r="L693" s="302">
        <v>45975</v>
      </c>
      <c r="M693" s="201" t="s">
        <v>2270</v>
      </c>
      <c r="N693" s="287" t="s">
        <v>2271</v>
      </c>
      <c r="O693" s="11"/>
    </row>
    <row r="694" spans="2:15" ht="91">
      <c r="B694" s="200">
        <v>2025</v>
      </c>
      <c r="C694" s="200" t="s">
        <v>142</v>
      </c>
      <c r="D694" s="295" t="s">
        <v>286</v>
      </c>
      <c r="E694" s="295" t="s">
        <v>62</v>
      </c>
      <c r="F694" s="295" t="s">
        <v>62</v>
      </c>
      <c r="G694" s="200">
        <v>1635</v>
      </c>
      <c r="H694" s="302">
        <v>45975</v>
      </c>
      <c r="I694" s="302">
        <v>45975</v>
      </c>
      <c r="J694" s="199" t="s">
        <v>288</v>
      </c>
      <c r="K694" s="199" t="s">
        <v>289</v>
      </c>
      <c r="L694" s="302">
        <v>45975</v>
      </c>
      <c r="M694" s="201" t="s">
        <v>2272</v>
      </c>
      <c r="N694" s="287" t="s">
        <v>2273</v>
      </c>
      <c r="O694" s="11"/>
    </row>
    <row r="695" spans="2:15" ht="91">
      <c r="B695" s="200">
        <v>2025</v>
      </c>
      <c r="C695" s="200" t="s">
        <v>140</v>
      </c>
      <c r="D695" s="295" t="s">
        <v>286</v>
      </c>
      <c r="E695" s="295" t="s">
        <v>62</v>
      </c>
      <c r="F695" s="295" t="s">
        <v>62</v>
      </c>
      <c r="G695" s="200">
        <v>830</v>
      </c>
      <c r="H695" s="302">
        <v>45910</v>
      </c>
      <c r="I695" s="302">
        <v>45910</v>
      </c>
      <c r="J695" s="199" t="s">
        <v>288</v>
      </c>
      <c r="K695" s="199" t="s">
        <v>289</v>
      </c>
      <c r="L695" s="302">
        <v>45910</v>
      </c>
      <c r="M695" s="201" t="s">
        <v>2274</v>
      </c>
      <c r="N695" s="287" t="s">
        <v>2275</v>
      </c>
      <c r="O695" s="11"/>
    </row>
    <row r="696" spans="2:15" ht="91">
      <c r="B696" s="200">
        <v>2025</v>
      </c>
      <c r="C696" s="200" t="s">
        <v>143</v>
      </c>
      <c r="D696" s="295" t="s">
        <v>286</v>
      </c>
      <c r="E696" s="295" t="s">
        <v>62</v>
      </c>
      <c r="F696" s="295" t="s">
        <v>62</v>
      </c>
      <c r="G696" s="200">
        <v>2304</v>
      </c>
      <c r="H696" s="302">
        <v>45993</v>
      </c>
      <c r="I696" s="302">
        <v>45993</v>
      </c>
      <c r="J696" s="199" t="s">
        <v>288</v>
      </c>
      <c r="K696" s="199" t="s">
        <v>289</v>
      </c>
      <c r="L696" s="302">
        <v>45993</v>
      </c>
      <c r="M696" s="201" t="s">
        <v>2276</v>
      </c>
      <c r="N696" s="287" t="s">
        <v>2277</v>
      </c>
      <c r="O696" s="11"/>
    </row>
    <row r="697" spans="2:15" ht="91">
      <c r="B697" s="200">
        <v>2025</v>
      </c>
      <c r="C697" s="200" t="s">
        <v>142</v>
      </c>
      <c r="D697" s="295" t="s">
        <v>286</v>
      </c>
      <c r="E697" s="295" t="s">
        <v>62</v>
      </c>
      <c r="F697" s="295" t="s">
        <v>62</v>
      </c>
      <c r="G697" s="200">
        <v>2220</v>
      </c>
      <c r="H697" s="302">
        <v>45985</v>
      </c>
      <c r="I697" s="302">
        <v>45985</v>
      </c>
      <c r="J697" s="199" t="s">
        <v>288</v>
      </c>
      <c r="K697" s="199" t="s">
        <v>289</v>
      </c>
      <c r="L697" s="302">
        <v>45985</v>
      </c>
      <c r="M697" s="201" t="s">
        <v>2278</v>
      </c>
      <c r="N697" s="287" t="s">
        <v>2279</v>
      </c>
      <c r="O697" s="11"/>
    </row>
    <row r="698" spans="2:15" ht="91">
      <c r="B698" s="200">
        <v>2025</v>
      </c>
      <c r="C698" s="200" t="s">
        <v>143</v>
      </c>
      <c r="D698" s="295" t="s">
        <v>286</v>
      </c>
      <c r="E698" s="295" t="s">
        <v>62</v>
      </c>
      <c r="F698" s="295" t="s">
        <v>62</v>
      </c>
      <c r="G698" s="200">
        <v>1493</v>
      </c>
      <c r="H698" s="302">
        <v>46013</v>
      </c>
      <c r="I698" s="302">
        <v>46013</v>
      </c>
      <c r="J698" s="199" t="s">
        <v>288</v>
      </c>
      <c r="K698" s="199" t="s">
        <v>289</v>
      </c>
      <c r="L698" s="302">
        <v>46013</v>
      </c>
      <c r="M698" s="201" t="s">
        <v>2280</v>
      </c>
      <c r="N698" s="287" t="s">
        <v>2281</v>
      </c>
      <c r="O698" s="11"/>
    </row>
    <row r="699" spans="2:15" ht="91">
      <c r="B699" s="200">
        <v>2025</v>
      </c>
      <c r="C699" s="200" t="s">
        <v>141</v>
      </c>
      <c r="D699" s="295" t="s">
        <v>286</v>
      </c>
      <c r="E699" s="295" t="s">
        <v>62</v>
      </c>
      <c r="F699" s="295" t="s">
        <v>62</v>
      </c>
      <c r="G699" s="200">
        <v>1085</v>
      </c>
      <c r="H699" s="302">
        <v>45936</v>
      </c>
      <c r="I699" s="302">
        <v>45936</v>
      </c>
      <c r="J699" s="199" t="s">
        <v>288</v>
      </c>
      <c r="K699" s="199" t="s">
        <v>289</v>
      </c>
      <c r="L699" s="302">
        <v>45936</v>
      </c>
      <c r="M699" s="201" t="s">
        <v>2282</v>
      </c>
      <c r="N699" s="287" t="s">
        <v>2283</v>
      </c>
      <c r="O699" s="11"/>
    </row>
    <row r="700" spans="2:15" ht="117">
      <c r="B700" s="200">
        <v>2025</v>
      </c>
      <c r="C700" s="200" t="s">
        <v>143</v>
      </c>
      <c r="D700" s="295" t="s">
        <v>286</v>
      </c>
      <c r="E700" s="295" t="s">
        <v>62</v>
      </c>
      <c r="F700" s="295" t="s">
        <v>62</v>
      </c>
      <c r="G700" s="200">
        <v>1673</v>
      </c>
      <c r="H700" s="302">
        <v>46021</v>
      </c>
      <c r="I700" s="302">
        <v>46021</v>
      </c>
      <c r="J700" s="199" t="s">
        <v>288</v>
      </c>
      <c r="K700" s="199" t="s">
        <v>289</v>
      </c>
      <c r="L700" s="302">
        <v>46021</v>
      </c>
      <c r="M700" s="201" t="s">
        <v>2284</v>
      </c>
      <c r="N700" s="287" t="s">
        <v>2285</v>
      </c>
      <c r="O700" s="11"/>
    </row>
    <row r="701" spans="2:15" ht="91">
      <c r="B701" s="200">
        <v>2025</v>
      </c>
      <c r="C701" s="200" t="s">
        <v>139</v>
      </c>
      <c r="D701" s="295" t="s">
        <v>286</v>
      </c>
      <c r="E701" s="295" t="s">
        <v>62</v>
      </c>
      <c r="F701" s="295" t="s">
        <v>62</v>
      </c>
      <c r="G701" s="200">
        <v>672</v>
      </c>
      <c r="H701" s="302">
        <v>45881</v>
      </c>
      <c r="I701" s="302">
        <v>45881</v>
      </c>
      <c r="J701" s="199" t="s">
        <v>288</v>
      </c>
      <c r="K701" s="199" t="s">
        <v>289</v>
      </c>
      <c r="L701" s="302">
        <v>45881</v>
      </c>
      <c r="M701" s="201" t="s">
        <v>2286</v>
      </c>
      <c r="N701" s="287" t="s">
        <v>2287</v>
      </c>
      <c r="O701" s="11"/>
    </row>
    <row r="702" spans="2:15" ht="91">
      <c r="B702" s="200">
        <v>2025</v>
      </c>
      <c r="C702" s="200" t="s">
        <v>129</v>
      </c>
      <c r="D702" s="295" t="s">
        <v>286</v>
      </c>
      <c r="E702" s="295" t="s">
        <v>62</v>
      </c>
      <c r="F702" s="295" t="s">
        <v>62</v>
      </c>
      <c r="G702" s="200">
        <v>3</v>
      </c>
      <c r="H702" s="302">
        <v>45714</v>
      </c>
      <c r="I702" s="302">
        <v>45714</v>
      </c>
      <c r="J702" s="199" t="s">
        <v>288</v>
      </c>
      <c r="K702" s="199" t="s">
        <v>289</v>
      </c>
      <c r="L702" s="302">
        <v>45714</v>
      </c>
      <c r="M702" s="201" t="s">
        <v>2286</v>
      </c>
      <c r="N702" s="287" t="s">
        <v>291</v>
      </c>
      <c r="O702" s="11"/>
    </row>
    <row r="703" spans="2:15" ht="91">
      <c r="B703" s="200">
        <v>2025</v>
      </c>
      <c r="C703" s="200" t="s">
        <v>129</v>
      </c>
      <c r="D703" s="295" t="s">
        <v>286</v>
      </c>
      <c r="E703" s="295" t="s">
        <v>62</v>
      </c>
      <c r="F703" s="295" t="s">
        <v>62</v>
      </c>
      <c r="G703" s="200">
        <v>8</v>
      </c>
      <c r="H703" s="302">
        <v>45716</v>
      </c>
      <c r="I703" s="302">
        <v>45716</v>
      </c>
      <c r="J703" s="199" t="s">
        <v>288</v>
      </c>
      <c r="K703" s="199" t="s">
        <v>289</v>
      </c>
      <c r="L703" s="302">
        <v>45716</v>
      </c>
      <c r="M703" s="201" t="s">
        <v>2286</v>
      </c>
      <c r="N703" s="287" t="s">
        <v>2288</v>
      </c>
      <c r="O703" s="11"/>
    </row>
    <row r="704" spans="2:15" ht="91">
      <c r="B704" s="200">
        <v>2025</v>
      </c>
      <c r="C704" s="200" t="s">
        <v>129</v>
      </c>
      <c r="D704" s="295" t="s">
        <v>286</v>
      </c>
      <c r="E704" s="295" t="s">
        <v>62</v>
      </c>
      <c r="F704" s="295" t="s">
        <v>62</v>
      </c>
      <c r="G704" s="200">
        <v>4</v>
      </c>
      <c r="H704" s="302">
        <v>45714</v>
      </c>
      <c r="I704" s="302">
        <v>45714</v>
      </c>
      <c r="J704" s="199" t="s">
        <v>288</v>
      </c>
      <c r="K704" s="199" t="s">
        <v>289</v>
      </c>
      <c r="L704" s="302">
        <v>45714</v>
      </c>
      <c r="M704" s="201" t="s">
        <v>2286</v>
      </c>
      <c r="N704" s="287" t="s">
        <v>941</v>
      </c>
      <c r="O704" s="11"/>
    </row>
    <row r="705" spans="2:15" ht="91">
      <c r="B705" s="200">
        <v>2025</v>
      </c>
      <c r="C705" s="200" t="s">
        <v>129</v>
      </c>
      <c r="D705" s="295" t="s">
        <v>286</v>
      </c>
      <c r="E705" s="295" t="s">
        <v>62</v>
      </c>
      <c r="F705" s="295" t="s">
        <v>62</v>
      </c>
      <c r="G705" s="200">
        <v>5</v>
      </c>
      <c r="H705" s="302">
        <v>45716</v>
      </c>
      <c r="I705" s="302">
        <v>45716</v>
      </c>
      <c r="J705" s="199" t="s">
        <v>288</v>
      </c>
      <c r="K705" s="199" t="s">
        <v>289</v>
      </c>
      <c r="L705" s="302">
        <v>45716</v>
      </c>
      <c r="M705" s="201" t="s">
        <v>2286</v>
      </c>
      <c r="N705" s="287" t="s">
        <v>939</v>
      </c>
      <c r="O705" s="11"/>
    </row>
    <row r="706" spans="2:15" ht="91">
      <c r="B706" s="200">
        <v>2025</v>
      </c>
      <c r="C706" s="200" t="s">
        <v>129</v>
      </c>
      <c r="D706" s="295" t="s">
        <v>286</v>
      </c>
      <c r="E706" s="295" t="s">
        <v>62</v>
      </c>
      <c r="F706" s="295" t="s">
        <v>62</v>
      </c>
      <c r="G706" s="200">
        <v>7</v>
      </c>
      <c r="H706" s="302">
        <v>45716</v>
      </c>
      <c r="I706" s="302">
        <v>45716</v>
      </c>
      <c r="J706" s="199" t="s">
        <v>288</v>
      </c>
      <c r="K706" s="199" t="s">
        <v>289</v>
      </c>
      <c r="L706" s="302">
        <v>45716</v>
      </c>
      <c r="M706" s="201" t="s">
        <v>2286</v>
      </c>
      <c r="N706" s="287" t="s">
        <v>2289</v>
      </c>
      <c r="O706" s="11"/>
    </row>
    <row r="707" spans="2:15" ht="91">
      <c r="B707" s="200">
        <v>2025</v>
      </c>
      <c r="C707" s="200" t="s">
        <v>143</v>
      </c>
      <c r="D707" s="295" t="s">
        <v>286</v>
      </c>
      <c r="E707" s="295" t="s">
        <v>62</v>
      </c>
      <c r="F707" s="295" t="s">
        <v>62</v>
      </c>
      <c r="G707" s="200">
        <v>545</v>
      </c>
      <c r="H707" s="302">
        <v>46007</v>
      </c>
      <c r="I707" s="302">
        <v>46007</v>
      </c>
      <c r="J707" s="199" t="s">
        <v>288</v>
      </c>
      <c r="K707" s="199" t="s">
        <v>289</v>
      </c>
      <c r="L707" s="302">
        <v>46007</v>
      </c>
      <c r="M707" s="201" t="s">
        <v>2286</v>
      </c>
      <c r="N707" s="287" t="s">
        <v>2290</v>
      </c>
      <c r="O707" s="11"/>
    </row>
    <row r="708" spans="2:15" ht="91">
      <c r="B708" s="200">
        <v>2025</v>
      </c>
      <c r="C708" s="200" t="s">
        <v>143</v>
      </c>
      <c r="D708" s="295" t="s">
        <v>286</v>
      </c>
      <c r="E708" s="295" t="s">
        <v>62</v>
      </c>
      <c r="F708" s="295" t="s">
        <v>62</v>
      </c>
      <c r="G708" s="200">
        <v>544</v>
      </c>
      <c r="H708" s="302">
        <v>46007</v>
      </c>
      <c r="I708" s="302">
        <v>46007</v>
      </c>
      <c r="J708" s="199" t="s">
        <v>288</v>
      </c>
      <c r="K708" s="199" t="s">
        <v>289</v>
      </c>
      <c r="L708" s="302">
        <v>46007</v>
      </c>
      <c r="M708" s="201" t="s">
        <v>2286</v>
      </c>
      <c r="N708" s="287" t="s">
        <v>2291</v>
      </c>
      <c r="O708" s="11"/>
    </row>
    <row r="709" spans="2:15" ht="91">
      <c r="B709" s="200">
        <v>2025</v>
      </c>
      <c r="C709" s="200" t="s">
        <v>138</v>
      </c>
      <c r="D709" s="295" t="s">
        <v>286</v>
      </c>
      <c r="E709" s="295" t="s">
        <v>62</v>
      </c>
      <c r="F709" s="295" t="s">
        <v>62</v>
      </c>
      <c r="G709" s="200">
        <v>1129</v>
      </c>
      <c r="H709" s="302">
        <v>45863</v>
      </c>
      <c r="I709" s="302">
        <v>45863</v>
      </c>
      <c r="J709" s="199" t="s">
        <v>288</v>
      </c>
      <c r="K709" s="199" t="s">
        <v>289</v>
      </c>
      <c r="L709" s="302">
        <v>45863</v>
      </c>
      <c r="M709" s="201" t="s">
        <v>2286</v>
      </c>
      <c r="N709" s="287" t="s">
        <v>1583</v>
      </c>
      <c r="O709" s="11"/>
    </row>
    <row r="710" spans="2:15" ht="91">
      <c r="B710" s="200">
        <v>2025</v>
      </c>
      <c r="C710" s="200" t="s">
        <v>139</v>
      </c>
      <c r="D710" s="295" t="s">
        <v>286</v>
      </c>
      <c r="E710" s="295" t="s">
        <v>62</v>
      </c>
      <c r="F710" s="295" t="s">
        <v>62</v>
      </c>
      <c r="G710" s="200">
        <v>1330</v>
      </c>
      <c r="H710" s="302">
        <v>45890</v>
      </c>
      <c r="I710" s="302">
        <v>45890</v>
      </c>
      <c r="J710" s="199" t="s">
        <v>288</v>
      </c>
      <c r="K710" s="199" t="s">
        <v>289</v>
      </c>
      <c r="L710" s="302">
        <v>45890</v>
      </c>
      <c r="M710" s="201" t="s">
        <v>2286</v>
      </c>
      <c r="N710" s="287" t="s">
        <v>1641</v>
      </c>
      <c r="O710" s="11"/>
    </row>
    <row r="711" spans="2:15" ht="91">
      <c r="B711" s="200">
        <v>2025</v>
      </c>
      <c r="C711" s="200" t="s">
        <v>139</v>
      </c>
      <c r="D711" s="295" t="s">
        <v>286</v>
      </c>
      <c r="E711" s="295" t="s">
        <v>62</v>
      </c>
      <c r="F711" s="295" t="s">
        <v>62</v>
      </c>
      <c r="G711" s="200">
        <v>1288</v>
      </c>
      <c r="H711" s="302">
        <v>45882</v>
      </c>
      <c r="I711" s="302">
        <v>45882</v>
      </c>
      <c r="J711" s="199" t="s">
        <v>288</v>
      </c>
      <c r="K711" s="199" t="s">
        <v>289</v>
      </c>
      <c r="L711" s="302">
        <v>45882</v>
      </c>
      <c r="M711" s="201" t="s">
        <v>2286</v>
      </c>
      <c r="N711" s="287" t="s">
        <v>2292</v>
      </c>
      <c r="O711" s="11"/>
    </row>
    <row r="712" spans="2:15" ht="91">
      <c r="B712" s="200">
        <v>2025</v>
      </c>
      <c r="C712" s="200" t="s">
        <v>139</v>
      </c>
      <c r="D712" s="295" t="s">
        <v>286</v>
      </c>
      <c r="E712" s="295" t="s">
        <v>62</v>
      </c>
      <c r="F712" s="295" t="s">
        <v>62</v>
      </c>
      <c r="G712" s="200">
        <v>1289</v>
      </c>
      <c r="H712" s="302">
        <v>45882</v>
      </c>
      <c r="I712" s="302">
        <v>45882</v>
      </c>
      <c r="J712" s="199" t="s">
        <v>288</v>
      </c>
      <c r="K712" s="199" t="s">
        <v>289</v>
      </c>
      <c r="L712" s="302">
        <v>45882</v>
      </c>
      <c r="M712" s="201" t="s">
        <v>2286</v>
      </c>
      <c r="N712" s="287" t="s">
        <v>1649</v>
      </c>
      <c r="O712" s="11"/>
    </row>
    <row r="713" spans="2:15" ht="91">
      <c r="B713" s="200">
        <v>2025</v>
      </c>
      <c r="C713" s="200" t="s">
        <v>140</v>
      </c>
      <c r="D713" s="295" t="s">
        <v>286</v>
      </c>
      <c r="E713" s="295" t="s">
        <v>62</v>
      </c>
      <c r="F713" s="295" t="s">
        <v>62</v>
      </c>
      <c r="G713" s="200">
        <v>766</v>
      </c>
      <c r="H713" s="302">
        <v>45909</v>
      </c>
      <c r="I713" s="302">
        <v>45909</v>
      </c>
      <c r="J713" s="199" t="s">
        <v>288</v>
      </c>
      <c r="K713" s="199" t="s">
        <v>289</v>
      </c>
      <c r="L713" s="302">
        <v>45909</v>
      </c>
      <c r="M713" s="201" t="s">
        <v>2286</v>
      </c>
      <c r="N713" s="287" t="s">
        <v>2293</v>
      </c>
      <c r="O713" s="11"/>
    </row>
    <row r="714" spans="2:15" ht="91">
      <c r="B714" s="200">
        <v>2025</v>
      </c>
      <c r="C714" s="200" t="s">
        <v>139</v>
      </c>
      <c r="D714" s="295" t="s">
        <v>286</v>
      </c>
      <c r="E714" s="295" t="s">
        <v>62</v>
      </c>
      <c r="F714" s="295" t="s">
        <v>62</v>
      </c>
      <c r="G714" s="200">
        <v>643</v>
      </c>
      <c r="H714" s="302">
        <v>45876</v>
      </c>
      <c r="I714" s="302">
        <v>45876</v>
      </c>
      <c r="J714" s="199" t="s">
        <v>288</v>
      </c>
      <c r="K714" s="199" t="s">
        <v>289</v>
      </c>
      <c r="L714" s="302">
        <v>45876</v>
      </c>
      <c r="M714" s="201" t="s">
        <v>2286</v>
      </c>
      <c r="N714" s="287" t="s">
        <v>1599</v>
      </c>
      <c r="O714" s="11"/>
    </row>
    <row r="715" spans="2:15" ht="91">
      <c r="B715" s="200">
        <v>2025</v>
      </c>
      <c r="C715" s="200" t="s">
        <v>139</v>
      </c>
      <c r="D715" s="295" t="s">
        <v>286</v>
      </c>
      <c r="E715" s="295" t="s">
        <v>62</v>
      </c>
      <c r="F715" s="295" t="s">
        <v>62</v>
      </c>
      <c r="G715" s="200">
        <v>648</v>
      </c>
      <c r="H715" s="302">
        <v>45880</v>
      </c>
      <c r="I715" s="302">
        <v>45880</v>
      </c>
      <c r="J715" s="199" t="s">
        <v>288</v>
      </c>
      <c r="K715" s="199" t="s">
        <v>289</v>
      </c>
      <c r="L715" s="302">
        <v>45880</v>
      </c>
      <c r="M715" s="201" t="s">
        <v>2286</v>
      </c>
      <c r="N715" s="287" t="s">
        <v>1601</v>
      </c>
      <c r="O715" s="11"/>
    </row>
    <row r="716" spans="2:15" ht="91">
      <c r="B716" s="200">
        <v>2025</v>
      </c>
      <c r="C716" s="200" t="s">
        <v>139</v>
      </c>
      <c r="D716" s="295" t="s">
        <v>286</v>
      </c>
      <c r="E716" s="295" t="s">
        <v>62</v>
      </c>
      <c r="F716" s="295" t="s">
        <v>62</v>
      </c>
      <c r="G716" s="200">
        <v>649</v>
      </c>
      <c r="H716" s="302">
        <v>45880</v>
      </c>
      <c r="I716" s="302">
        <v>45880</v>
      </c>
      <c r="J716" s="199" t="s">
        <v>288</v>
      </c>
      <c r="K716" s="199" t="s">
        <v>289</v>
      </c>
      <c r="L716" s="302">
        <v>45880</v>
      </c>
      <c r="M716" s="201" t="s">
        <v>2286</v>
      </c>
      <c r="N716" s="287" t="s">
        <v>1659</v>
      </c>
      <c r="O716" s="11"/>
    </row>
    <row r="717" spans="2:15" ht="91">
      <c r="B717" s="200">
        <v>2025</v>
      </c>
      <c r="C717" s="200" t="s">
        <v>140</v>
      </c>
      <c r="D717" s="295" t="s">
        <v>286</v>
      </c>
      <c r="E717" s="295" t="s">
        <v>62</v>
      </c>
      <c r="F717" s="295" t="s">
        <v>62</v>
      </c>
      <c r="G717" s="200">
        <v>734</v>
      </c>
      <c r="H717" s="302">
        <v>45915</v>
      </c>
      <c r="I717" s="302">
        <v>45915</v>
      </c>
      <c r="J717" s="199" t="s">
        <v>288</v>
      </c>
      <c r="K717" s="199" t="s">
        <v>289</v>
      </c>
      <c r="L717" s="302">
        <v>45915</v>
      </c>
      <c r="M717" s="201" t="s">
        <v>2286</v>
      </c>
      <c r="N717" s="287" t="s">
        <v>1629</v>
      </c>
      <c r="O717" s="11"/>
    </row>
    <row r="718" spans="2:15" ht="91">
      <c r="B718" s="200">
        <v>2025</v>
      </c>
      <c r="C718" s="200" t="s">
        <v>139</v>
      </c>
      <c r="D718" s="295" t="s">
        <v>286</v>
      </c>
      <c r="E718" s="295" t="s">
        <v>62</v>
      </c>
      <c r="F718" s="295" t="s">
        <v>62</v>
      </c>
      <c r="G718" s="200">
        <v>636</v>
      </c>
      <c r="H718" s="302">
        <v>45874</v>
      </c>
      <c r="I718" s="302">
        <v>45874</v>
      </c>
      <c r="J718" s="199" t="s">
        <v>288</v>
      </c>
      <c r="K718" s="199" t="s">
        <v>289</v>
      </c>
      <c r="L718" s="302">
        <v>45874</v>
      </c>
      <c r="M718" s="201" t="s">
        <v>2286</v>
      </c>
      <c r="N718" s="287" t="s">
        <v>1603</v>
      </c>
      <c r="O718" s="11"/>
    </row>
    <row r="719" spans="2:15" ht="91">
      <c r="B719" s="200">
        <v>2025</v>
      </c>
      <c r="C719" s="200" t="s">
        <v>142</v>
      </c>
      <c r="D719" s="295" t="s">
        <v>286</v>
      </c>
      <c r="E719" s="295" t="s">
        <v>62</v>
      </c>
      <c r="F719" s="295" t="s">
        <v>62</v>
      </c>
      <c r="G719" s="200">
        <v>1749</v>
      </c>
      <c r="H719" s="302">
        <v>45965</v>
      </c>
      <c r="I719" s="302">
        <v>45965</v>
      </c>
      <c r="J719" s="199" t="s">
        <v>288</v>
      </c>
      <c r="K719" s="199" t="s">
        <v>289</v>
      </c>
      <c r="L719" s="302">
        <v>45965</v>
      </c>
      <c r="M719" s="201" t="s">
        <v>2286</v>
      </c>
      <c r="N719" s="287" t="s">
        <v>2294</v>
      </c>
      <c r="O719" s="11"/>
    </row>
    <row r="720" spans="2:15" ht="91">
      <c r="B720" s="200">
        <v>2025</v>
      </c>
      <c r="C720" s="200" t="s">
        <v>141</v>
      </c>
      <c r="D720" s="295" t="s">
        <v>286</v>
      </c>
      <c r="E720" s="295" t="s">
        <v>62</v>
      </c>
      <c r="F720" s="295" t="s">
        <v>62</v>
      </c>
      <c r="G720" s="200">
        <v>1537</v>
      </c>
      <c r="H720" s="302">
        <v>45933</v>
      </c>
      <c r="I720" s="302">
        <v>45933</v>
      </c>
      <c r="J720" s="199" t="s">
        <v>288</v>
      </c>
      <c r="K720" s="199" t="s">
        <v>289</v>
      </c>
      <c r="L720" s="302">
        <v>45933</v>
      </c>
      <c r="M720" s="201" t="s">
        <v>2286</v>
      </c>
      <c r="N720" s="287" t="s">
        <v>2295</v>
      </c>
      <c r="O720" s="11"/>
    </row>
    <row r="721" spans="2:15" ht="91">
      <c r="B721" s="200">
        <v>2025</v>
      </c>
      <c r="C721" s="200" t="s">
        <v>141</v>
      </c>
      <c r="D721" s="295" t="s">
        <v>286</v>
      </c>
      <c r="E721" s="295" t="s">
        <v>62</v>
      </c>
      <c r="F721" s="295" t="s">
        <v>62</v>
      </c>
      <c r="G721" s="200">
        <v>1571</v>
      </c>
      <c r="H721" s="302">
        <v>45937</v>
      </c>
      <c r="I721" s="302">
        <v>45937</v>
      </c>
      <c r="J721" s="199" t="s">
        <v>288</v>
      </c>
      <c r="K721" s="199" t="s">
        <v>289</v>
      </c>
      <c r="L721" s="302">
        <v>45937</v>
      </c>
      <c r="M721" s="201" t="s">
        <v>2286</v>
      </c>
      <c r="N721" s="287" t="s">
        <v>2296</v>
      </c>
      <c r="O721" s="11"/>
    </row>
    <row r="722" spans="2:15" ht="91">
      <c r="B722" s="200">
        <v>2025</v>
      </c>
      <c r="C722" s="200" t="s">
        <v>139</v>
      </c>
      <c r="D722" s="295" t="s">
        <v>286</v>
      </c>
      <c r="E722" s="295" t="s">
        <v>62</v>
      </c>
      <c r="F722" s="295" t="s">
        <v>62</v>
      </c>
      <c r="G722" s="200">
        <v>668</v>
      </c>
      <c r="H722" s="302">
        <v>45880</v>
      </c>
      <c r="I722" s="302">
        <v>45880</v>
      </c>
      <c r="J722" s="199" t="s">
        <v>288</v>
      </c>
      <c r="K722" s="199" t="s">
        <v>289</v>
      </c>
      <c r="L722" s="302">
        <v>45880</v>
      </c>
      <c r="M722" s="201" t="s">
        <v>2286</v>
      </c>
      <c r="N722" s="287" t="s">
        <v>2297</v>
      </c>
      <c r="O722" s="11"/>
    </row>
    <row r="723" spans="2:15" ht="91">
      <c r="B723" s="200">
        <v>2025</v>
      </c>
      <c r="C723" s="200" t="s">
        <v>139</v>
      </c>
      <c r="D723" s="295" t="s">
        <v>286</v>
      </c>
      <c r="E723" s="295" t="s">
        <v>62</v>
      </c>
      <c r="F723" s="295" t="s">
        <v>62</v>
      </c>
      <c r="G723" s="200">
        <v>724</v>
      </c>
      <c r="H723" s="302">
        <v>45888</v>
      </c>
      <c r="I723" s="302">
        <v>45888</v>
      </c>
      <c r="J723" s="199" t="s">
        <v>288</v>
      </c>
      <c r="K723" s="199" t="s">
        <v>289</v>
      </c>
      <c r="L723" s="302">
        <v>45888</v>
      </c>
      <c r="M723" s="201" t="s">
        <v>2286</v>
      </c>
      <c r="N723" s="287" t="s">
        <v>2298</v>
      </c>
      <c r="O723" s="11"/>
    </row>
    <row r="724" spans="2:15" ht="91">
      <c r="B724" s="200">
        <v>2025</v>
      </c>
      <c r="C724" s="200" t="s">
        <v>139</v>
      </c>
      <c r="D724" s="295" t="s">
        <v>286</v>
      </c>
      <c r="E724" s="295" t="s">
        <v>62</v>
      </c>
      <c r="F724" s="295" t="s">
        <v>62</v>
      </c>
      <c r="G724" s="200">
        <v>725</v>
      </c>
      <c r="H724" s="302">
        <v>45888</v>
      </c>
      <c r="I724" s="302">
        <v>45888</v>
      </c>
      <c r="J724" s="199" t="s">
        <v>288</v>
      </c>
      <c r="K724" s="199" t="s">
        <v>289</v>
      </c>
      <c r="L724" s="302">
        <v>45888</v>
      </c>
      <c r="M724" s="201" t="s">
        <v>2286</v>
      </c>
      <c r="N724" s="287" t="s">
        <v>2299</v>
      </c>
      <c r="O724" s="11"/>
    </row>
    <row r="725" spans="2:15" ht="91">
      <c r="B725" s="200">
        <v>2025</v>
      </c>
      <c r="C725" s="200" t="s">
        <v>139</v>
      </c>
      <c r="D725" s="295" t="s">
        <v>286</v>
      </c>
      <c r="E725" s="295" t="s">
        <v>62</v>
      </c>
      <c r="F725" s="295" t="s">
        <v>62</v>
      </c>
      <c r="G725" s="200">
        <v>667</v>
      </c>
      <c r="H725" s="302">
        <v>45880</v>
      </c>
      <c r="I725" s="302">
        <v>45880</v>
      </c>
      <c r="J725" s="199" t="s">
        <v>288</v>
      </c>
      <c r="K725" s="199" t="s">
        <v>289</v>
      </c>
      <c r="L725" s="302">
        <v>45880</v>
      </c>
      <c r="M725" s="201" t="s">
        <v>2286</v>
      </c>
      <c r="N725" s="287" t="s">
        <v>2300</v>
      </c>
      <c r="O725" s="11"/>
    </row>
    <row r="726" spans="2:15" ht="91">
      <c r="B726" s="200">
        <v>2025</v>
      </c>
      <c r="C726" s="200" t="s">
        <v>139</v>
      </c>
      <c r="D726" s="295" t="s">
        <v>286</v>
      </c>
      <c r="E726" s="295" t="s">
        <v>62</v>
      </c>
      <c r="F726" s="295" t="s">
        <v>62</v>
      </c>
      <c r="G726" s="200">
        <v>669</v>
      </c>
      <c r="H726" s="302">
        <v>45880</v>
      </c>
      <c r="I726" s="302">
        <v>45880</v>
      </c>
      <c r="J726" s="199" t="s">
        <v>288</v>
      </c>
      <c r="K726" s="199" t="s">
        <v>289</v>
      </c>
      <c r="L726" s="302">
        <v>45880</v>
      </c>
      <c r="M726" s="201" t="s">
        <v>2286</v>
      </c>
      <c r="N726" s="287" t="s">
        <v>2301</v>
      </c>
      <c r="O726" s="11"/>
    </row>
    <row r="727" spans="2:15" ht="91">
      <c r="B727" s="200">
        <v>2025</v>
      </c>
      <c r="C727" s="200" t="s">
        <v>139</v>
      </c>
      <c r="D727" s="295" t="s">
        <v>286</v>
      </c>
      <c r="E727" s="295" t="s">
        <v>62</v>
      </c>
      <c r="F727" s="295" t="s">
        <v>62</v>
      </c>
      <c r="G727" s="200">
        <v>1168</v>
      </c>
      <c r="H727" s="302">
        <v>45888</v>
      </c>
      <c r="I727" s="302">
        <v>45888</v>
      </c>
      <c r="J727" s="199" t="s">
        <v>288</v>
      </c>
      <c r="K727" s="199" t="s">
        <v>289</v>
      </c>
      <c r="L727" s="302">
        <v>45888</v>
      </c>
      <c r="M727" s="201" t="s">
        <v>2286</v>
      </c>
      <c r="N727" s="287" t="s">
        <v>2302</v>
      </c>
      <c r="O727" s="11"/>
    </row>
    <row r="728" spans="2:15" ht="91">
      <c r="B728" s="200">
        <v>2025</v>
      </c>
      <c r="C728" s="200" t="s">
        <v>139</v>
      </c>
      <c r="D728" s="295" t="s">
        <v>286</v>
      </c>
      <c r="E728" s="295" t="s">
        <v>62</v>
      </c>
      <c r="F728" s="295" t="s">
        <v>62</v>
      </c>
      <c r="G728" s="200">
        <v>1170</v>
      </c>
      <c r="H728" s="302">
        <v>45888</v>
      </c>
      <c r="I728" s="302">
        <v>45888</v>
      </c>
      <c r="J728" s="199" t="s">
        <v>288</v>
      </c>
      <c r="K728" s="199" t="s">
        <v>289</v>
      </c>
      <c r="L728" s="302">
        <v>45888</v>
      </c>
      <c r="M728" s="201" t="s">
        <v>2286</v>
      </c>
      <c r="N728" s="287" t="s">
        <v>2303</v>
      </c>
      <c r="O728" s="11"/>
    </row>
    <row r="729" spans="2:15" ht="91">
      <c r="B729" s="200">
        <v>2025</v>
      </c>
      <c r="C729" s="200" t="s">
        <v>139</v>
      </c>
      <c r="D729" s="295" t="s">
        <v>286</v>
      </c>
      <c r="E729" s="295" t="s">
        <v>62</v>
      </c>
      <c r="F729" s="295" t="s">
        <v>62</v>
      </c>
      <c r="G729" s="200">
        <v>1166</v>
      </c>
      <c r="H729" s="302">
        <v>45888</v>
      </c>
      <c r="I729" s="302">
        <v>45888</v>
      </c>
      <c r="J729" s="199" t="s">
        <v>288</v>
      </c>
      <c r="K729" s="199" t="s">
        <v>289</v>
      </c>
      <c r="L729" s="302">
        <v>45888</v>
      </c>
      <c r="M729" s="201" t="s">
        <v>2286</v>
      </c>
      <c r="N729" s="287" t="s">
        <v>2304</v>
      </c>
      <c r="O729" s="11"/>
    </row>
    <row r="730" spans="2:15" ht="91">
      <c r="B730" s="200">
        <v>2025</v>
      </c>
      <c r="C730" s="200" t="s">
        <v>139</v>
      </c>
      <c r="D730" s="295" t="s">
        <v>286</v>
      </c>
      <c r="E730" s="295" t="s">
        <v>62</v>
      </c>
      <c r="F730" s="295" t="s">
        <v>62</v>
      </c>
      <c r="G730" s="200">
        <v>1169</v>
      </c>
      <c r="H730" s="302">
        <v>45888</v>
      </c>
      <c r="I730" s="302">
        <v>45888</v>
      </c>
      <c r="J730" s="199" t="s">
        <v>288</v>
      </c>
      <c r="K730" s="199" t="s">
        <v>289</v>
      </c>
      <c r="L730" s="302">
        <v>45888</v>
      </c>
      <c r="M730" s="201" t="s">
        <v>2286</v>
      </c>
      <c r="N730" s="287" t="s">
        <v>2305</v>
      </c>
      <c r="O730" s="11"/>
    </row>
    <row r="731" spans="2:15" ht="91">
      <c r="B731" s="200">
        <v>2025</v>
      </c>
      <c r="C731" s="200" t="s">
        <v>139</v>
      </c>
      <c r="D731" s="295" t="s">
        <v>286</v>
      </c>
      <c r="E731" s="295" t="s">
        <v>62</v>
      </c>
      <c r="F731" s="295" t="s">
        <v>62</v>
      </c>
      <c r="G731" s="200">
        <v>1172</v>
      </c>
      <c r="H731" s="302">
        <v>45888</v>
      </c>
      <c r="I731" s="302">
        <v>45888</v>
      </c>
      <c r="J731" s="199" t="s">
        <v>288</v>
      </c>
      <c r="K731" s="199" t="s">
        <v>289</v>
      </c>
      <c r="L731" s="302">
        <v>45888</v>
      </c>
      <c r="M731" s="201" t="s">
        <v>2286</v>
      </c>
      <c r="N731" s="287" t="s">
        <v>2306</v>
      </c>
      <c r="O731" s="11"/>
    </row>
    <row r="732" spans="2:15" ht="91">
      <c r="B732" s="200">
        <v>2025</v>
      </c>
      <c r="C732" s="200" t="s">
        <v>139</v>
      </c>
      <c r="D732" s="295" t="s">
        <v>286</v>
      </c>
      <c r="E732" s="295" t="s">
        <v>62</v>
      </c>
      <c r="F732" s="295" t="s">
        <v>62</v>
      </c>
      <c r="G732" s="200">
        <v>1171</v>
      </c>
      <c r="H732" s="302">
        <v>45888</v>
      </c>
      <c r="I732" s="302">
        <v>45888</v>
      </c>
      <c r="J732" s="199" t="s">
        <v>288</v>
      </c>
      <c r="K732" s="199" t="s">
        <v>289</v>
      </c>
      <c r="L732" s="302">
        <v>45888</v>
      </c>
      <c r="M732" s="201" t="s">
        <v>2286</v>
      </c>
      <c r="N732" s="287" t="s">
        <v>2307</v>
      </c>
      <c r="O732" s="11"/>
    </row>
    <row r="733" spans="2:15" ht="91">
      <c r="B733" s="200">
        <v>2025</v>
      </c>
      <c r="C733" s="200" t="s">
        <v>139</v>
      </c>
      <c r="D733" s="295" t="s">
        <v>286</v>
      </c>
      <c r="E733" s="295" t="s">
        <v>62</v>
      </c>
      <c r="F733" s="295" t="s">
        <v>62</v>
      </c>
      <c r="G733" s="200">
        <v>1186</v>
      </c>
      <c r="H733" s="302">
        <v>45889</v>
      </c>
      <c r="I733" s="302">
        <v>45889</v>
      </c>
      <c r="J733" s="199" t="s">
        <v>288</v>
      </c>
      <c r="K733" s="199" t="s">
        <v>289</v>
      </c>
      <c r="L733" s="302">
        <v>45889</v>
      </c>
      <c r="M733" s="201" t="s">
        <v>2286</v>
      </c>
      <c r="N733" s="287" t="s">
        <v>2308</v>
      </c>
      <c r="O733" s="11"/>
    </row>
    <row r="734" spans="2:15" ht="91">
      <c r="B734" s="200">
        <v>2025</v>
      </c>
      <c r="C734" s="200" t="s">
        <v>139</v>
      </c>
      <c r="D734" s="295" t="s">
        <v>286</v>
      </c>
      <c r="E734" s="295" t="s">
        <v>62</v>
      </c>
      <c r="F734" s="295" t="s">
        <v>62</v>
      </c>
      <c r="G734" s="200">
        <v>1173</v>
      </c>
      <c r="H734" s="302">
        <v>45888</v>
      </c>
      <c r="I734" s="302">
        <v>45888</v>
      </c>
      <c r="J734" s="199" t="s">
        <v>288</v>
      </c>
      <c r="K734" s="199" t="s">
        <v>289</v>
      </c>
      <c r="L734" s="302">
        <v>45888</v>
      </c>
      <c r="M734" s="201" t="s">
        <v>2286</v>
      </c>
      <c r="N734" s="287" t="s">
        <v>2309</v>
      </c>
      <c r="O734" s="11"/>
    </row>
    <row r="735" spans="2:15" ht="91">
      <c r="B735" s="200">
        <v>2025</v>
      </c>
      <c r="C735" s="200" t="s">
        <v>139</v>
      </c>
      <c r="D735" s="295" t="s">
        <v>286</v>
      </c>
      <c r="E735" s="295" t="s">
        <v>62</v>
      </c>
      <c r="F735" s="295" t="s">
        <v>62</v>
      </c>
      <c r="G735" s="200">
        <v>1167</v>
      </c>
      <c r="H735" s="302">
        <v>45888</v>
      </c>
      <c r="I735" s="302">
        <v>45888</v>
      </c>
      <c r="J735" s="199" t="s">
        <v>288</v>
      </c>
      <c r="K735" s="199" t="s">
        <v>289</v>
      </c>
      <c r="L735" s="302">
        <v>45888</v>
      </c>
      <c r="M735" s="201" t="s">
        <v>2286</v>
      </c>
      <c r="N735" s="287" t="s">
        <v>2310</v>
      </c>
      <c r="O735" s="11"/>
    </row>
    <row r="736" spans="2:15" ht="91">
      <c r="B736" s="200">
        <v>2025</v>
      </c>
      <c r="C736" s="200" t="s">
        <v>139</v>
      </c>
      <c r="D736" s="295" t="s">
        <v>286</v>
      </c>
      <c r="E736" s="295" t="s">
        <v>62</v>
      </c>
      <c r="F736" s="295" t="s">
        <v>62</v>
      </c>
      <c r="G736" s="200">
        <v>1185</v>
      </c>
      <c r="H736" s="302">
        <v>45889</v>
      </c>
      <c r="I736" s="302">
        <v>45889</v>
      </c>
      <c r="J736" s="199" t="s">
        <v>288</v>
      </c>
      <c r="K736" s="199" t="s">
        <v>289</v>
      </c>
      <c r="L736" s="302">
        <v>45889</v>
      </c>
      <c r="M736" s="201" t="s">
        <v>2286</v>
      </c>
      <c r="N736" s="287" t="s">
        <v>2311</v>
      </c>
      <c r="O736" s="11"/>
    </row>
    <row r="737" spans="2:15" ht="91">
      <c r="B737" s="200">
        <v>2025</v>
      </c>
      <c r="C737" s="200" t="s">
        <v>140</v>
      </c>
      <c r="D737" s="295" t="s">
        <v>286</v>
      </c>
      <c r="E737" s="295" t="s">
        <v>62</v>
      </c>
      <c r="F737" s="295" t="s">
        <v>62</v>
      </c>
      <c r="G737" s="200">
        <v>1582</v>
      </c>
      <c r="H737" s="302">
        <v>45912</v>
      </c>
      <c r="I737" s="302">
        <v>45912</v>
      </c>
      <c r="J737" s="199" t="s">
        <v>288</v>
      </c>
      <c r="K737" s="199" t="s">
        <v>289</v>
      </c>
      <c r="L737" s="302">
        <v>45912</v>
      </c>
      <c r="M737" s="201" t="s">
        <v>2286</v>
      </c>
      <c r="N737" s="287" t="s">
        <v>2312</v>
      </c>
      <c r="O737" s="11"/>
    </row>
    <row r="738" spans="2:15" ht="91">
      <c r="B738" s="200">
        <v>2025</v>
      </c>
      <c r="C738" s="200" t="s">
        <v>139</v>
      </c>
      <c r="D738" s="295" t="s">
        <v>286</v>
      </c>
      <c r="E738" s="295" t="s">
        <v>62</v>
      </c>
      <c r="F738" s="295" t="s">
        <v>62</v>
      </c>
      <c r="G738" s="200">
        <v>881</v>
      </c>
      <c r="H738" s="302">
        <v>45890</v>
      </c>
      <c r="I738" s="302">
        <v>45890</v>
      </c>
      <c r="J738" s="199" t="s">
        <v>288</v>
      </c>
      <c r="K738" s="199" t="s">
        <v>289</v>
      </c>
      <c r="L738" s="302">
        <v>45890</v>
      </c>
      <c r="M738" s="201" t="s">
        <v>2286</v>
      </c>
      <c r="N738" s="287" t="s">
        <v>1655</v>
      </c>
      <c r="O738" s="11"/>
    </row>
    <row r="739" spans="2:15" ht="91">
      <c r="B739" s="200">
        <v>2025</v>
      </c>
      <c r="C739" s="200" t="s">
        <v>140</v>
      </c>
      <c r="D739" s="295" t="s">
        <v>286</v>
      </c>
      <c r="E739" s="295" t="s">
        <v>62</v>
      </c>
      <c r="F739" s="295" t="s">
        <v>62</v>
      </c>
      <c r="G739" s="200">
        <v>1101</v>
      </c>
      <c r="H739" s="302">
        <v>45903</v>
      </c>
      <c r="I739" s="302">
        <v>45903</v>
      </c>
      <c r="J739" s="199" t="s">
        <v>288</v>
      </c>
      <c r="K739" s="199" t="s">
        <v>289</v>
      </c>
      <c r="L739" s="302">
        <v>45903</v>
      </c>
      <c r="M739" s="201" t="s">
        <v>2286</v>
      </c>
      <c r="N739" s="287" t="s">
        <v>1623</v>
      </c>
      <c r="O739" s="11"/>
    </row>
    <row r="740" spans="2:15" ht="91">
      <c r="B740" s="200">
        <v>2025</v>
      </c>
      <c r="C740" s="200" t="s">
        <v>140</v>
      </c>
      <c r="D740" s="295" t="s">
        <v>286</v>
      </c>
      <c r="E740" s="295" t="s">
        <v>62</v>
      </c>
      <c r="F740" s="295" t="s">
        <v>62</v>
      </c>
      <c r="G740" s="200">
        <v>2967</v>
      </c>
      <c r="H740" s="302">
        <v>45911</v>
      </c>
      <c r="I740" s="302">
        <v>45911</v>
      </c>
      <c r="J740" s="199" t="s">
        <v>288</v>
      </c>
      <c r="K740" s="199" t="s">
        <v>289</v>
      </c>
      <c r="L740" s="302">
        <v>45911</v>
      </c>
      <c r="M740" s="201" t="s">
        <v>2286</v>
      </c>
      <c r="N740" s="287" t="s">
        <v>2313</v>
      </c>
      <c r="O740" s="11"/>
    </row>
    <row r="741" spans="2:15" ht="91">
      <c r="B741" s="200">
        <v>2025</v>
      </c>
      <c r="C741" s="200" t="s">
        <v>140</v>
      </c>
      <c r="D741" s="295" t="s">
        <v>286</v>
      </c>
      <c r="E741" s="295" t="s">
        <v>62</v>
      </c>
      <c r="F741" s="295" t="s">
        <v>62</v>
      </c>
      <c r="G741" s="200">
        <v>3015</v>
      </c>
      <c r="H741" s="302">
        <v>45916</v>
      </c>
      <c r="I741" s="302">
        <v>45916</v>
      </c>
      <c r="J741" s="199" t="s">
        <v>288</v>
      </c>
      <c r="K741" s="199" t="s">
        <v>289</v>
      </c>
      <c r="L741" s="302">
        <v>45916</v>
      </c>
      <c r="M741" s="201" t="s">
        <v>2286</v>
      </c>
      <c r="N741" s="287" t="s">
        <v>2314</v>
      </c>
      <c r="O741" s="11"/>
    </row>
    <row r="742" spans="2:15" ht="91">
      <c r="B742" s="200">
        <v>2025</v>
      </c>
      <c r="C742" s="200" t="s">
        <v>140</v>
      </c>
      <c r="D742" s="295" t="s">
        <v>286</v>
      </c>
      <c r="E742" s="295" t="s">
        <v>62</v>
      </c>
      <c r="F742" s="295" t="s">
        <v>62</v>
      </c>
      <c r="G742" s="200">
        <v>2868</v>
      </c>
      <c r="H742" s="302">
        <v>45904</v>
      </c>
      <c r="I742" s="302">
        <v>45904</v>
      </c>
      <c r="J742" s="199" t="s">
        <v>288</v>
      </c>
      <c r="K742" s="199" t="s">
        <v>289</v>
      </c>
      <c r="L742" s="302">
        <v>45904</v>
      </c>
      <c r="M742" s="201" t="s">
        <v>2286</v>
      </c>
      <c r="N742" s="287" t="s">
        <v>2315</v>
      </c>
      <c r="O742" s="11"/>
    </row>
    <row r="743" spans="2:15" ht="91">
      <c r="B743" s="200">
        <v>2025</v>
      </c>
      <c r="C743" s="200" t="s">
        <v>140</v>
      </c>
      <c r="D743" s="295" t="s">
        <v>286</v>
      </c>
      <c r="E743" s="295" t="s">
        <v>62</v>
      </c>
      <c r="F743" s="295" t="s">
        <v>62</v>
      </c>
      <c r="G743" s="200">
        <v>2920</v>
      </c>
      <c r="H743" s="302">
        <v>45908</v>
      </c>
      <c r="I743" s="302">
        <v>45908</v>
      </c>
      <c r="J743" s="199" t="s">
        <v>288</v>
      </c>
      <c r="K743" s="199" t="s">
        <v>289</v>
      </c>
      <c r="L743" s="302">
        <v>45908</v>
      </c>
      <c r="M743" s="201" t="s">
        <v>2286</v>
      </c>
      <c r="N743" s="287" t="s">
        <v>2316</v>
      </c>
      <c r="O743" s="11"/>
    </row>
    <row r="744" spans="2:15" ht="91">
      <c r="B744" s="200">
        <v>2025</v>
      </c>
      <c r="C744" s="200" t="s">
        <v>140</v>
      </c>
      <c r="D744" s="295" t="s">
        <v>286</v>
      </c>
      <c r="E744" s="295" t="s">
        <v>62</v>
      </c>
      <c r="F744" s="295" t="s">
        <v>62</v>
      </c>
      <c r="G744" s="200">
        <v>3085</v>
      </c>
      <c r="H744" s="302">
        <v>45925</v>
      </c>
      <c r="I744" s="302">
        <v>45925</v>
      </c>
      <c r="J744" s="199" t="s">
        <v>288</v>
      </c>
      <c r="K744" s="199" t="s">
        <v>289</v>
      </c>
      <c r="L744" s="302">
        <v>45925</v>
      </c>
      <c r="M744" s="201" t="s">
        <v>2286</v>
      </c>
      <c r="N744" s="287" t="s">
        <v>2317</v>
      </c>
      <c r="O744" s="11"/>
    </row>
    <row r="745" spans="2:15" ht="91">
      <c r="B745" s="200">
        <v>2025</v>
      </c>
      <c r="C745" s="200" t="s">
        <v>140</v>
      </c>
      <c r="D745" s="295" t="s">
        <v>286</v>
      </c>
      <c r="E745" s="295" t="s">
        <v>62</v>
      </c>
      <c r="F745" s="295" t="s">
        <v>62</v>
      </c>
      <c r="G745" s="200">
        <v>3103</v>
      </c>
      <c r="H745" s="302">
        <v>45930</v>
      </c>
      <c r="I745" s="302">
        <v>45930</v>
      </c>
      <c r="J745" s="199" t="s">
        <v>288</v>
      </c>
      <c r="K745" s="199" t="s">
        <v>289</v>
      </c>
      <c r="L745" s="302">
        <v>45930</v>
      </c>
      <c r="M745" s="201" t="s">
        <v>2286</v>
      </c>
      <c r="N745" s="287" t="s">
        <v>2318</v>
      </c>
      <c r="O745" s="11"/>
    </row>
    <row r="746" spans="2:15" ht="91">
      <c r="B746" s="200">
        <v>2025</v>
      </c>
      <c r="C746" s="200" t="s">
        <v>142</v>
      </c>
      <c r="D746" s="295" t="s">
        <v>286</v>
      </c>
      <c r="E746" s="295" t="s">
        <v>62</v>
      </c>
      <c r="F746" s="295" t="s">
        <v>62</v>
      </c>
      <c r="G746" s="200">
        <v>3849</v>
      </c>
      <c r="H746" s="302">
        <v>45978</v>
      </c>
      <c r="I746" s="302">
        <v>45978</v>
      </c>
      <c r="J746" s="199" t="s">
        <v>288</v>
      </c>
      <c r="K746" s="199" t="s">
        <v>289</v>
      </c>
      <c r="L746" s="302">
        <v>45978</v>
      </c>
      <c r="M746" s="201" t="s">
        <v>2286</v>
      </c>
      <c r="N746" s="287" t="s">
        <v>2319</v>
      </c>
      <c r="O746" s="11"/>
    </row>
    <row r="747" spans="2:15" ht="91">
      <c r="B747" s="200">
        <v>2025</v>
      </c>
      <c r="C747" s="200" t="s">
        <v>140</v>
      </c>
      <c r="D747" s="295" t="s">
        <v>286</v>
      </c>
      <c r="E747" s="295" t="s">
        <v>62</v>
      </c>
      <c r="F747" s="295" t="s">
        <v>62</v>
      </c>
      <c r="G747" s="200">
        <v>3025</v>
      </c>
      <c r="H747" s="302">
        <v>45923</v>
      </c>
      <c r="I747" s="302">
        <v>45923</v>
      </c>
      <c r="J747" s="199" t="s">
        <v>288</v>
      </c>
      <c r="K747" s="199" t="s">
        <v>289</v>
      </c>
      <c r="L747" s="302">
        <v>45923</v>
      </c>
      <c r="M747" s="201" t="s">
        <v>2286</v>
      </c>
      <c r="N747" s="287" t="s">
        <v>2320</v>
      </c>
      <c r="O747" s="11"/>
    </row>
    <row r="748" spans="2:15" ht="91">
      <c r="B748" s="200">
        <v>2025</v>
      </c>
      <c r="C748" s="200" t="s">
        <v>140</v>
      </c>
      <c r="D748" s="295" t="s">
        <v>286</v>
      </c>
      <c r="E748" s="295" t="s">
        <v>62</v>
      </c>
      <c r="F748" s="295" t="s">
        <v>62</v>
      </c>
      <c r="G748" s="200">
        <v>2929</v>
      </c>
      <c r="H748" s="302">
        <v>45908</v>
      </c>
      <c r="I748" s="302">
        <v>45908</v>
      </c>
      <c r="J748" s="199" t="s">
        <v>288</v>
      </c>
      <c r="K748" s="199" t="s">
        <v>289</v>
      </c>
      <c r="L748" s="302">
        <v>45908</v>
      </c>
      <c r="M748" s="201" t="s">
        <v>2286</v>
      </c>
      <c r="N748" s="287" t="s">
        <v>2321</v>
      </c>
      <c r="O748" s="11"/>
    </row>
    <row r="749" spans="2:15" ht="91">
      <c r="B749" s="200">
        <v>2025</v>
      </c>
      <c r="C749" s="200" t="s">
        <v>141</v>
      </c>
      <c r="D749" s="295" t="s">
        <v>286</v>
      </c>
      <c r="E749" s="295" t="s">
        <v>62</v>
      </c>
      <c r="F749" s="295" t="s">
        <v>62</v>
      </c>
      <c r="G749" s="200">
        <v>3267</v>
      </c>
      <c r="H749" s="302">
        <v>45939</v>
      </c>
      <c r="I749" s="302">
        <v>45939</v>
      </c>
      <c r="J749" s="199" t="s">
        <v>288</v>
      </c>
      <c r="K749" s="199" t="s">
        <v>289</v>
      </c>
      <c r="L749" s="302">
        <v>45939</v>
      </c>
      <c r="M749" s="201" t="s">
        <v>2286</v>
      </c>
      <c r="N749" s="287" t="s">
        <v>2322</v>
      </c>
      <c r="O749" s="11"/>
    </row>
    <row r="750" spans="2:15" ht="91">
      <c r="B750" s="200">
        <v>2025</v>
      </c>
      <c r="C750" s="200" t="s">
        <v>140</v>
      </c>
      <c r="D750" s="295" t="s">
        <v>286</v>
      </c>
      <c r="E750" s="295" t="s">
        <v>62</v>
      </c>
      <c r="F750" s="295" t="s">
        <v>62</v>
      </c>
      <c r="G750" s="200">
        <v>3019</v>
      </c>
      <c r="H750" s="302">
        <v>45916</v>
      </c>
      <c r="I750" s="302">
        <v>45916</v>
      </c>
      <c r="J750" s="199" t="s">
        <v>288</v>
      </c>
      <c r="K750" s="199" t="s">
        <v>289</v>
      </c>
      <c r="L750" s="302">
        <v>45916</v>
      </c>
      <c r="M750" s="201" t="s">
        <v>2286</v>
      </c>
      <c r="N750" s="287" t="s">
        <v>2323</v>
      </c>
      <c r="O750" s="11"/>
    </row>
    <row r="751" spans="2:15" ht="91">
      <c r="B751" s="200">
        <v>2025</v>
      </c>
      <c r="C751" s="200" t="s">
        <v>141</v>
      </c>
      <c r="D751" s="295" t="s">
        <v>286</v>
      </c>
      <c r="E751" s="295" t="s">
        <v>62</v>
      </c>
      <c r="F751" s="295" t="s">
        <v>62</v>
      </c>
      <c r="G751" s="200">
        <v>3274</v>
      </c>
      <c r="H751" s="302">
        <v>45940</v>
      </c>
      <c r="I751" s="302">
        <v>45940</v>
      </c>
      <c r="J751" s="199" t="s">
        <v>288</v>
      </c>
      <c r="K751" s="199" t="s">
        <v>289</v>
      </c>
      <c r="L751" s="302">
        <v>45940</v>
      </c>
      <c r="M751" s="201" t="s">
        <v>2286</v>
      </c>
      <c r="N751" s="287" t="s">
        <v>2324</v>
      </c>
      <c r="O751" s="11"/>
    </row>
    <row r="752" spans="2:15" ht="91">
      <c r="B752" s="200">
        <v>2025</v>
      </c>
      <c r="C752" s="200" t="s">
        <v>140</v>
      </c>
      <c r="D752" s="295" t="s">
        <v>286</v>
      </c>
      <c r="E752" s="295" t="s">
        <v>62</v>
      </c>
      <c r="F752" s="295" t="s">
        <v>62</v>
      </c>
      <c r="G752" s="200">
        <v>3009</v>
      </c>
      <c r="H752" s="302">
        <v>45915</v>
      </c>
      <c r="I752" s="302">
        <v>45915</v>
      </c>
      <c r="J752" s="199" t="s">
        <v>288</v>
      </c>
      <c r="K752" s="199" t="s">
        <v>289</v>
      </c>
      <c r="L752" s="302">
        <v>45915</v>
      </c>
      <c r="M752" s="201" t="s">
        <v>2286</v>
      </c>
      <c r="N752" s="287" t="s">
        <v>2325</v>
      </c>
      <c r="O752" s="11"/>
    </row>
    <row r="753" spans="2:15" ht="91">
      <c r="B753" s="200">
        <v>2025</v>
      </c>
      <c r="C753" s="200" t="s">
        <v>139</v>
      </c>
      <c r="D753" s="295" t="s">
        <v>286</v>
      </c>
      <c r="E753" s="295" t="s">
        <v>62</v>
      </c>
      <c r="F753" s="295" t="s">
        <v>62</v>
      </c>
      <c r="G753" s="200">
        <v>2583</v>
      </c>
      <c r="H753" s="302">
        <v>45887</v>
      </c>
      <c r="I753" s="302">
        <v>45887</v>
      </c>
      <c r="J753" s="199" t="s">
        <v>288</v>
      </c>
      <c r="K753" s="199" t="s">
        <v>289</v>
      </c>
      <c r="L753" s="302">
        <v>45887</v>
      </c>
      <c r="M753" s="201" t="s">
        <v>2286</v>
      </c>
      <c r="N753" s="287" t="s">
        <v>1657</v>
      </c>
      <c r="O753" s="11"/>
    </row>
    <row r="754" spans="2:15" ht="91">
      <c r="B754" s="200">
        <v>2025</v>
      </c>
      <c r="C754" s="200" t="s">
        <v>142</v>
      </c>
      <c r="D754" s="295" t="s">
        <v>286</v>
      </c>
      <c r="E754" s="295" t="s">
        <v>62</v>
      </c>
      <c r="F754" s="295" t="s">
        <v>62</v>
      </c>
      <c r="G754" s="200">
        <v>3848</v>
      </c>
      <c r="H754" s="302">
        <v>45978</v>
      </c>
      <c r="I754" s="302">
        <v>45978</v>
      </c>
      <c r="J754" s="199" t="s">
        <v>288</v>
      </c>
      <c r="K754" s="199" t="s">
        <v>289</v>
      </c>
      <c r="L754" s="302">
        <v>45978</v>
      </c>
      <c r="M754" s="201" t="s">
        <v>2286</v>
      </c>
      <c r="N754" s="287" t="s">
        <v>2326</v>
      </c>
      <c r="O754" s="11"/>
    </row>
    <row r="755" spans="2:15" ht="91">
      <c r="B755" s="200">
        <v>2025</v>
      </c>
      <c r="C755" s="200" t="s">
        <v>143</v>
      </c>
      <c r="D755" s="295" t="s">
        <v>286</v>
      </c>
      <c r="E755" s="295" t="s">
        <v>62</v>
      </c>
      <c r="F755" s="295" t="s">
        <v>62</v>
      </c>
      <c r="G755" s="200">
        <v>4165</v>
      </c>
      <c r="H755" s="302">
        <v>46002</v>
      </c>
      <c r="I755" s="302">
        <v>46002</v>
      </c>
      <c r="J755" s="199" t="s">
        <v>288</v>
      </c>
      <c r="K755" s="199" t="s">
        <v>289</v>
      </c>
      <c r="L755" s="302">
        <v>46002</v>
      </c>
      <c r="M755" s="201" t="s">
        <v>2286</v>
      </c>
      <c r="N755" s="287" t="s">
        <v>2327</v>
      </c>
      <c r="O755" s="11"/>
    </row>
    <row r="756" spans="2:15" ht="91">
      <c r="B756" s="200">
        <v>2025</v>
      </c>
      <c r="C756" s="200" t="s">
        <v>140</v>
      </c>
      <c r="D756" s="295" t="s">
        <v>286</v>
      </c>
      <c r="E756" s="295" t="s">
        <v>62</v>
      </c>
      <c r="F756" s="295" t="s">
        <v>62</v>
      </c>
      <c r="G756" s="200">
        <v>2869</v>
      </c>
      <c r="H756" s="302">
        <v>45904</v>
      </c>
      <c r="I756" s="302">
        <v>45904</v>
      </c>
      <c r="J756" s="199" t="s">
        <v>288</v>
      </c>
      <c r="K756" s="199" t="s">
        <v>289</v>
      </c>
      <c r="L756" s="302">
        <v>45904</v>
      </c>
      <c r="M756" s="201" t="s">
        <v>2286</v>
      </c>
      <c r="N756" s="287" t="s">
        <v>2328</v>
      </c>
      <c r="O756" s="11"/>
    </row>
    <row r="757" spans="2:15" ht="91">
      <c r="B757" s="200">
        <v>2025</v>
      </c>
      <c r="C757" s="200" t="s">
        <v>139</v>
      </c>
      <c r="D757" s="295" t="s">
        <v>286</v>
      </c>
      <c r="E757" s="295" t="s">
        <v>62</v>
      </c>
      <c r="F757" s="295" t="s">
        <v>62</v>
      </c>
      <c r="G757" s="200">
        <v>686</v>
      </c>
      <c r="H757" s="302">
        <v>45881</v>
      </c>
      <c r="I757" s="302">
        <v>45881</v>
      </c>
      <c r="J757" s="199" t="s">
        <v>288</v>
      </c>
      <c r="K757" s="199" t="s">
        <v>289</v>
      </c>
      <c r="L757" s="302">
        <v>45881</v>
      </c>
      <c r="M757" s="201" t="s">
        <v>2286</v>
      </c>
      <c r="N757" s="287" t="s">
        <v>1605</v>
      </c>
      <c r="O757" s="11"/>
    </row>
    <row r="758" spans="2:15" ht="91">
      <c r="B758" s="200">
        <v>2025</v>
      </c>
      <c r="C758" s="200" t="s">
        <v>139</v>
      </c>
      <c r="D758" s="295" t="s">
        <v>286</v>
      </c>
      <c r="E758" s="295" t="s">
        <v>62</v>
      </c>
      <c r="F758" s="295" t="s">
        <v>62</v>
      </c>
      <c r="G758" s="200">
        <v>16</v>
      </c>
      <c r="H758" s="302">
        <v>45883</v>
      </c>
      <c r="I758" s="302">
        <v>45883</v>
      </c>
      <c r="J758" s="199" t="s">
        <v>288</v>
      </c>
      <c r="K758" s="199" t="s">
        <v>289</v>
      </c>
      <c r="L758" s="302">
        <v>45883</v>
      </c>
      <c r="M758" s="201" t="s">
        <v>2286</v>
      </c>
      <c r="N758" s="287" t="s">
        <v>1615</v>
      </c>
      <c r="O758" s="11"/>
    </row>
    <row r="759" spans="2:15" ht="91">
      <c r="B759" s="200">
        <v>2025</v>
      </c>
      <c r="C759" s="200" t="s">
        <v>140</v>
      </c>
      <c r="D759" s="295" t="s">
        <v>286</v>
      </c>
      <c r="E759" s="295" t="s">
        <v>62</v>
      </c>
      <c r="F759" s="295" t="s">
        <v>62</v>
      </c>
      <c r="G759" s="200">
        <v>741</v>
      </c>
      <c r="H759" s="302">
        <v>45903</v>
      </c>
      <c r="I759" s="302">
        <v>45903</v>
      </c>
      <c r="J759" s="199" t="s">
        <v>288</v>
      </c>
      <c r="K759" s="199" t="s">
        <v>289</v>
      </c>
      <c r="L759" s="302">
        <v>45903</v>
      </c>
      <c r="M759" s="201" t="s">
        <v>2286</v>
      </c>
      <c r="N759" s="287" t="s">
        <v>1633</v>
      </c>
      <c r="O759" s="11"/>
    </row>
    <row r="760" spans="2:15" ht="91">
      <c r="B760" s="200">
        <v>2025</v>
      </c>
      <c r="C760" s="200" t="s">
        <v>142</v>
      </c>
      <c r="D760" s="295" t="s">
        <v>286</v>
      </c>
      <c r="E760" s="295" t="s">
        <v>62</v>
      </c>
      <c r="F760" s="295" t="s">
        <v>62</v>
      </c>
      <c r="G760" s="200">
        <v>1009</v>
      </c>
      <c r="H760" s="302">
        <v>45966</v>
      </c>
      <c r="I760" s="302">
        <v>45966</v>
      </c>
      <c r="J760" s="199" t="s">
        <v>288</v>
      </c>
      <c r="K760" s="199" t="s">
        <v>289</v>
      </c>
      <c r="L760" s="302">
        <v>45966</v>
      </c>
      <c r="M760" s="201" t="s">
        <v>2286</v>
      </c>
      <c r="N760" s="287" t="s">
        <v>2329</v>
      </c>
      <c r="O760" s="11"/>
    </row>
    <row r="761" spans="2:15" ht="91">
      <c r="B761" s="200">
        <v>2025</v>
      </c>
      <c r="C761" s="200" t="s">
        <v>140</v>
      </c>
      <c r="D761" s="295" t="s">
        <v>286</v>
      </c>
      <c r="E761" s="295" t="s">
        <v>62</v>
      </c>
      <c r="F761" s="295" t="s">
        <v>62</v>
      </c>
      <c r="G761" s="200">
        <v>813</v>
      </c>
      <c r="H761" s="302">
        <v>45908</v>
      </c>
      <c r="I761" s="302">
        <v>45908</v>
      </c>
      <c r="J761" s="199" t="s">
        <v>288</v>
      </c>
      <c r="K761" s="199" t="s">
        <v>289</v>
      </c>
      <c r="L761" s="302">
        <v>45908</v>
      </c>
      <c r="M761" s="201" t="s">
        <v>2286</v>
      </c>
      <c r="N761" s="287" t="s">
        <v>1637</v>
      </c>
      <c r="O761" s="11"/>
    </row>
    <row r="762" spans="2:15" ht="91">
      <c r="B762" s="200">
        <v>2025</v>
      </c>
      <c r="C762" s="200" t="s">
        <v>140</v>
      </c>
      <c r="D762" s="295" t="s">
        <v>286</v>
      </c>
      <c r="E762" s="295" t="s">
        <v>62</v>
      </c>
      <c r="F762" s="295" t="s">
        <v>62</v>
      </c>
      <c r="G762" s="200">
        <v>1022</v>
      </c>
      <c r="H762" s="302">
        <v>45916</v>
      </c>
      <c r="I762" s="302">
        <v>45916</v>
      </c>
      <c r="J762" s="199" t="s">
        <v>288</v>
      </c>
      <c r="K762" s="199" t="s">
        <v>289</v>
      </c>
      <c r="L762" s="302">
        <v>45916</v>
      </c>
      <c r="M762" s="201" t="s">
        <v>2286</v>
      </c>
      <c r="N762" s="287" t="s">
        <v>2330</v>
      </c>
      <c r="O762" s="11"/>
    </row>
    <row r="763" spans="2:15" ht="91">
      <c r="B763" s="200">
        <v>2025</v>
      </c>
      <c r="C763" s="200" t="s">
        <v>140</v>
      </c>
      <c r="D763" s="295" t="s">
        <v>286</v>
      </c>
      <c r="E763" s="295" t="s">
        <v>62</v>
      </c>
      <c r="F763" s="295" t="s">
        <v>62</v>
      </c>
      <c r="G763" s="200">
        <v>1035</v>
      </c>
      <c r="H763" s="302">
        <v>45923</v>
      </c>
      <c r="I763" s="302">
        <v>45923</v>
      </c>
      <c r="J763" s="199" t="s">
        <v>288</v>
      </c>
      <c r="K763" s="199" t="s">
        <v>289</v>
      </c>
      <c r="L763" s="302">
        <v>45923</v>
      </c>
      <c r="M763" s="201" t="s">
        <v>2286</v>
      </c>
      <c r="N763" s="287" t="s">
        <v>2331</v>
      </c>
      <c r="O763" s="11"/>
    </row>
    <row r="764" spans="2:15" ht="91">
      <c r="B764" s="200">
        <v>2025</v>
      </c>
      <c r="C764" s="200" t="s">
        <v>142</v>
      </c>
      <c r="D764" s="295" t="s">
        <v>286</v>
      </c>
      <c r="E764" s="295" t="s">
        <v>62</v>
      </c>
      <c r="F764" s="295" t="s">
        <v>62</v>
      </c>
      <c r="G764" s="200">
        <v>36</v>
      </c>
      <c r="H764" s="302">
        <v>45990</v>
      </c>
      <c r="I764" s="302">
        <v>45990</v>
      </c>
      <c r="J764" s="199" t="s">
        <v>288</v>
      </c>
      <c r="K764" s="199" t="s">
        <v>289</v>
      </c>
      <c r="L764" s="302">
        <v>45990</v>
      </c>
      <c r="M764" s="201" t="s">
        <v>2286</v>
      </c>
      <c r="N764" s="287" t="s">
        <v>2332</v>
      </c>
      <c r="O764" s="11"/>
    </row>
    <row r="765" spans="2:15" ht="91">
      <c r="B765" s="200">
        <v>2025</v>
      </c>
      <c r="C765" s="200" t="s">
        <v>143</v>
      </c>
      <c r="D765" s="295" t="s">
        <v>286</v>
      </c>
      <c r="E765" s="295" t="s">
        <v>62</v>
      </c>
      <c r="F765" s="295" t="s">
        <v>62</v>
      </c>
      <c r="G765" s="200">
        <v>1269</v>
      </c>
      <c r="H765" s="302">
        <v>46021</v>
      </c>
      <c r="I765" s="302">
        <v>46021</v>
      </c>
      <c r="J765" s="199" t="s">
        <v>288</v>
      </c>
      <c r="K765" s="199" t="s">
        <v>289</v>
      </c>
      <c r="L765" s="302">
        <v>46021</v>
      </c>
      <c r="M765" s="201" t="s">
        <v>2286</v>
      </c>
      <c r="N765" s="287" t="s">
        <v>2333</v>
      </c>
      <c r="O765" s="11"/>
    </row>
    <row r="766" spans="2:15" ht="91">
      <c r="B766" s="200">
        <v>2025</v>
      </c>
      <c r="C766" s="200" t="s">
        <v>143</v>
      </c>
      <c r="D766" s="295" t="s">
        <v>286</v>
      </c>
      <c r="E766" s="295" t="s">
        <v>62</v>
      </c>
      <c r="F766" s="295" t="s">
        <v>62</v>
      </c>
      <c r="G766" s="200">
        <v>1217</v>
      </c>
      <c r="H766" s="302">
        <v>46010</v>
      </c>
      <c r="I766" s="302">
        <v>46010</v>
      </c>
      <c r="J766" s="199" t="s">
        <v>288</v>
      </c>
      <c r="K766" s="199" t="s">
        <v>289</v>
      </c>
      <c r="L766" s="302">
        <v>46010</v>
      </c>
      <c r="M766" s="201" t="s">
        <v>2286</v>
      </c>
      <c r="N766" s="287" t="s">
        <v>2334</v>
      </c>
      <c r="O766" s="11"/>
    </row>
    <row r="767" spans="2:15" ht="91">
      <c r="B767" s="200">
        <v>2025</v>
      </c>
      <c r="C767" s="200" t="s">
        <v>143</v>
      </c>
      <c r="D767" s="295" t="s">
        <v>286</v>
      </c>
      <c r="E767" s="295" t="s">
        <v>62</v>
      </c>
      <c r="F767" s="295" t="s">
        <v>62</v>
      </c>
      <c r="G767" s="200">
        <v>1170</v>
      </c>
      <c r="H767" s="302">
        <v>46013</v>
      </c>
      <c r="I767" s="302">
        <v>46013</v>
      </c>
      <c r="J767" s="199" t="s">
        <v>288</v>
      </c>
      <c r="K767" s="199" t="s">
        <v>289</v>
      </c>
      <c r="L767" s="302">
        <v>46013</v>
      </c>
      <c r="M767" s="201" t="s">
        <v>2286</v>
      </c>
      <c r="N767" s="287" t="s">
        <v>2335</v>
      </c>
      <c r="O767" s="11"/>
    </row>
    <row r="768" spans="2:15" ht="91">
      <c r="B768" s="200">
        <v>2025</v>
      </c>
      <c r="C768" s="200" t="s">
        <v>143</v>
      </c>
      <c r="D768" s="295" t="s">
        <v>286</v>
      </c>
      <c r="E768" s="295" t="s">
        <v>62</v>
      </c>
      <c r="F768" s="295" t="s">
        <v>62</v>
      </c>
      <c r="G768" s="200">
        <v>1178</v>
      </c>
      <c r="H768" s="302">
        <v>46013</v>
      </c>
      <c r="I768" s="302">
        <v>46013</v>
      </c>
      <c r="J768" s="199" t="s">
        <v>288</v>
      </c>
      <c r="K768" s="199" t="s">
        <v>289</v>
      </c>
      <c r="L768" s="302">
        <v>46013</v>
      </c>
      <c r="M768" s="201" t="s">
        <v>2286</v>
      </c>
      <c r="N768" s="287" t="s">
        <v>2336</v>
      </c>
      <c r="O768" s="11"/>
    </row>
    <row r="769" spans="2:15" ht="91">
      <c r="B769" s="200">
        <v>2025</v>
      </c>
      <c r="C769" s="200" t="s">
        <v>143</v>
      </c>
      <c r="D769" s="295" t="s">
        <v>286</v>
      </c>
      <c r="E769" s="295" t="s">
        <v>62</v>
      </c>
      <c r="F769" s="295" t="s">
        <v>62</v>
      </c>
      <c r="G769" s="200">
        <v>1047</v>
      </c>
      <c r="H769" s="302">
        <v>46015</v>
      </c>
      <c r="I769" s="302">
        <v>46015</v>
      </c>
      <c r="J769" s="199" t="s">
        <v>288</v>
      </c>
      <c r="K769" s="199" t="s">
        <v>289</v>
      </c>
      <c r="L769" s="302">
        <v>46015</v>
      </c>
      <c r="M769" s="201" t="s">
        <v>2286</v>
      </c>
      <c r="N769" s="287" t="s">
        <v>2337</v>
      </c>
      <c r="O769" s="11"/>
    </row>
    <row r="770" spans="2:15" ht="91">
      <c r="B770" s="200">
        <v>2025</v>
      </c>
      <c r="C770" s="200" t="s">
        <v>143</v>
      </c>
      <c r="D770" s="295" t="s">
        <v>286</v>
      </c>
      <c r="E770" s="295" t="s">
        <v>62</v>
      </c>
      <c r="F770" s="295" t="s">
        <v>62</v>
      </c>
      <c r="G770" s="200">
        <v>1149</v>
      </c>
      <c r="H770" s="302">
        <v>46014</v>
      </c>
      <c r="I770" s="302">
        <v>46014</v>
      </c>
      <c r="J770" s="199" t="s">
        <v>288</v>
      </c>
      <c r="K770" s="199" t="s">
        <v>289</v>
      </c>
      <c r="L770" s="302">
        <v>46014</v>
      </c>
      <c r="M770" s="201" t="s">
        <v>2286</v>
      </c>
      <c r="N770" s="287" t="s">
        <v>2338</v>
      </c>
      <c r="O770" s="11"/>
    </row>
    <row r="771" spans="2:15" ht="91">
      <c r="B771" s="200">
        <v>2025</v>
      </c>
      <c r="C771" s="200" t="s">
        <v>143</v>
      </c>
      <c r="D771" s="295" t="s">
        <v>286</v>
      </c>
      <c r="E771" s="295" t="s">
        <v>62</v>
      </c>
      <c r="F771" s="295" t="s">
        <v>62</v>
      </c>
      <c r="G771" s="200">
        <v>4298</v>
      </c>
      <c r="H771" s="302">
        <v>46010</v>
      </c>
      <c r="I771" s="302">
        <v>46010</v>
      </c>
      <c r="J771" s="199" t="s">
        <v>288</v>
      </c>
      <c r="K771" s="199" t="s">
        <v>289</v>
      </c>
      <c r="L771" s="302">
        <v>46010</v>
      </c>
      <c r="M771" s="201" t="s">
        <v>2286</v>
      </c>
      <c r="N771" s="287" t="s">
        <v>2335</v>
      </c>
      <c r="O771" s="11"/>
    </row>
    <row r="772" spans="2:15" ht="91">
      <c r="B772" s="200">
        <v>2025</v>
      </c>
      <c r="C772" s="200" t="s">
        <v>143</v>
      </c>
      <c r="D772" s="295" t="s">
        <v>286</v>
      </c>
      <c r="E772" s="295" t="s">
        <v>62</v>
      </c>
      <c r="F772" s="295" t="s">
        <v>62</v>
      </c>
      <c r="G772" s="200">
        <v>4443</v>
      </c>
      <c r="H772" s="302">
        <v>46015</v>
      </c>
      <c r="I772" s="302">
        <v>46015</v>
      </c>
      <c r="J772" s="199" t="s">
        <v>288</v>
      </c>
      <c r="K772" s="199" t="s">
        <v>289</v>
      </c>
      <c r="L772" s="302">
        <v>46015</v>
      </c>
      <c r="M772" s="201" t="s">
        <v>2286</v>
      </c>
      <c r="N772" s="287" t="s">
        <v>2339</v>
      </c>
      <c r="O772" s="11"/>
    </row>
    <row r="773" spans="2:15" ht="91">
      <c r="B773" s="200">
        <v>2025</v>
      </c>
      <c r="C773" s="200" t="s">
        <v>143</v>
      </c>
      <c r="D773" s="295" t="s">
        <v>286</v>
      </c>
      <c r="E773" s="295" t="s">
        <v>62</v>
      </c>
      <c r="F773" s="295" t="s">
        <v>62</v>
      </c>
      <c r="G773" s="200">
        <v>4300</v>
      </c>
      <c r="H773" s="302">
        <v>46010</v>
      </c>
      <c r="I773" s="302">
        <v>46010</v>
      </c>
      <c r="J773" s="199" t="s">
        <v>288</v>
      </c>
      <c r="K773" s="199" t="s">
        <v>289</v>
      </c>
      <c r="L773" s="302">
        <v>46010</v>
      </c>
      <c r="M773" s="201" t="s">
        <v>2286</v>
      </c>
      <c r="N773" s="287" t="s">
        <v>2340</v>
      </c>
      <c r="O773" s="11"/>
    </row>
    <row r="774" spans="2:15" ht="91">
      <c r="B774" s="200">
        <v>2025</v>
      </c>
      <c r="C774" s="200" t="s">
        <v>143</v>
      </c>
      <c r="D774" s="295" t="s">
        <v>286</v>
      </c>
      <c r="E774" s="295" t="s">
        <v>62</v>
      </c>
      <c r="F774" s="295" t="s">
        <v>62</v>
      </c>
      <c r="G774" s="200">
        <v>4308</v>
      </c>
      <c r="H774" s="302">
        <v>46013</v>
      </c>
      <c r="I774" s="302">
        <v>46013</v>
      </c>
      <c r="J774" s="199" t="s">
        <v>288</v>
      </c>
      <c r="K774" s="199" t="s">
        <v>289</v>
      </c>
      <c r="L774" s="302">
        <v>46013</v>
      </c>
      <c r="M774" s="201" t="s">
        <v>2286</v>
      </c>
      <c r="N774" s="287" t="s">
        <v>2341</v>
      </c>
      <c r="O774" s="11"/>
    </row>
    <row r="775" spans="2:15" ht="91">
      <c r="B775" s="200">
        <v>2025</v>
      </c>
      <c r="C775" s="200" t="s">
        <v>143</v>
      </c>
      <c r="D775" s="295" t="s">
        <v>286</v>
      </c>
      <c r="E775" s="295" t="s">
        <v>62</v>
      </c>
      <c r="F775" s="295" t="s">
        <v>62</v>
      </c>
      <c r="G775" s="200">
        <v>4547</v>
      </c>
      <c r="H775" s="302">
        <v>46021</v>
      </c>
      <c r="I775" s="302">
        <v>46021</v>
      </c>
      <c r="J775" s="199" t="s">
        <v>288</v>
      </c>
      <c r="K775" s="199" t="s">
        <v>289</v>
      </c>
      <c r="L775" s="302">
        <v>46021</v>
      </c>
      <c r="M775" s="201" t="s">
        <v>2286</v>
      </c>
      <c r="N775" s="287" t="s">
        <v>2342</v>
      </c>
      <c r="O775" s="11"/>
    </row>
    <row r="776" spans="2:15" ht="91">
      <c r="B776" s="200">
        <v>2025</v>
      </c>
      <c r="C776" s="200" t="s">
        <v>143</v>
      </c>
      <c r="D776" s="295" t="s">
        <v>286</v>
      </c>
      <c r="E776" s="295" t="s">
        <v>62</v>
      </c>
      <c r="F776" s="295" t="s">
        <v>62</v>
      </c>
      <c r="G776" s="200">
        <v>4454</v>
      </c>
      <c r="H776" s="302">
        <v>46017</v>
      </c>
      <c r="I776" s="302">
        <v>46017</v>
      </c>
      <c r="J776" s="199" t="s">
        <v>288</v>
      </c>
      <c r="K776" s="199" t="s">
        <v>289</v>
      </c>
      <c r="L776" s="302">
        <v>46017</v>
      </c>
      <c r="M776" s="201" t="s">
        <v>2286</v>
      </c>
      <c r="N776" s="287" t="s">
        <v>2343</v>
      </c>
      <c r="O776" s="11"/>
    </row>
    <row r="777" spans="2:15" ht="91">
      <c r="B777" s="200">
        <v>2025</v>
      </c>
      <c r="C777" s="200" t="s">
        <v>143</v>
      </c>
      <c r="D777" s="295" t="s">
        <v>286</v>
      </c>
      <c r="E777" s="295" t="s">
        <v>62</v>
      </c>
      <c r="F777" s="295" t="s">
        <v>62</v>
      </c>
      <c r="G777" s="200">
        <v>4297</v>
      </c>
      <c r="H777" s="302">
        <v>46010</v>
      </c>
      <c r="I777" s="302">
        <v>46010</v>
      </c>
      <c r="J777" s="199" t="s">
        <v>288</v>
      </c>
      <c r="K777" s="199" t="s">
        <v>289</v>
      </c>
      <c r="L777" s="302">
        <v>46010</v>
      </c>
      <c r="M777" s="201" t="s">
        <v>2286</v>
      </c>
      <c r="N777" s="287" t="s">
        <v>2342</v>
      </c>
      <c r="O777" s="11"/>
    </row>
    <row r="778" spans="2:15" ht="91">
      <c r="B778" s="200">
        <v>2025</v>
      </c>
      <c r="C778" s="200" t="s">
        <v>143</v>
      </c>
      <c r="D778" s="295" t="s">
        <v>286</v>
      </c>
      <c r="E778" s="295" t="s">
        <v>62</v>
      </c>
      <c r="F778" s="295" t="s">
        <v>62</v>
      </c>
      <c r="G778" s="200">
        <v>4294</v>
      </c>
      <c r="H778" s="302">
        <v>46010</v>
      </c>
      <c r="I778" s="302">
        <v>46010</v>
      </c>
      <c r="J778" s="199" t="s">
        <v>288</v>
      </c>
      <c r="K778" s="199" t="s">
        <v>289</v>
      </c>
      <c r="L778" s="302">
        <v>46010</v>
      </c>
      <c r="M778" s="201" t="s">
        <v>2286</v>
      </c>
      <c r="N778" s="287" t="s">
        <v>2335</v>
      </c>
      <c r="O778" s="11"/>
    </row>
    <row r="779" spans="2:15" ht="91">
      <c r="B779" s="200">
        <v>2025</v>
      </c>
      <c r="C779" s="200" t="s">
        <v>143</v>
      </c>
      <c r="D779" s="295" t="s">
        <v>286</v>
      </c>
      <c r="E779" s="295" t="s">
        <v>62</v>
      </c>
      <c r="F779" s="295" t="s">
        <v>62</v>
      </c>
      <c r="G779" s="200">
        <v>4455</v>
      </c>
      <c r="H779" s="302">
        <v>46017</v>
      </c>
      <c r="I779" s="302">
        <v>46017</v>
      </c>
      <c r="J779" s="199" t="s">
        <v>288</v>
      </c>
      <c r="K779" s="199" t="s">
        <v>289</v>
      </c>
      <c r="L779" s="302">
        <v>46017</v>
      </c>
      <c r="M779" s="201" t="s">
        <v>2286</v>
      </c>
      <c r="N779" s="287" t="s">
        <v>2344</v>
      </c>
      <c r="O779" s="11"/>
    </row>
    <row r="780" spans="2:15" ht="91">
      <c r="B780" s="200">
        <v>2025</v>
      </c>
      <c r="C780" s="200" t="s">
        <v>143</v>
      </c>
      <c r="D780" s="295" t="s">
        <v>286</v>
      </c>
      <c r="E780" s="295" t="s">
        <v>62</v>
      </c>
      <c r="F780" s="295" t="s">
        <v>62</v>
      </c>
      <c r="G780" s="200">
        <v>4296</v>
      </c>
      <c r="H780" s="302">
        <v>46010</v>
      </c>
      <c r="I780" s="302">
        <v>46010</v>
      </c>
      <c r="J780" s="199" t="s">
        <v>288</v>
      </c>
      <c r="K780" s="199" t="s">
        <v>289</v>
      </c>
      <c r="L780" s="302">
        <v>46010</v>
      </c>
      <c r="M780" s="201" t="s">
        <v>2286</v>
      </c>
      <c r="N780" s="287" t="s">
        <v>2336</v>
      </c>
      <c r="O780" s="11"/>
    </row>
    <row r="781" spans="2:15" ht="91">
      <c r="B781" s="200">
        <v>2025</v>
      </c>
      <c r="C781" s="200" t="s">
        <v>143</v>
      </c>
      <c r="D781" s="295" t="s">
        <v>286</v>
      </c>
      <c r="E781" s="295" t="s">
        <v>62</v>
      </c>
      <c r="F781" s="295" t="s">
        <v>62</v>
      </c>
      <c r="G781" s="200">
        <v>4295</v>
      </c>
      <c r="H781" s="302">
        <v>46010</v>
      </c>
      <c r="I781" s="302">
        <v>46010</v>
      </c>
      <c r="J781" s="199" t="s">
        <v>288</v>
      </c>
      <c r="K781" s="199" t="s">
        <v>289</v>
      </c>
      <c r="L781" s="302">
        <v>46010</v>
      </c>
      <c r="M781" s="201" t="s">
        <v>2286</v>
      </c>
      <c r="N781" s="287" t="s">
        <v>2345</v>
      </c>
      <c r="O781" s="11"/>
    </row>
    <row r="782" spans="2:15" ht="91">
      <c r="B782" s="200">
        <v>2025</v>
      </c>
      <c r="C782" s="200" t="s">
        <v>143</v>
      </c>
      <c r="D782" s="295" t="s">
        <v>286</v>
      </c>
      <c r="E782" s="295" t="s">
        <v>62</v>
      </c>
      <c r="F782" s="295" t="s">
        <v>62</v>
      </c>
      <c r="G782" s="200">
        <v>4487</v>
      </c>
      <c r="H782" s="302">
        <v>46020</v>
      </c>
      <c r="I782" s="302">
        <v>46020</v>
      </c>
      <c r="J782" s="199" t="s">
        <v>288</v>
      </c>
      <c r="K782" s="199" t="s">
        <v>289</v>
      </c>
      <c r="L782" s="302">
        <v>46020</v>
      </c>
      <c r="M782" s="201" t="s">
        <v>2286</v>
      </c>
      <c r="N782" s="287" t="s">
        <v>2346</v>
      </c>
      <c r="O782" s="11"/>
    </row>
    <row r="783" spans="2:15" ht="91">
      <c r="B783" s="200">
        <v>2025</v>
      </c>
      <c r="C783" s="200" t="s">
        <v>143</v>
      </c>
      <c r="D783" s="295" t="s">
        <v>286</v>
      </c>
      <c r="E783" s="295" t="s">
        <v>62</v>
      </c>
      <c r="F783" s="295" t="s">
        <v>62</v>
      </c>
      <c r="G783" s="200">
        <v>4313</v>
      </c>
      <c r="H783" s="302">
        <v>46013</v>
      </c>
      <c r="I783" s="302">
        <v>46013</v>
      </c>
      <c r="J783" s="199" t="s">
        <v>288</v>
      </c>
      <c r="K783" s="199" t="s">
        <v>289</v>
      </c>
      <c r="L783" s="302">
        <v>46013</v>
      </c>
      <c r="M783" s="201" t="s">
        <v>2286</v>
      </c>
      <c r="N783" s="287" t="s">
        <v>2335</v>
      </c>
      <c r="O783" s="11"/>
    </row>
    <row r="784" spans="2:15" ht="91">
      <c r="B784" s="200">
        <v>2025</v>
      </c>
      <c r="C784" s="200" t="s">
        <v>143</v>
      </c>
      <c r="D784" s="295" t="s">
        <v>286</v>
      </c>
      <c r="E784" s="295" t="s">
        <v>62</v>
      </c>
      <c r="F784" s="295" t="s">
        <v>62</v>
      </c>
      <c r="G784" s="200">
        <v>1198</v>
      </c>
      <c r="H784" s="302">
        <v>46010</v>
      </c>
      <c r="I784" s="302">
        <v>46010</v>
      </c>
      <c r="J784" s="199" t="s">
        <v>288</v>
      </c>
      <c r="K784" s="199" t="s">
        <v>289</v>
      </c>
      <c r="L784" s="302">
        <v>46010</v>
      </c>
      <c r="M784" s="201" t="s">
        <v>2286</v>
      </c>
      <c r="N784" s="287" t="s">
        <v>2347</v>
      </c>
      <c r="O784" s="11"/>
    </row>
    <row r="785" spans="2:15" ht="91">
      <c r="B785" s="200">
        <v>2025</v>
      </c>
      <c r="C785" s="200" t="s">
        <v>143</v>
      </c>
      <c r="D785" s="295" t="s">
        <v>286</v>
      </c>
      <c r="E785" s="295" t="s">
        <v>62</v>
      </c>
      <c r="F785" s="295" t="s">
        <v>62</v>
      </c>
      <c r="G785" s="200">
        <v>2469</v>
      </c>
      <c r="H785" s="302">
        <v>46014</v>
      </c>
      <c r="I785" s="302">
        <v>46014</v>
      </c>
      <c r="J785" s="199" t="s">
        <v>288</v>
      </c>
      <c r="K785" s="199" t="s">
        <v>289</v>
      </c>
      <c r="L785" s="302">
        <v>46014</v>
      </c>
      <c r="M785" s="201" t="s">
        <v>2286</v>
      </c>
      <c r="N785" s="287" t="s">
        <v>2348</v>
      </c>
      <c r="O785" s="11"/>
    </row>
    <row r="786" spans="2:15" ht="91">
      <c r="B786" s="200">
        <v>2025</v>
      </c>
      <c r="C786" s="200" t="s">
        <v>143</v>
      </c>
      <c r="D786" s="295" t="s">
        <v>286</v>
      </c>
      <c r="E786" s="295" t="s">
        <v>62</v>
      </c>
      <c r="F786" s="295" t="s">
        <v>62</v>
      </c>
      <c r="G786" s="200">
        <v>2470</v>
      </c>
      <c r="H786" s="302">
        <v>46014</v>
      </c>
      <c r="I786" s="302">
        <v>46014</v>
      </c>
      <c r="J786" s="199" t="s">
        <v>288</v>
      </c>
      <c r="K786" s="199" t="s">
        <v>289</v>
      </c>
      <c r="L786" s="302">
        <v>46014</v>
      </c>
      <c r="M786" s="201" t="s">
        <v>2286</v>
      </c>
      <c r="N786" s="287" t="s">
        <v>2349</v>
      </c>
      <c r="O786" s="11"/>
    </row>
    <row r="787" spans="2:15" ht="91">
      <c r="B787" s="200">
        <v>2025</v>
      </c>
      <c r="C787" s="200" t="s">
        <v>143</v>
      </c>
      <c r="D787" s="295" t="s">
        <v>286</v>
      </c>
      <c r="E787" s="295" t="s">
        <v>62</v>
      </c>
      <c r="F787" s="295" t="s">
        <v>62</v>
      </c>
      <c r="G787" s="200">
        <v>556</v>
      </c>
      <c r="H787" s="302">
        <v>46009</v>
      </c>
      <c r="I787" s="302">
        <v>46009</v>
      </c>
      <c r="J787" s="199" t="s">
        <v>288</v>
      </c>
      <c r="K787" s="199" t="s">
        <v>289</v>
      </c>
      <c r="L787" s="302">
        <v>46009</v>
      </c>
      <c r="M787" s="201" t="s">
        <v>2286</v>
      </c>
      <c r="N787" s="287" t="s">
        <v>2350</v>
      </c>
      <c r="O787" s="11"/>
    </row>
    <row r="788" spans="2:15" ht="91">
      <c r="B788" s="200">
        <v>2025</v>
      </c>
      <c r="C788" s="200" t="s">
        <v>143</v>
      </c>
      <c r="D788" s="295" t="s">
        <v>286</v>
      </c>
      <c r="E788" s="295" t="s">
        <v>62</v>
      </c>
      <c r="F788" s="295" t="s">
        <v>62</v>
      </c>
      <c r="G788" s="200">
        <v>555</v>
      </c>
      <c r="H788" s="302">
        <v>46009</v>
      </c>
      <c r="I788" s="302">
        <v>46009</v>
      </c>
      <c r="J788" s="199" t="s">
        <v>288</v>
      </c>
      <c r="K788" s="199" t="s">
        <v>289</v>
      </c>
      <c r="L788" s="302">
        <v>46009</v>
      </c>
      <c r="M788" s="201" t="s">
        <v>2286</v>
      </c>
      <c r="N788" s="287" t="s">
        <v>2335</v>
      </c>
      <c r="O788" s="11"/>
    </row>
    <row r="789" spans="2:15" ht="91">
      <c r="B789" s="200">
        <v>2025</v>
      </c>
      <c r="C789" s="200" t="s">
        <v>143</v>
      </c>
      <c r="D789" s="295" t="s">
        <v>286</v>
      </c>
      <c r="E789" s="295" t="s">
        <v>62</v>
      </c>
      <c r="F789" s="295" t="s">
        <v>62</v>
      </c>
      <c r="G789" s="200">
        <v>558</v>
      </c>
      <c r="H789" s="302">
        <v>46010</v>
      </c>
      <c r="I789" s="302">
        <v>46010</v>
      </c>
      <c r="J789" s="199" t="s">
        <v>288</v>
      </c>
      <c r="K789" s="199" t="s">
        <v>289</v>
      </c>
      <c r="L789" s="302">
        <v>46010</v>
      </c>
      <c r="M789" s="201" t="s">
        <v>2286</v>
      </c>
      <c r="N789" s="287" t="s">
        <v>2351</v>
      </c>
      <c r="O789" s="11"/>
    </row>
    <row r="790" spans="2:15" ht="91">
      <c r="B790" s="200">
        <v>2025</v>
      </c>
      <c r="C790" s="200" t="s">
        <v>143</v>
      </c>
      <c r="D790" s="295" t="s">
        <v>286</v>
      </c>
      <c r="E790" s="295" t="s">
        <v>62</v>
      </c>
      <c r="F790" s="295" t="s">
        <v>62</v>
      </c>
      <c r="G790" s="200">
        <v>1325</v>
      </c>
      <c r="H790" s="302">
        <v>46020</v>
      </c>
      <c r="I790" s="302">
        <v>46020</v>
      </c>
      <c r="J790" s="199" t="s">
        <v>288</v>
      </c>
      <c r="K790" s="199" t="s">
        <v>289</v>
      </c>
      <c r="L790" s="302">
        <v>46020</v>
      </c>
      <c r="M790" s="201" t="s">
        <v>2286</v>
      </c>
      <c r="N790" s="287" t="s">
        <v>2342</v>
      </c>
      <c r="O790" s="11"/>
    </row>
    <row r="791" spans="2:15" ht="91">
      <c r="B791" s="200">
        <v>2025</v>
      </c>
      <c r="C791" s="200" t="s">
        <v>143</v>
      </c>
      <c r="D791" s="295" t="s">
        <v>286</v>
      </c>
      <c r="E791" s="295" t="s">
        <v>62</v>
      </c>
      <c r="F791" s="295" t="s">
        <v>62</v>
      </c>
      <c r="G791" s="200">
        <v>2178</v>
      </c>
      <c r="H791" s="302">
        <v>46017</v>
      </c>
      <c r="I791" s="302">
        <v>46017</v>
      </c>
      <c r="J791" s="199" t="s">
        <v>288</v>
      </c>
      <c r="K791" s="199" t="s">
        <v>289</v>
      </c>
      <c r="L791" s="302">
        <v>46017</v>
      </c>
      <c r="M791" s="201" t="s">
        <v>2286</v>
      </c>
      <c r="N791" s="287" t="s">
        <v>2343</v>
      </c>
      <c r="O791" s="11"/>
    </row>
    <row r="792" spans="2:15" ht="91">
      <c r="B792" s="200">
        <v>2025</v>
      </c>
      <c r="C792" s="200" t="s">
        <v>143</v>
      </c>
      <c r="D792" s="295" t="s">
        <v>286</v>
      </c>
      <c r="E792" s="295" t="s">
        <v>62</v>
      </c>
      <c r="F792" s="295" t="s">
        <v>62</v>
      </c>
      <c r="G792" s="200">
        <v>41</v>
      </c>
      <c r="H792" s="302">
        <v>46003</v>
      </c>
      <c r="I792" s="302">
        <v>46003</v>
      </c>
      <c r="J792" s="199" t="s">
        <v>288</v>
      </c>
      <c r="K792" s="199" t="s">
        <v>289</v>
      </c>
      <c r="L792" s="302">
        <v>46003</v>
      </c>
      <c r="M792" s="201" t="s">
        <v>2286</v>
      </c>
      <c r="N792" s="287" t="s">
        <v>2352</v>
      </c>
      <c r="O792" s="11"/>
    </row>
    <row r="793" spans="2:15" ht="91">
      <c r="B793" s="200">
        <v>2025</v>
      </c>
      <c r="C793" s="200" t="s">
        <v>143</v>
      </c>
      <c r="D793" s="295" t="s">
        <v>286</v>
      </c>
      <c r="E793" s="295" t="s">
        <v>62</v>
      </c>
      <c r="F793" s="295" t="s">
        <v>62</v>
      </c>
      <c r="G793" s="200">
        <v>2125</v>
      </c>
      <c r="H793" s="302">
        <v>46015</v>
      </c>
      <c r="I793" s="302">
        <v>46015</v>
      </c>
      <c r="J793" s="199" t="s">
        <v>288</v>
      </c>
      <c r="K793" s="199" t="s">
        <v>289</v>
      </c>
      <c r="L793" s="302">
        <v>46015</v>
      </c>
      <c r="M793" s="201" t="s">
        <v>2286</v>
      </c>
      <c r="N793" s="287" t="s">
        <v>2353</v>
      </c>
      <c r="O793" s="11"/>
    </row>
    <row r="794" spans="2:15" ht="91">
      <c r="B794" s="200">
        <v>2025</v>
      </c>
      <c r="C794" s="200" t="s">
        <v>143</v>
      </c>
      <c r="D794" s="295" t="s">
        <v>286</v>
      </c>
      <c r="E794" s="295" t="s">
        <v>62</v>
      </c>
      <c r="F794" s="295" t="s">
        <v>62</v>
      </c>
      <c r="G794" s="200">
        <v>1046</v>
      </c>
      <c r="H794" s="302">
        <v>46015</v>
      </c>
      <c r="I794" s="302">
        <v>46015</v>
      </c>
      <c r="J794" s="199" t="s">
        <v>288</v>
      </c>
      <c r="K794" s="199" t="s">
        <v>289</v>
      </c>
      <c r="L794" s="302">
        <v>46015</v>
      </c>
      <c r="M794" s="201" t="s">
        <v>2286</v>
      </c>
      <c r="N794" s="287" t="s">
        <v>2354</v>
      </c>
      <c r="O794" s="11"/>
    </row>
    <row r="795" spans="2:15" ht="91">
      <c r="B795" s="200">
        <v>2025</v>
      </c>
      <c r="C795" s="200" t="s">
        <v>143</v>
      </c>
      <c r="D795" s="295" t="s">
        <v>286</v>
      </c>
      <c r="E795" s="295" t="s">
        <v>62</v>
      </c>
      <c r="F795" s="295" t="s">
        <v>62</v>
      </c>
      <c r="G795" s="200">
        <v>1043</v>
      </c>
      <c r="H795" s="302">
        <v>46014</v>
      </c>
      <c r="I795" s="302">
        <v>46014</v>
      </c>
      <c r="J795" s="199" t="s">
        <v>288</v>
      </c>
      <c r="K795" s="199" t="s">
        <v>289</v>
      </c>
      <c r="L795" s="302">
        <v>46014</v>
      </c>
      <c r="M795" s="201" t="s">
        <v>2286</v>
      </c>
      <c r="N795" s="287" t="s">
        <v>2355</v>
      </c>
      <c r="O795" s="11"/>
    </row>
    <row r="796" spans="2:15" ht="91">
      <c r="B796" s="200">
        <v>2025</v>
      </c>
      <c r="C796" s="200" t="s">
        <v>143</v>
      </c>
      <c r="D796" s="295" t="s">
        <v>286</v>
      </c>
      <c r="E796" s="295" t="s">
        <v>62</v>
      </c>
      <c r="F796" s="295" t="s">
        <v>62</v>
      </c>
      <c r="G796" s="200">
        <v>4456</v>
      </c>
      <c r="H796" s="302">
        <v>46017</v>
      </c>
      <c r="I796" s="302">
        <v>46017</v>
      </c>
      <c r="J796" s="199" t="s">
        <v>288</v>
      </c>
      <c r="K796" s="199" t="s">
        <v>289</v>
      </c>
      <c r="L796" s="302">
        <v>46017</v>
      </c>
      <c r="M796" s="201" t="s">
        <v>2286</v>
      </c>
      <c r="N796" s="287" t="s">
        <v>2356</v>
      </c>
      <c r="O796" s="11"/>
    </row>
    <row r="797" spans="2:15" ht="91">
      <c r="B797" s="200">
        <v>2025</v>
      </c>
      <c r="C797" s="200" t="s">
        <v>143</v>
      </c>
      <c r="D797" s="295" t="s">
        <v>286</v>
      </c>
      <c r="E797" s="295" t="s">
        <v>62</v>
      </c>
      <c r="F797" s="295" t="s">
        <v>62</v>
      </c>
      <c r="G797" s="200">
        <v>4452</v>
      </c>
      <c r="H797" s="302">
        <v>46017</v>
      </c>
      <c r="I797" s="302">
        <v>46017</v>
      </c>
      <c r="J797" s="199" t="s">
        <v>288</v>
      </c>
      <c r="K797" s="199" t="s">
        <v>289</v>
      </c>
      <c r="L797" s="302">
        <v>46017</v>
      </c>
      <c r="M797" s="201" t="s">
        <v>2286</v>
      </c>
      <c r="N797" s="287" t="s">
        <v>2357</v>
      </c>
      <c r="O797" s="11"/>
    </row>
    <row r="798" spans="2:15" ht="91">
      <c r="B798" s="200">
        <v>2025</v>
      </c>
      <c r="C798" s="200" t="s">
        <v>143</v>
      </c>
      <c r="D798" s="295" t="s">
        <v>286</v>
      </c>
      <c r="E798" s="295" t="s">
        <v>62</v>
      </c>
      <c r="F798" s="295" t="s">
        <v>62</v>
      </c>
      <c r="G798" s="200">
        <v>4510</v>
      </c>
      <c r="H798" s="302">
        <v>46021</v>
      </c>
      <c r="I798" s="302">
        <v>46021</v>
      </c>
      <c r="J798" s="199" t="s">
        <v>288</v>
      </c>
      <c r="K798" s="199" t="s">
        <v>289</v>
      </c>
      <c r="L798" s="302">
        <v>46021</v>
      </c>
      <c r="M798" s="201" t="s">
        <v>2286</v>
      </c>
      <c r="N798" s="287" t="s">
        <v>2358</v>
      </c>
      <c r="O798" s="11"/>
    </row>
    <row r="799" spans="2:15" ht="91">
      <c r="B799" s="200">
        <v>2025</v>
      </c>
      <c r="C799" s="200" t="s">
        <v>143</v>
      </c>
      <c r="D799" s="295" t="s">
        <v>286</v>
      </c>
      <c r="E799" s="295" t="s">
        <v>62</v>
      </c>
      <c r="F799" s="295" t="s">
        <v>62</v>
      </c>
      <c r="G799" s="200">
        <v>42</v>
      </c>
      <c r="H799" s="302">
        <v>46017</v>
      </c>
      <c r="I799" s="302">
        <v>46017</v>
      </c>
      <c r="J799" s="199" t="s">
        <v>288</v>
      </c>
      <c r="K799" s="199" t="s">
        <v>289</v>
      </c>
      <c r="L799" s="302">
        <v>46017</v>
      </c>
      <c r="M799" s="201" t="s">
        <v>2286</v>
      </c>
      <c r="N799" s="287" t="s">
        <v>2359</v>
      </c>
      <c r="O799" s="11"/>
    </row>
    <row r="800" spans="2:15" ht="91">
      <c r="B800" s="200">
        <v>2025</v>
      </c>
      <c r="C800" s="200" t="s">
        <v>143</v>
      </c>
      <c r="D800" s="295" t="s">
        <v>286</v>
      </c>
      <c r="E800" s="295" t="s">
        <v>62</v>
      </c>
      <c r="F800" s="295" t="s">
        <v>62</v>
      </c>
      <c r="G800" s="200">
        <v>40</v>
      </c>
      <c r="H800" s="302">
        <v>46003</v>
      </c>
      <c r="I800" s="302">
        <v>46003</v>
      </c>
      <c r="J800" s="199" t="s">
        <v>288</v>
      </c>
      <c r="K800" s="199" t="s">
        <v>289</v>
      </c>
      <c r="L800" s="302">
        <v>46003</v>
      </c>
      <c r="M800" s="201" t="s">
        <v>2286</v>
      </c>
      <c r="N800" s="287" t="s">
        <v>2360</v>
      </c>
      <c r="O800" s="11"/>
    </row>
    <row r="801" spans="2:15" ht="91">
      <c r="B801" s="200">
        <v>2025</v>
      </c>
      <c r="C801" s="200" t="s">
        <v>143</v>
      </c>
      <c r="D801" s="295" t="s">
        <v>286</v>
      </c>
      <c r="E801" s="295" t="s">
        <v>62</v>
      </c>
      <c r="F801" s="295" t="s">
        <v>62</v>
      </c>
      <c r="G801" s="200">
        <v>46</v>
      </c>
      <c r="H801" s="302">
        <v>46022</v>
      </c>
      <c r="I801" s="302">
        <v>46022</v>
      </c>
      <c r="J801" s="199" t="s">
        <v>288</v>
      </c>
      <c r="K801" s="199" t="s">
        <v>289</v>
      </c>
      <c r="L801" s="302">
        <v>46022</v>
      </c>
      <c r="M801" s="201" t="s">
        <v>2286</v>
      </c>
      <c r="N801" s="287" t="s">
        <v>2361</v>
      </c>
      <c r="O801" s="11"/>
    </row>
    <row r="802" spans="2:15" ht="104">
      <c r="B802" s="200">
        <v>2025</v>
      </c>
      <c r="C802" s="200" t="s">
        <v>143</v>
      </c>
      <c r="D802" s="295" t="s">
        <v>286</v>
      </c>
      <c r="E802" s="295" t="s">
        <v>62</v>
      </c>
      <c r="F802" s="295" t="s">
        <v>62</v>
      </c>
      <c r="G802" s="200">
        <v>2179</v>
      </c>
      <c r="H802" s="302">
        <v>46017</v>
      </c>
      <c r="I802" s="302">
        <v>46017</v>
      </c>
      <c r="J802" s="199" t="s">
        <v>288</v>
      </c>
      <c r="K802" s="199" t="s">
        <v>289</v>
      </c>
      <c r="L802" s="302">
        <v>46017</v>
      </c>
      <c r="M802" s="201" t="s">
        <v>2362</v>
      </c>
      <c r="N802" s="287" t="s">
        <v>2363</v>
      </c>
      <c r="O802" s="11"/>
    </row>
    <row r="803" spans="2:15" ht="104">
      <c r="B803" s="200">
        <v>2025</v>
      </c>
      <c r="C803" s="200" t="s">
        <v>143</v>
      </c>
      <c r="D803" s="295" t="s">
        <v>286</v>
      </c>
      <c r="E803" s="295" t="s">
        <v>62</v>
      </c>
      <c r="F803" s="295" t="s">
        <v>62</v>
      </c>
      <c r="G803" s="200">
        <v>1173</v>
      </c>
      <c r="H803" s="302">
        <v>46013</v>
      </c>
      <c r="I803" s="302">
        <v>46013</v>
      </c>
      <c r="J803" s="199" t="s">
        <v>288</v>
      </c>
      <c r="K803" s="199" t="s">
        <v>289</v>
      </c>
      <c r="L803" s="302">
        <v>46013</v>
      </c>
      <c r="M803" s="201" t="s">
        <v>2364</v>
      </c>
      <c r="N803" s="287" t="s">
        <v>2365</v>
      </c>
      <c r="O803" s="11"/>
    </row>
    <row r="804" spans="2:15" ht="104">
      <c r="B804" s="200">
        <v>2025</v>
      </c>
      <c r="C804" s="200" t="s">
        <v>143</v>
      </c>
      <c r="D804" s="295" t="s">
        <v>286</v>
      </c>
      <c r="E804" s="295" t="s">
        <v>62</v>
      </c>
      <c r="F804" s="295" t="s">
        <v>62</v>
      </c>
      <c r="G804" s="200">
        <v>1172</v>
      </c>
      <c r="H804" s="302">
        <v>46013</v>
      </c>
      <c r="I804" s="302">
        <v>46013</v>
      </c>
      <c r="J804" s="199" t="s">
        <v>288</v>
      </c>
      <c r="K804" s="199" t="s">
        <v>289</v>
      </c>
      <c r="L804" s="302">
        <v>46013</v>
      </c>
      <c r="M804" s="201" t="s">
        <v>2366</v>
      </c>
      <c r="N804" s="287" t="s">
        <v>2367</v>
      </c>
      <c r="O804" s="11"/>
    </row>
    <row r="805" spans="2:15" ht="104">
      <c r="B805" s="200">
        <v>2025</v>
      </c>
      <c r="C805" s="200" t="s">
        <v>143</v>
      </c>
      <c r="D805" s="295" t="s">
        <v>286</v>
      </c>
      <c r="E805" s="295" t="s">
        <v>62</v>
      </c>
      <c r="F805" s="295" t="s">
        <v>62</v>
      </c>
      <c r="G805" s="200">
        <v>1174</v>
      </c>
      <c r="H805" s="302">
        <v>46013</v>
      </c>
      <c r="I805" s="302">
        <v>46013</v>
      </c>
      <c r="J805" s="199" t="s">
        <v>288</v>
      </c>
      <c r="K805" s="199" t="s">
        <v>289</v>
      </c>
      <c r="L805" s="302">
        <v>46013</v>
      </c>
      <c r="M805" s="201" t="s">
        <v>2368</v>
      </c>
      <c r="N805" s="287" t="s">
        <v>2369</v>
      </c>
      <c r="O805" s="11"/>
    </row>
    <row r="806" spans="2:15" ht="104">
      <c r="B806" s="200">
        <v>2025</v>
      </c>
      <c r="C806" s="200" t="s">
        <v>143</v>
      </c>
      <c r="D806" s="295" t="s">
        <v>286</v>
      </c>
      <c r="E806" s="295" t="s">
        <v>62</v>
      </c>
      <c r="F806" s="295" t="s">
        <v>62</v>
      </c>
      <c r="G806" s="200">
        <v>1200</v>
      </c>
      <c r="H806" s="302">
        <v>46020</v>
      </c>
      <c r="I806" s="302">
        <v>46020</v>
      </c>
      <c r="J806" s="199" t="s">
        <v>288</v>
      </c>
      <c r="K806" s="199" t="s">
        <v>289</v>
      </c>
      <c r="L806" s="302">
        <v>46020</v>
      </c>
      <c r="M806" s="201" t="s">
        <v>2370</v>
      </c>
      <c r="N806" s="287" t="s">
        <v>2371</v>
      </c>
      <c r="O806" s="11"/>
    </row>
    <row r="807" spans="2:15" ht="104">
      <c r="B807" s="200">
        <v>2025</v>
      </c>
      <c r="C807" s="200" t="s">
        <v>143</v>
      </c>
      <c r="D807" s="295" t="s">
        <v>286</v>
      </c>
      <c r="E807" s="295" t="s">
        <v>62</v>
      </c>
      <c r="F807" s="295" t="s">
        <v>62</v>
      </c>
      <c r="G807" s="200">
        <v>1048</v>
      </c>
      <c r="H807" s="302">
        <v>46015</v>
      </c>
      <c r="I807" s="302">
        <v>46015</v>
      </c>
      <c r="J807" s="199" t="s">
        <v>288</v>
      </c>
      <c r="K807" s="199" t="s">
        <v>289</v>
      </c>
      <c r="L807" s="302">
        <v>46015</v>
      </c>
      <c r="M807" s="201" t="s">
        <v>2372</v>
      </c>
      <c r="N807" s="287" t="s">
        <v>2373</v>
      </c>
      <c r="O807" s="11"/>
    </row>
    <row r="808" spans="2:15" ht="104">
      <c r="B808" s="200">
        <v>2025</v>
      </c>
      <c r="C808" s="200" t="s">
        <v>143</v>
      </c>
      <c r="D808" s="295" t="s">
        <v>286</v>
      </c>
      <c r="E808" s="295" t="s">
        <v>62</v>
      </c>
      <c r="F808" s="295" t="s">
        <v>62</v>
      </c>
      <c r="G808" s="200">
        <v>2218</v>
      </c>
      <c r="H808" s="302">
        <v>46009</v>
      </c>
      <c r="I808" s="302">
        <v>46009</v>
      </c>
      <c r="J808" s="199" t="s">
        <v>288</v>
      </c>
      <c r="K808" s="199" t="s">
        <v>289</v>
      </c>
      <c r="L808" s="302">
        <v>46009</v>
      </c>
      <c r="M808" s="201" t="s">
        <v>2374</v>
      </c>
      <c r="N808" s="287" t="s">
        <v>2375</v>
      </c>
      <c r="O808" s="11"/>
    </row>
    <row r="809" spans="2:15" ht="104">
      <c r="B809" s="200">
        <v>2025</v>
      </c>
      <c r="C809" s="200" t="s">
        <v>143</v>
      </c>
      <c r="D809" s="295" t="s">
        <v>286</v>
      </c>
      <c r="E809" s="295" t="s">
        <v>62</v>
      </c>
      <c r="F809" s="295" t="s">
        <v>62</v>
      </c>
      <c r="G809" s="200">
        <v>4546</v>
      </c>
      <c r="H809" s="302">
        <v>46021</v>
      </c>
      <c r="I809" s="302">
        <v>46021</v>
      </c>
      <c r="J809" s="199" t="s">
        <v>288</v>
      </c>
      <c r="K809" s="199" t="s">
        <v>289</v>
      </c>
      <c r="L809" s="302">
        <v>46021</v>
      </c>
      <c r="M809" s="201" t="s">
        <v>2376</v>
      </c>
      <c r="N809" s="287" t="s">
        <v>2377</v>
      </c>
      <c r="O809" s="11"/>
    </row>
    <row r="810" spans="2:15" ht="104">
      <c r="B810" s="200">
        <v>2025</v>
      </c>
      <c r="C810" s="200" t="s">
        <v>143</v>
      </c>
      <c r="D810" s="295" t="s">
        <v>286</v>
      </c>
      <c r="E810" s="295" t="s">
        <v>62</v>
      </c>
      <c r="F810" s="295" t="s">
        <v>62</v>
      </c>
      <c r="G810" s="200">
        <v>4488</v>
      </c>
      <c r="H810" s="302">
        <v>46020</v>
      </c>
      <c r="I810" s="302">
        <v>46020</v>
      </c>
      <c r="J810" s="199" t="s">
        <v>288</v>
      </c>
      <c r="K810" s="199" t="s">
        <v>289</v>
      </c>
      <c r="L810" s="302">
        <v>46020</v>
      </c>
      <c r="M810" s="201" t="s">
        <v>2378</v>
      </c>
      <c r="N810" s="287" t="s">
        <v>2379</v>
      </c>
      <c r="O810" s="11"/>
    </row>
    <row r="811" spans="2:15" ht="104">
      <c r="B811" s="200">
        <v>2025</v>
      </c>
      <c r="C811" s="200" t="s">
        <v>143</v>
      </c>
      <c r="D811" s="295" t="s">
        <v>286</v>
      </c>
      <c r="E811" s="295" t="s">
        <v>62</v>
      </c>
      <c r="F811" s="295" t="s">
        <v>62</v>
      </c>
      <c r="G811" s="200">
        <v>4458</v>
      </c>
      <c r="H811" s="302">
        <v>46017</v>
      </c>
      <c r="I811" s="302">
        <v>46017</v>
      </c>
      <c r="J811" s="199" t="s">
        <v>288</v>
      </c>
      <c r="K811" s="199" t="s">
        <v>289</v>
      </c>
      <c r="L811" s="302">
        <v>46017</v>
      </c>
      <c r="M811" s="201" t="s">
        <v>2380</v>
      </c>
      <c r="N811" s="287" t="s">
        <v>2381</v>
      </c>
      <c r="O811" s="11"/>
    </row>
    <row r="812" spans="2:15" ht="104">
      <c r="B812" s="200">
        <v>2025</v>
      </c>
      <c r="C812" s="200" t="s">
        <v>143</v>
      </c>
      <c r="D812" s="295" t="s">
        <v>286</v>
      </c>
      <c r="E812" s="295" t="s">
        <v>62</v>
      </c>
      <c r="F812" s="295" t="s">
        <v>62</v>
      </c>
      <c r="G812" s="200">
        <v>4548</v>
      </c>
      <c r="H812" s="302">
        <v>46021</v>
      </c>
      <c r="I812" s="302">
        <v>46021</v>
      </c>
      <c r="J812" s="199" t="s">
        <v>288</v>
      </c>
      <c r="K812" s="199" t="s">
        <v>289</v>
      </c>
      <c r="L812" s="302">
        <v>46021</v>
      </c>
      <c r="M812" s="201" t="s">
        <v>2382</v>
      </c>
      <c r="N812" s="287" t="s">
        <v>2383</v>
      </c>
      <c r="O812" s="11"/>
    </row>
    <row r="813" spans="2:15" ht="104">
      <c r="B813" s="200">
        <v>2025</v>
      </c>
      <c r="C813" s="200" t="s">
        <v>143</v>
      </c>
      <c r="D813" s="295" t="s">
        <v>286</v>
      </c>
      <c r="E813" s="295" t="s">
        <v>62</v>
      </c>
      <c r="F813" s="295" t="s">
        <v>62</v>
      </c>
      <c r="G813" s="200">
        <v>489</v>
      </c>
      <c r="H813" s="302">
        <v>46020</v>
      </c>
      <c r="I813" s="302">
        <v>46020</v>
      </c>
      <c r="J813" s="199" t="s">
        <v>288</v>
      </c>
      <c r="K813" s="199" t="s">
        <v>289</v>
      </c>
      <c r="L813" s="302">
        <v>46020</v>
      </c>
      <c r="M813" s="201" t="s">
        <v>2384</v>
      </c>
      <c r="N813" s="287" t="s">
        <v>2385</v>
      </c>
      <c r="O813" s="11"/>
    </row>
    <row r="814" spans="2:15" ht="104">
      <c r="B814" s="200">
        <v>2025</v>
      </c>
      <c r="C814" s="200" t="s">
        <v>143</v>
      </c>
      <c r="D814" s="295" t="s">
        <v>286</v>
      </c>
      <c r="E814" s="295" t="s">
        <v>62</v>
      </c>
      <c r="F814" s="295" t="s">
        <v>62</v>
      </c>
      <c r="G814" s="200">
        <v>4457</v>
      </c>
      <c r="H814" s="302">
        <v>46017</v>
      </c>
      <c r="I814" s="302">
        <v>46017</v>
      </c>
      <c r="J814" s="199" t="s">
        <v>288</v>
      </c>
      <c r="K814" s="199" t="s">
        <v>289</v>
      </c>
      <c r="L814" s="302">
        <v>46017</v>
      </c>
      <c r="M814" s="201" t="s">
        <v>2386</v>
      </c>
      <c r="N814" s="287" t="s">
        <v>2387</v>
      </c>
      <c r="O814" s="11"/>
    </row>
    <row r="815" spans="2:15" ht="104">
      <c r="B815" s="200">
        <v>2025</v>
      </c>
      <c r="C815" s="200" t="s">
        <v>143</v>
      </c>
      <c r="D815" s="295" t="s">
        <v>286</v>
      </c>
      <c r="E815" s="295" t="s">
        <v>62</v>
      </c>
      <c r="F815" s="295" t="s">
        <v>62</v>
      </c>
      <c r="G815" s="200">
        <v>4549</v>
      </c>
      <c r="H815" s="302">
        <v>46021</v>
      </c>
      <c r="I815" s="302">
        <v>46021</v>
      </c>
      <c r="J815" s="199" t="s">
        <v>288</v>
      </c>
      <c r="K815" s="199" t="s">
        <v>289</v>
      </c>
      <c r="L815" s="302">
        <v>46021</v>
      </c>
      <c r="M815" s="201" t="s">
        <v>2388</v>
      </c>
      <c r="N815" s="287" t="s">
        <v>2389</v>
      </c>
      <c r="O815" s="11"/>
    </row>
    <row r="816" spans="2:15" ht="104">
      <c r="B816" s="200">
        <v>2025</v>
      </c>
      <c r="C816" s="200" t="s">
        <v>143</v>
      </c>
      <c r="D816" s="295" t="s">
        <v>286</v>
      </c>
      <c r="E816" s="295" t="s">
        <v>62</v>
      </c>
      <c r="F816" s="295" t="s">
        <v>62</v>
      </c>
      <c r="G816" s="200">
        <v>4571</v>
      </c>
      <c r="H816" s="302">
        <v>46022</v>
      </c>
      <c r="I816" s="302">
        <v>46022</v>
      </c>
      <c r="J816" s="199" t="s">
        <v>288</v>
      </c>
      <c r="K816" s="199" t="s">
        <v>289</v>
      </c>
      <c r="L816" s="302">
        <v>46022</v>
      </c>
      <c r="M816" s="201" t="s">
        <v>2390</v>
      </c>
      <c r="N816" s="287" t="s">
        <v>2391</v>
      </c>
      <c r="O816" s="11"/>
    </row>
    <row r="817" spans="2:15" ht="104">
      <c r="B817" s="200">
        <v>2025</v>
      </c>
      <c r="C817" s="200" t="s">
        <v>143</v>
      </c>
      <c r="D817" s="295" t="s">
        <v>286</v>
      </c>
      <c r="E817" s="295" t="s">
        <v>62</v>
      </c>
      <c r="F817" s="295" t="s">
        <v>62</v>
      </c>
      <c r="G817" s="200">
        <v>4490</v>
      </c>
      <c r="H817" s="302">
        <v>46020</v>
      </c>
      <c r="I817" s="302">
        <v>46020</v>
      </c>
      <c r="J817" s="199" t="s">
        <v>288</v>
      </c>
      <c r="K817" s="199" t="s">
        <v>289</v>
      </c>
      <c r="L817" s="302">
        <v>46020</v>
      </c>
      <c r="M817" s="201" t="s">
        <v>2392</v>
      </c>
      <c r="N817" s="287" t="s">
        <v>2393</v>
      </c>
      <c r="O817" s="11"/>
    </row>
    <row r="818" spans="2:15" ht="104">
      <c r="B818" s="200">
        <v>2025</v>
      </c>
      <c r="C818" s="200" t="s">
        <v>143</v>
      </c>
      <c r="D818" s="295" t="s">
        <v>286</v>
      </c>
      <c r="E818" s="295" t="s">
        <v>62</v>
      </c>
      <c r="F818" s="295" t="s">
        <v>62</v>
      </c>
      <c r="G818" s="200">
        <v>1221</v>
      </c>
      <c r="H818" s="302">
        <v>46021</v>
      </c>
      <c r="I818" s="302">
        <v>46021</v>
      </c>
      <c r="J818" s="199" t="s">
        <v>288</v>
      </c>
      <c r="K818" s="199" t="s">
        <v>289</v>
      </c>
      <c r="L818" s="302">
        <v>46021</v>
      </c>
      <c r="M818" s="201" t="s">
        <v>2394</v>
      </c>
      <c r="N818" s="287" t="s">
        <v>2395</v>
      </c>
      <c r="O818" s="11"/>
    </row>
    <row r="819" spans="2:15" ht="104">
      <c r="B819" s="200">
        <v>2025</v>
      </c>
      <c r="C819" s="200" t="s">
        <v>143</v>
      </c>
      <c r="D819" s="295" t="s">
        <v>286</v>
      </c>
      <c r="E819" s="295" t="s">
        <v>62</v>
      </c>
      <c r="F819" s="295" t="s">
        <v>62</v>
      </c>
      <c r="G819" s="200">
        <v>1209</v>
      </c>
      <c r="H819" s="302">
        <v>46020</v>
      </c>
      <c r="I819" s="302">
        <v>46020</v>
      </c>
      <c r="J819" s="199" t="s">
        <v>288</v>
      </c>
      <c r="K819" s="199" t="s">
        <v>289</v>
      </c>
      <c r="L819" s="302">
        <v>46020</v>
      </c>
      <c r="M819" s="201" t="s">
        <v>2396</v>
      </c>
      <c r="N819" s="287" t="s">
        <v>2397</v>
      </c>
      <c r="O819" s="11"/>
    </row>
    <row r="820" spans="2:15" ht="130">
      <c r="B820" s="200">
        <v>2024</v>
      </c>
      <c r="C820" s="200" t="s">
        <v>143</v>
      </c>
      <c r="D820" s="295" t="s">
        <v>286</v>
      </c>
      <c r="E820" s="295" t="s">
        <v>62</v>
      </c>
      <c r="F820" s="295" t="s">
        <v>62</v>
      </c>
      <c r="G820" s="200">
        <v>1476</v>
      </c>
      <c r="H820" s="302">
        <v>45656</v>
      </c>
      <c r="I820" s="302">
        <v>45656</v>
      </c>
      <c r="J820" s="199" t="s">
        <v>288</v>
      </c>
      <c r="K820" s="199" t="s">
        <v>289</v>
      </c>
      <c r="L820" s="302">
        <v>45656</v>
      </c>
      <c r="M820" s="201" t="s">
        <v>2398</v>
      </c>
      <c r="N820" s="287" t="s">
        <v>1567</v>
      </c>
      <c r="O820" s="11"/>
    </row>
    <row r="821" spans="2:15" ht="156">
      <c r="B821" s="200">
        <v>2024</v>
      </c>
      <c r="C821" s="200" t="s">
        <v>143</v>
      </c>
      <c r="D821" s="295" t="s">
        <v>286</v>
      </c>
      <c r="E821" s="295" t="s">
        <v>62</v>
      </c>
      <c r="F821" s="295" t="s">
        <v>62</v>
      </c>
      <c r="G821" s="200">
        <v>1017</v>
      </c>
      <c r="H821" s="302">
        <v>45632</v>
      </c>
      <c r="I821" s="302">
        <v>45632</v>
      </c>
      <c r="J821" s="199" t="s">
        <v>288</v>
      </c>
      <c r="K821" s="199" t="s">
        <v>289</v>
      </c>
      <c r="L821" s="302">
        <v>45632</v>
      </c>
      <c r="M821" s="201" t="s">
        <v>2399</v>
      </c>
      <c r="N821" s="287" t="s">
        <v>2400</v>
      </c>
      <c r="O821" s="11"/>
    </row>
    <row r="822" spans="2:15" ht="143">
      <c r="B822" s="200">
        <v>2024</v>
      </c>
      <c r="C822" s="200" t="s">
        <v>143</v>
      </c>
      <c r="D822" s="295" t="s">
        <v>286</v>
      </c>
      <c r="E822" s="295" t="s">
        <v>62</v>
      </c>
      <c r="F822" s="295" t="s">
        <v>62</v>
      </c>
      <c r="G822" s="200">
        <v>536</v>
      </c>
      <c r="H822" s="302">
        <v>45656</v>
      </c>
      <c r="I822" s="302">
        <v>45656</v>
      </c>
      <c r="J822" s="199" t="s">
        <v>288</v>
      </c>
      <c r="K822" s="199" t="s">
        <v>289</v>
      </c>
      <c r="L822" s="302">
        <v>45656</v>
      </c>
      <c r="M822" s="201" t="s">
        <v>2401</v>
      </c>
      <c r="N822" s="287" t="s">
        <v>2402</v>
      </c>
      <c r="O822" s="11"/>
    </row>
    <row r="823" spans="2:15" ht="130">
      <c r="B823" s="200">
        <v>2024</v>
      </c>
      <c r="C823" s="200" t="s">
        <v>143</v>
      </c>
      <c r="D823" s="295" t="s">
        <v>286</v>
      </c>
      <c r="E823" s="295" t="s">
        <v>62</v>
      </c>
      <c r="F823" s="295" t="s">
        <v>62</v>
      </c>
      <c r="G823" s="200">
        <v>533</v>
      </c>
      <c r="H823" s="302">
        <v>45656</v>
      </c>
      <c r="I823" s="302">
        <v>45656</v>
      </c>
      <c r="J823" s="199" t="s">
        <v>288</v>
      </c>
      <c r="K823" s="199" t="s">
        <v>289</v>
      </c>
      <c r="L823" s="302">
        <v>45656</v>
      </c>
      <c r="M823" s="201" t="s">
        <v>2403</v>
      </c>
      <c r="N823" s="287" t="s">
        <v>1710</v>
      </c>
      <c r="O823" s="11"/>
    </row>
    <row r="824" spans="2:15" ht="130">
      <c r="B824" s="200">
        <v>2024</v>
      </c>
      <c r="C824" s="200" t="s">
        <v>143</v>
      </c>
      <c r="D824" s="295" t="s">
        <v>286</v>
      </c>
      <c r="E824" s="295" t="s">
        <v>62</v>
      </c>
      <c r="F824" s="295" t="s">
        <v>62</v>
      </c>
      <c r="G824" s="200">
        <v>1149</v>
      </c>
      <c r="H824" s="302">
        <v>45656</v>
      </c>
      <c r="I824" s="302">
        <v>45656</v>
      </c>
      <c r="J824" s="199" t="s">
        <v>288</v>
      </c>
      <c r="K824" s="199" t="s">
        <v>289</v>
      </c>
      <c r="L824" s="302">
        <v>45656</v>
      </c>
      <c r="M824" s="201" t="s">
        <v>2404</v>
      </c>
      <c r="N824" s="287" t="s">
        <v>1711</v>
      </c>
      <c r="O824" s="11"/>
    </row>
    <row r="825" spans="2:15" ht="130">
      <c r="B825" s="200">
        <v>2024</v>
      </c>
      <c r="C825" s="200" t="s">
        <v>143</v>
      </c>
      <c r="D825" s="295" t="s">
        <v>286</v>
      </c>
      <c r="E825" s="295" t="s">
        <v>62</v>
      </c>
      <c r="F825" s="295" t="s">
        <v>62</v>
      </c>
      <c r="G825" s="200">
        <v>2009</v>
      </c>
      <c r="H825" s="302">
        <v>45653</v>
      </c>
      <c r="I825" s="302">
        <v>45653</v>
      </c>
      <c r="J825" s="199" t="s">
        <v>288</v>
      </c>
      <c r="K825" s="199" t="s">
        <v>289</v>
      </c>
      <c r="L825" s="302">
        <v>45653</v>
      </c>
      <c r="M825" s="201" t="s">
        <v>2405</v>
      </c>
      <c r="N825" s="287" t="s">
        <v>2406</v>
      </c>
      <c r="O825" s="11"/>
    </row>
    <row r="826" spans="2:15" ht="117">
      <c r="B826" s="200">
        <v>2024</v>
      </c>
      <c r="C826" s="200" t="s">
        <v>143</v>
      </c>
      <c r="D826" s="295" t="s">
        <v>286</v>
      </c>
      <c r="E826" s="295" t="s">
        <v>62</v>
      </c>
      <c r="F826" s="295" t="s">
        <v>62</v>
      </c>
      <c r="G826" s="200">
        <v>2015</v>
      </c>
      <c r="H826" s="302">
        <v>45656</v>
      </c>
      <c r="I826" s="302">
        <v>45656</v>
      </c>
      <c r="J826" s="199" t="s">
        <v>288</v>
      </c>
      <c r="K826" s="199" t="s">
        <v>289</v>
      </c>
      <c r="L826" s="302">
        <v>45656</v>
      </c>
      <c r="M826" s="201" t="s">
        <v>2407</v>
      </c>
      <c r="N826" s="287" t="s">
        <v>1712</v>
      </c>
      <c r="O826" s="11"/>
    </row>
    <row r="827" spans="2:15" ht="130">
      <c r="B827" s="200">
        <v>2024</v>
      </c>
      <c r="C827" s="200" t="s">
        <v>143</v>
      </c>
      <c r="D827" s="295" t="s">
        <v>286</v>
      </c>
      <c r="E827" s="295" t="s">
        <v>62</v>
      </c>
      <c r="F827" s="295" t="s">
        <v>62</v>
      </c>
      <c r="G827" s="200">
        <v>1998</v>
      </c>
      <c r="H827" s="302">
        <v>45650</v>
      </c>
      <c r="I827" s="302">
        <v>45650</v>
      </c>
      <c r="J827" s="199" t="s">
        <v>288</v>
      </c>
      <c r="K827" s="199" t="s">
        <v>289</v>
      </c>
      <c r="L827" s="302">
        <v>45650</v>
      </c>
      <c r="M827" s="201" t="s">
        <v>2408</v>
      </c>
      <c r="N827" s="287" t="s">
        <v>1713</v>
      </c>
      <c r="O827" s="11"/>
    </row>
    <row r="828" spans="2:15" ht="143">
      <c r="B828" s="200">
        <v>2024</v>
      </c>
      <c r="C828" s="200" t="s">
        <v>143</v>
      </c>
      <c r="D828" s="295" t="s">
        <v>286</v>
      </c>
      <c r="E828" s="295" t="s">
        <v>62</v>
      </c>
      <c r="F828" s="295" t="s">
        <v>62</v>
      </c>
      <c r="G828" s="200">
        <v>1984</v>
      </c>
      <c r="H828" s="302">
        <v>45646</v>
      </c>
      <c r="I828" s="302">
        <v>45646</v>
      </c>
      <c r="J828" s="199" t="s">
        <v>288</v>
      </c>
      <c r="K828" s="199" t="s">
        <v>289</v>
      </c>
      <c r="L828" s="302">
        <v>45646</v>
      </c>
      <c r="M828" s="201" t="s">
        <v>2409</v>
      </c>
      <c r="N828" s="287" t="s">
        <v>2410</v>
      </c>
      <c r="O828" s="11"/>
    </row>
    <row r="829" spans="2:15" ht="117">
      <c r="B829" s="200">
        <v>2024</v>
      </c>
      <c r="C829" s="200" t="s">
        <v>143</v>
      </c>
      <c r="D829" s="295" t="s">
        <v>286</v>
      </c>
      <c r="E829" s="295" t="s">
        <v>62</v>
      </c>
      <c r="F829" s="295" t="s">
        <v>62</v>
      </c>
      <c r="G829" s="200">
        <v>2016</v>
      </c>
      <c r="H829" s="302">
        <v>45657</v>
      </c>
      <c r="I829" s="302">
        <v>45657</v>
      </c>
      <c r="J829" s="199" t="s">
        <v>288</v>
      </c>
      <c r="K829" s="199" t="s">
        <v>289</v>
      </c>
      <c r="L829" s="302">
        <v>45657</v>
      </c>
      <c r="M829" s="201" t="s">
        <v>2411</v>
      </c>
      <c r="N829" s="287" t="s">
        <v>2412</v>
      </c>
      <c r="O829" s="11"/>
    </row>
    <row r="830" spans="2:15" ht="130">
      <c r="B830" s="200">
        <v>2024</v>
      </c>
      <c r="C830" s="200" t="s">
        <v>143</v>
      </c>
      <c r="D830" s="295" t="s">
        <v>286</v>
      </c>
      <c r="E830" s="295" t="s">
        <v>62</v>
      </c>
      <c r="F830" s="295" t="s">
        <v>62</v>
      </c>
      <c r="G830" s="200">
        <v>2008</v>
      </c>
      <c r="H830" s="302">
        <v>45653</v>
      </c>
      <c r="I830" s="302">
        <v>45653</v>
      </c>
      <c r="J830" s="199" t="s">
        <v>288</v>
      </c>
      <c r="K830" s="199" t="s">
        <v>289</v>
      </c>
      <c r="L830" s="302">
        <v>45653</v>
      </c>
      <c r="M830" s="201" t="s">
        <v>2413</v>
      </c>
      <c r="N830" s="287" t="s">
        <v>1714</v>
      </c>
      <c r="O830" s="11"/>
    </row>
    <row r="831" spans="2:15" ht="117">
      <c r="B831" s="200">
        <v>2024</v>
      </c>
      <c r="C831" s="200" t="s">
        <v>143</v>
      </c>
      <c r="D831" s="295" t="s">
        <v>286</v>
      </c>
      <c r="E831" s="295" t="s">
        <v>62</v>
      </c>
      <c r="F831" s="295" t="s">
        <v>62</v>
      </c>
      <c r="G831" s="200">
        <v>834</v>
      </c>
      <c r="H831" s="302">
        <v>45650</v>
      </c>
      <c r="I831" s="302">
        <v>45650</v>
      </c>
      <c r="J831" s="199" t="s">
        <v>288</v>
      </c>
      <c r="K831" s="199" t="s">
        <v>289</v>
      </c>
      <c r="L831" s="302">
        <v>45650</v>
      </c>
      <c r="M831" s="201" t="s">
        <v>2414</v>
      </c>
      <c r="N831" s="287" t="s">
        <v>1715</v>
      </c>
      <c r="O831" s="11"/>
    </row>
    <row r="832" spans="2:15" ht="130">
      <c r="B832" s="200">
        <v>2024</v>
      </c>
      <c r="C832" s="200" t="s">
        <v>143</v>
      </c>
      <c r="D832" s="295" t="s">
        <v>286</v>
      </c>
      <c r="E832" s="295" t="s">
        <v>62</v>
      </c>
      <c r="F832" s="295" t="s">
        <v>62</v>
      </c>
      <c r="G832" s="200">
        <v>833</v>
      </c>
      <c r="H832" s="302">
        <v>45653</v>
      </c>
      <c r="I832" s="302">
        <v>45653</v>
      </c>
      <c r="J832" s="199" t="s">
        <v>288</v>
      </c>
      <c r="K832" s="199" t="s">
        <v>289</v>
      </c>
      <c r="L832" s="302">
        <v>45653</v>
      </c>
      <c r="M832" s="201" t="s">
        <v>2415</v>
      </c>
      <c r="N832" s="287" t="s">
        <v>1716</v>
      </c>
      <c r="O832" s="11"/>
    </row>
    <row r="833" spans="2:15" ht="117">
      <c r="B833" s="200">
        <v>2024</v>
      </c>
      <c r="C833" s="200" t="s">
        <v>143</v>
      </c>
      <c r="D833" s="295" t="s">
        <v>286</v>
      </c>
      <c r="E833" s="295" t="s">
        <v>62</v>
      </c>
      <c r="F833" s="295" t="s">
        <v>62</v>
      </c>
      <c r="G833" s="200">
        <v>835</v>
      </c>
      <c r="H833" s="302">
        <v>45650</v>
      </c>
      <c r="I833" s="302">
        <v>45650</v>
      </c>
      <c r="J833" s="199" t="s">
        <v>288</v>
      </c>
      <c r="K833" s="199" t="s">
        <v>289</v>
      </c>
      <c r="L833" s="302">
        <v>45650</v>
      </c>
      <c r="M833" s="201" t="s">
        <v>2416</v>
      </c>
      <c r="N833" s="287" t="s">
        <v>1717</v>
      </c>
      <c r="O833" s="11"/>
    </row>
    <row r="834" spans="2:15" ht="156">
      <c r="B834" s="200">
        <v>2024</v>
      </c>
      <c r="C834" s="200" t="s">
        <v>143</v>
      </c>
      <c r="D834" s="295" t="s">
        <v>286</v>
      </c>
      <c r="E834" s="295" t="s">
        <v>62</v>
      </c>
      <c r="F834" s="295" t="s">
        <v>62</v>
      </c>
      <c r="G834" s="200">
        <v>817</v>
      </c>
      <c r="H834" s="302">
        <v>45646</v>
      </c>
      <c r="I834" s="302">
        <v>45646</v>
      </c>
      <c r="J834" s="199" t="s">
        <v>288</v>
      </c>
      <c r="K834" s="199" t="s">
        <v>289</v>
      </c>
      <c r="L834" s="302">
        <v>45646</v>
      </c>
      <c r="M834" s="201" t="s">
        <v>2417</v>
      </c>
      <c r="N834" s="287" t="s">
        <v>1718</v>
      </c>
      <c r="O834" s="11"/>
    </row>
    <row r="835" spans="2:15" ht="117">
      <c r="B835" s="200">
        <v>2024</v>
      </c>
      <c r="C835" s="200" t="s">
        <v>143</v>
      </c>
      <c r="D835" s="295" t="s">
        <v>286</v>
      </c>
      <c r="E835" s="295" t="s">
        <v>62</v>
      </c>
      <c r="F835" s="295" t="s">
        <v>62</v>
      </c>
      <c r="G835" s="200">
        <v>836</v>
      </c>
      <c r="H835" s="302">
        <v>45652</v>
      </c>
      <c r="I835" s="302">
        <v>45652</v>
      </c>
      <c r="J835" s="199" t="s">
        <v>288</v>
      </c>
      <c r="K835" s="199" t="s">
        <v>289</v>
      </c>
      <c r="L835" s="302">
        <v>45652</v>
      </c>
      <c r="M835" s="201" t="s">
        <v>2418</v>
      </c>
      <c r="N835" s="287" t="s">
        <v>2419</v>
      </c>
      <c r="O835" s="11"/>
    </row>
    <row r="836" spans="2:15" ht="117">
      <c r="B836" s="200">
        <v>2024</v>
      </c>
      <c r="C836" s="200" t="s">
        <v>143</v>
      </c>
      <c r="D836" s="295" t="s">
        <v>286</v>
      </c>
      <c r="E836" s="295" t="s">
        <v>62</v>
      </c>
      <c r="F836" s="295" t="s">
        <v>62</v>
      </c>
      <c r="G836" s="200">
        <v>4263</v>
      </c>
      <c r="H836" s="302">
        <v>45656</v>
      </c>
      <c r="I836" s="302">
        <v>45656</v>
      </c>
      <c r="J836" s="199" t="s">
        <v>288</v>
      </c>
      <c r="K836" s="199" t="s">
        <v>289</v>
      </c>
      <c r="L836" s="302">
        <v>45656</v>
      </c>
      <c r="M836" s="201" t="s">
        <v>2420</v>
      </c>
      <c r="N836" s="287" t="s">
        <v>2421</v>
      </c>
      <c r="O836" s="11"/>
    </row>
    <row r="837" spans="2:15" ht="156">
      <c r="B837" s="200">
        <v>2024</v>
      </c>
      <c r="C837" s="200" t="s">
        <v>143</v>
      </c>
      <c r="D837" s="295" t="s">
        <v>286</v>
      </c>
      <c r="E837" s="295" t="s">
        <v>62</v>
      </c>
      <c r="F837" s="295" t="s">
        <v>62</v>
      </c>
      <c r="G837" s="200">
        <v>4230</v>
      </c>
      <c r="H837" s="302">
        <v>45653</v>
      </c>
      <c r="I837" s="302">
        <v>45653</v>
      </c>
      <c r="J837" s="199" t="s">
        <v>288</v>
      </c>
      <c r="K837" s="199" t="s">
        <v>289</v>
      </c>
      <c r="L837" s="302">
        <v>45653</v>
      </c>
      <c r="M837" s="201" t="s">
        <v>2422</v>
      </c>
      <c r="N837" s="287" t="s">
        <v>2423</v>
      </c>
      <c r="O837" s="11"/>
    </row>
    <row r="838" spans="2:15" ht="156">
      <c r="B838" s="200">
        <v>2024</v>
      </c>
      <c r="C838" s="200" t="s">
        <v>143</v>
      </c>
      <c r="D838" s="295" t="s">
        <v>286</v>
      </c>
      <c r="E838" s="295" t="s">
        <v>62</v>
      </c>
      <c r="F838" s="295" t="s">
        <v>62</v>
      </c>
      <c r="G838" s="200">
        <v>4262</v>
      </c>
      <c r="H838" s="302">
        <v>45656</v>
      </c>
      <c r="I838" s="302">
        <v>45656</v>
      </c>
      <c r="J838" s="199" t="s">
        <v>288</v>
      </c>
      <c r="K838" s="199" t="s">
        <v>289</v>
      </c>
      <c r="L838" s="302">
        <v>45656</v>
      </c>
      <c r="M838" s="201" t="s">
        <v>2424</v>
      </c>
      <c r="N838" s="287" t="s">
        <v>1719</v>
      </c>
      <c r="O838" s="11"/>
    </row>
    <row r="839" spans="2:15" ht="143">
      <c r="B839" s="200">
        <v>2024</v>
      </c>
      <c r="C839" s="200" t="s">
        <v>143</v>
      </c>
      <c r="D839" s="295" t="s">
        <v>286</v>
      </c>
      <c r="E839" s="295" t="s">
        <v>62</v>
      </c>
      <c r="F839" s="295" t="s">
        <v>62</v>
      </c>
      <c r="G839" s="200">
        <v>4221</v>
      </c>
      <c r="H839" s="302">
        <v>45653</v>
      </c>
      <c r="I839" s="302">
        <v>45653</v>
      </c>
      <c r="J839" s="199" t="s">
        <v>288</v>
      </c>
      <c r="K839" s="199" t="s">
        <v>289</v>
      </c>
      <c r="L839" s="302">
        <v>45653</v>
      </c>
      <c r="M839" s="201" t="s">
        <v>2425</v>
      </c>
      <c r="N839" s="287" t="s">
        <v>2342</v>
      </c>
      <c r="O839" s="11"/>
    </row>
    <row r="840" spans="2:15" ht="130">
      <c r="B840" s="200">
        <v>2024</v>
      </c>
      <c r="C840" s="200" t="s">
        <v>143</v>
      </c>
      <c r="D840" s="295" t="s">
        <v>286</v>
      </c>
      <c r="E840" s="295" t="s">
        <v>62</v>
      </c>
      <c r="F840" s="295" t="s">
        <v>62</v>
      </c>
      <c r="G840" s="200">
        <v>4158</v>
      </c>
      <c r="H840" s="302">
        <v>45652</v>
      </c>
      <c r="I840" s="302">
        <v>45652</v>
      </c>
      <c r="J840" s="199" t="s">
        <v>288</v>
      </c>
      <c r="K840" s="199" t="s">
        <v>289</v>
      </c>
      <c r="L840" s="302">
        <v>45652</v>
      </c>
      <c r="M840" s="201" t="s">
        <v>2426</v>
      </c>
      <c r="N840" s="287" t="s">
        <v>1720</v>
      </c>
      <c r="O840" s="11"/>
    </row>
    <row r="841" spans="2:15" ht="156">
      <c r="B841" s="200">
        <v>2024</v>
      </c>
      <c r="C841" s="200" t="s">
        <v>143</v>
      </c>
      <c r="D841" s="295" t="s">
        <v>286</v>
      </c>
      <c r="E841" s="295" t="s">
        <v>62</v>
      </c>
      <c r="F841" s="295" t="s">
        <v>62</v>
      </c>
      <c r="G841" s="200">
        <v>4231</v>
      </c>
      <c r="H841" s="302">
        <v>45653</v>
      </c>
      <c r="I841" s="302">
        <v>45653</v>
      </c>
      <c r="J841" s="199" t="s">
        <v>288</v>
      </c>
      <c r="K841" s="199" t="s">
        <v>289</v>
      </c>
      <c r="L841" s="302">
        <v>45653</v>
      </c>
      <c r="M841" s="201" t="s">
        <v>2427</v>
      </c>
      <c r="N841" s="287" t="s">
        <v>1721</v>
      </c>
      <c r="O841" s="11"/>
    </row>
    <row r="842" spans="2:15" ht="143">
      <c r="B842" s="200">
        <v>2024</v>
      </c>
      <c r="C842" s="200" t="s">
        <v>143</v>
      </c>
      <c r="D842" s="295" t="s">
        <v>286</v>
      </c>
      <c r="E842" s="295" t="s">
        <v>62</v>
      </c>
      <c r="F842" s="295" t="s">
        <v>62</v>
      </c>
      <c r="G842" s="200">
        <v>4223</v>
      </c>
      <c r="H842" s="302">
        <v>45653</v>
      </c>
      <c r="I842" s="302">
        <v>45653</v>
      </c>
      <c r="J842" s="199" t="s">
        <v>288</v>
      </c>
      <c r="K842" s="199" t="s">
        <v>289</v>
      </c>
      <c r="L842" s="302">
        <v>45653</v>
      </c>
      <c r="M842" s="201" t="s">
        <v>2428</v>
      </c>
      <c r="N842" s="287" t="s">
        <v>1722</v>
      </c>
      <c r="O842" s="11"/>
    </row>
    <row r="843" spans="2:15" ht="156">
      <c r="B843" s="200">
        <v>2024</v>
      </c>
      <c r="C843" s="200" t="s">
        <v>143</v>
      </c>
      <c r="D843" s="295" t="s">
        <v>286</v>
      </c>
      <c r="E843" s="295" t="s">
        <v>62</v>
      </c>
      <c r="F843" s="295" t="s">
        <v>62</v>
      </c>
      <c r="G843" s="200">
        <v>4222</v>
      </c>
      <c r="H843" s="302">
        <v>45653</v>
      </c>
      <c r="I843" s="302">
        <v>45653</v>
      </c>
      <c r="J843" s="199" t="s">
        <v>288</v>
      </c>
      <c r="K843" s="199" t="s">
        <v>289</v>
      </c>
      <c r="L843" s="302">
        <v>45653</v>
      </c>
      <c r="M843" s="201" t="s">
        <v>2429</v>
      </c>
      <c r="N843" s="287" t="s">
        <v>2430</v>
      </c>
      <c r="O843" s="11"/>
    </row>
    <row r="844" spans="2:15" ht="117">
      <c r="B844" s="200">
        <v>2024</v>
      </c>
      <c r="C844" s="200" t="s">
        <v>143</v>
      </c>
      <c r="D844" s="295" t="s">
        <v>286</v>
      </c>
      <c r="E844" s="295" t="s">
        <v>62</v>
      </c>
      <c r="F844" s="295" t="s">
        <v>62</v>
      </c>
      <c r="G844" s="200">
        <v>4226</v>
      </c>
      <c r="H844" s="302">
        <v>45653</v>
      </c>
      <c r="I844" s="302">
        <v>45653</v>
      </c>
      <c r="J844" s="199" t="s">
        <v>288</v>
      </c>
      <c r="K844" s="199" t="s">
        <v>289</v>
      </c>
      <c r="L844" s="302">
        <v>45653</v>
      </c>
      <c r="M844" s="201" t="s">
        <v>2431</v>
      </c>
      <c r="N844" s="287" t="s">
        <v>1723</v>
      </c>
      <c r="O844" s="11"/>
    </row>
    <row r="845" spans="2:15" ht="195">
      <c r="B845" s="200">
        <v>2024</v>
      </c>
      <c r="C845" s="200" t="s">
        <v>143</v>
      </c>
      <c r="D845" s="295" t="s">
        <v>286</v>
      </c>
      <c r="E845" s="295" t="s">
        <v>62</v>
      </c>
      <c r="F845" s="295" t="s">
        <v>62</v>
      </c>
      <c r="G845" s="200">
        <v>4220</v>
      </c>
      <c r="H845" s="302">
        <v>45653</v>
      </c>
      <c r="I845" s="302">
        <v>45653</v>
      </c>
      <c r="J845" s="199" t="s">
        <v>288</v>
      </c>
      <c r="K845" s="199" t="s">
        <v>289</v>
      </c>
      <c r="L845" s="302">
        <v>45653</v>
      </c>
      <c r="M845" s="201" t="s">
        <v>2432</v>
      </c>
      <c r="N845" s="287" t="s">
        <v>1724</v>
      </c>
      <c r="O845" s="11"/>
    </row>
    <row r="846" spans="2:15" ht="117">
      <c r="B846" s="200">
        <v>2024</v>
      </c>
      <c r="C846" s="200" t="s">
        <v>143</v>
      </c>
      <c r="D846" s="295" t="s">
        <v>286</v>
      </c>
      <c r="E846" s="295" t="s">
        <v>62</v>
      </c>
      <c r="F846" s="295" t="s">
        <v>62</v>
      </c>
      <c r="G846" s="200">
        <v>4227</v>
      </c>
      <c r="H846" s="302">
        <v>45653</v>
      </c>
      <c r="I846" s="302">
        <v>45653</v>
      </c>
      <c r="J846" s="199" t="s">
        <v>288</v>
      </c>
      <c r="K846" s="199" t="s">
        <v>289</v>
      </c>
      <c r="L846" s="302">
        <v>45653</v>
      </c>
      <c r="M846" s="201" t="s">
        <v>2418</v>
      </c>
      <c r="N846" s="287" t="s">
        <v>1725</v>
      </c>
      <c r="O846" s="11"/>
    </row>
    <row r="847" spans="2:15" ht="130">
      <c r="B847" s="200">
        <v>2024</v>
      </c>
      <c r="C847" s="200" t="s">
        <v>143</v>
      </c>
      <c r="D847" s="295" t="s">
        <v>286</v>
      </c>
      <c r="E847" s="295" t="s">
        <v>62</v>
      </c>
      <c r="F847" s="295" t="s">
        <v>62</v>
      </c>
      <c r="G847" s="200">
        <v>4229</v>
      </c>
      <c r="H847" s="302">
        <v>45653</v>
      </c>
      <c r="I847" s="302">
        <v>45653</v>
      </c>
      <c r="J847" s="199" t="s">
        <v>288</v>
      </c>
      <c r="K847" s="199" t="s">
        <v>289</v>
      </c>
      <c r="L847" s="302">
        <v>45653</v>
      </c>
      <c r="M847" s="201" t="s">
        <v>2433</v>
      </c>
      <c r="N847" s="287" t="s">
        <v>2434</v>
      </c>
      <c r="O847" s="11"/>
    </row>
    <row r="848" spans="2:15" ht="143">
      <c r="B848" s="200">
        <v>2024</v>
      </c>
      <c r="C848" s="200" t="s">
        <v>143</v>
      </c>
      <c r="D848" s="295" t="s">
        <v>286</v>
      </c>
      <c r="E848" s="295" t="s">
        <v>62</v>
      </c>
      <c r="F848" s="295" t="s">
        <v>62</v>
      </c>
      <c r="G848" s="200">
        <v>1144</v>
      </c>
      <c r="H848" s="302">
        <v>45649</v>
      </c>
      <c r="I848" s="302">
        <v>45649</v>
      </c>
      <c r="J848" s="199" t="s">
        <v>288</v>
      </c>
      <c r="K848" s="199" t="s">
        <v>289</v>
      </c>
      <c r="L848" s="302">
        <v>45649</v>
      </c>
      <c r="M848" s="201" t="s">
        <v>2435</v>
      </c>
      <c r="N848" s="287" t="s">
        <v>1726</v>
      </c>
      <c r="O848" s="11"/>
    </row>
    <row r="849" spans="2:15" ht="156">
      <c r="B849" s="200">
        <v>2024</v>
      </c>
      <c r="C849" s="200" t="s">
        <v>143</v>
      </c>
      <c r="D849" s="295" t="s">
        <v>286</v>
      </c>
      <c r="E849" s="295" t="s">
        <v>62</v>
      </c>
      <c r="F849" s="295" t="s">
        <v>62</v>
      </c>
      <c r="G849" s="200">
        <v>1132</v>
      </c>
      <c r="H849" s="302">
        <v>45632</v>
      </c>
      <c r="I849" s="302">
        <v>45632</v>
      </c>
      <c r="J849" s="199" t="s">
        <v>288</v>
      </c>
      <c r="K849" s="199" t="s">
        <v>289</v>
      </c>
      <c r="L849" s="302">
        <v>45632</v>
      </c>
      <c r="M849" s="201" t="s">
        <v>2436</v>
      </c>
      <c r="N849" s="287" t="s">
        <v>1727</v>
      </c>
      <c r="O849" s="11"/>
    </row>
    <row r="850" spans="2:15" ht="143">
      <c r="B850" s="200">
        <v>2024</v>
      </c>
      <c r="C850" s="200" t="s">
        <v>143</v>
      </c>
      <c r="D850" s="295" t="s">
        <v>286</v>
      </c>
      <c r="E850" s="295" t="s">
        <v>62</v>
      </c>
      <c r="F850" s="295" t="s">
        <v>62</v>
      </c>
      <c r="G850" s="200">
        <v>2281</v>
      </c>
      <c r="H850" s="302">
        <v>45656</v>
      </c>
      <c r="I850" s="302">
        <v>45656</v>
      </c>
      <c r="J850" s="199" t="s">
        <v>288</v>
      </c>
      <c r="K850" s="199" t="s">
        <v>289</v>
      </c>
      <c r="L850" s="302">
        <v>45656</v>
      </c>
      <c r="M850" s="201" t="s">
        <v>2437</v>
      </c>
      <c r="N850" s="287" t="s">
        <v>1728</v>
      </c>
      <c r="O850" s="11"/>
    </row>
    <row r="851" spans="2:15" ht="143">
      <c r="B851" s="200">
        <v>2024</v>
      </c>
      <c r="C851" s="200" t="s">
        <v>143</v>
      </c>
      <c r="D851" s="295" t="s">
        <v>286</v>
      </c>
      <c r="E851" s="295" t="s">
        <v>62</v>
      </c>
      <c r="F851" s="295" t="s">
        <v>62</v>
      </c>
      <c r="G851" s="200">
        <v>2282</v>
      </c>
      <c r="H851" s="302">
        <v>45656</v>
      </c>
      <c r="I851" s="302">
        <v>45656</v>
      </c>
      <c r="J851" s="199" t="s">
        <v>288</v>
      </c>
      <c r="K851" s="199" t="s">
        <v>289</v>
      </c>
      <c r="L851" s="302">
        <v>45656</v>
      </c>
      <c r="M851" s="201" t="s">
        <v>2438</v>
      </c>
      <c r="N851" s="287" t="s">
        <v>1729</v>
      </c>
      <c r="O851" s="11"/>
    </row>
    <row r="852" spans="2:15" ht="130">
      <c r="B852" s="200">
        <v>2024</v>
      </c>
      <c r="C852" s="200" t="s">
        <v>143</v>
      </c>
      <c r="D852" s="295" t="s">
        <v>286</v>
      </c>
      <c r="E852" s="295" t="s">
        <v>62</v>
      </c>
      <c r="F852" s="295" t="s">
        <v>62</v>
      </c>
      <c r="G852" s="200">
        <v>2283</v>
      </c>
      <c r="H852" s="302">
        <v>45656</v>
      </c>
      <c r="I852" s="302">
        <v>45656</v>
      </c>
      <c r="J852" s="199" t="s">
        <v>288</v>
      </c>
      <c r="K852" s="199" t="s">
        <v>289</v>
      </c>
      <c r="L852" s="302">
        <v>45656</v>
      </c>
      <c r="M852" s="201" t="s">
        <v>2439</v>
      </c>
      <c r="N852" s="287" t="s">
        <v>1730</v>
      </c>
      <c r="O852" s="11"/>
    </row>
    <row r="853" spans="2:15" ht="117">
      <c r="B853" s="200">
        <v>2024</v>
      </c>
      <c r="C853" s="200" t="s">
        <v>143</v>
      </c>
      <c r="D853" s="295" t="s">
        <v>286</v>
      </c>
      <c r="E853" s="295" t="s">
        <v>62</v>
      </c>
      <c r="F853" s="295" t="s">
        <v>62</v>
      </c>
      <c r="G853" s="200">
        <v>2293</v>
      </c>
      <c r="H853" s="302">
        <v>45657</v>
      </c>
      <c r="I853" s="302">
        <v>45657</v>
      </c>
      <c r="J853" s="199" t="s">
        <v>288</v>
      </c>
      <c r="K853" s="199" t="s">
        <v>289</v>
      </c>
      <c r="L853" s="302">
        <v>45657</v>
      </c>
      <c r="M853" s="201" t="s">
        <v>2418</v>
      </c>
      <c r="N853" s="287" t="s">
        <v>1731</v>
      </c>
      <c r="O853" s="11"/>
    </row>
    <row r="854" spans="2:15" ht="143">
      <c r="B854" s="200">
        <v>2025</v>
      </c>
      <c r="C854" s="200" t="s">
        <v>139</v>
      </c>
      <c r="D854" s="295" t="s">
        <v>286</v>
      </c>
      <c r="E854" s="295" t="s">
        <v>62</v>
      </c>
      <c r="F854" s="295" t="s">
        <v>62</v>
      </c>
      <c r="G854" s="200">
        <v>761</v>
      </c>
      <c r="H854" s="302">
        <v>45894</v>
      </c>
      <c r="I854" s="302">
        <v>45894</v>
      </c>
      <c r="J854" s="199" t="s">
        <v>288</v>
      </c>
      <c r="K854" s="199" t="s">
        <v>289</v>
      </c>
      <c r="L854" s="302">
        <v>45894</v>
      </c>
      <c r="M854" s="201" t="s">
        <v>2440</v>
      </c>
      <c r="N854" s="287" t="s">
        <v>1732</v>
      </c>
      <c r="O854" s="11"/>
    </row>
    <row r="855" spans="2:15" ht="143">
      <c r="B855" s="200">
        <v>2024</v>
      </c>
      <c r="C855" s="200" t="s">
        <v>143</v>
      </c>
      <c r="D855" s="295" t="s">
        <v>286</v>
      </c>
      <c r="E855" s="295" t="s">
        <v>62</v>
      </c>
      <c r="F855" s="295" t="s">
        <v>62</v>
      </c>
      <c r="G855" s="200">
        <v>1290</v>
      </c>
      <c r="H855" s="302">
        <v>45646</v>
      </c>
      <c r="I855" s="302">
        <v>45646</v>
      </c>
      <c r="J855" s="199" t="s">
        <v>288</v>
      </c>
      <c r="K855" s="199" t="s">
        <v>289</v>
      </c>
      <c r="L855" s="302">
        <v>45646</v>
      </c>
      <c r="M855" s="201" t="s">
        <v>2441</v>
      </c>
      <c r="N855" s="287" t="s">
        <v>1733</v>
      </c>
      <c r="O855" s="11"/>
    </row>
    <row r="856" spans="2:15" ht="143">
      <c r="B856" s="200">
        <v>2025</v>
      </c>
      <c r="C856" s="200" t="s">
        <v>139</v>
      </c>
      <c r="D856" s="295" t="s">
        <v>286</v>
      </c>
      <c r="E856" s="295" t="s">
        <v>62</v>
      </c>
      <c r="F856" s="295" t="s">
        <v>62</v>
      </c>
      <c r="G856" s="200">
        <v>289</v>
      </c>
      <c r="H856" s="302">
        <v>45894</v>
      </c>
      <c r="I856" s="302">
        <v>45894</v>
      </c>
      <c r="J856" s="199" t="s">
        <v>288</v>
      </c>
      <c r="K856" s="199" t="s">
        <v>289</v>
      </c>
      <c r="L856" s="302">
        <v>45894</v>
      </c>
      <c r="M856" s="201" t="s">
        <v>2442</v>
      </c>
      <c r="N856" s="287" t="s">
        <v>2443</v>
      </c>
      <c r="O856" s="11"/>
    </row>
    <row r="857" spans="2:15" ht="143">
      <c r="B857" s="200">
        <v>2024</v>
      </c>
      <c r="C857" s="200" t="s">
        <v>143</v>
      </c>
      <c r="D857" s="295" t="s">
        <v>286</v>
      </c>
      <c r="E857" s="295" t="s">
        <v>62</v>
      </c>
      <c r="F857" s="295" t="s">
        <v>62</v>
      </c>
      <c r="G857" s="200">
        <v>2158</v>
      </c>
      <c r="H857" s="302">
        <v>45656</v>
      </c>
      <c r="I857" s="302">
        <v>45656</v>
      </c>
      <c r="J857" s="199" t="s">
        <v>288</v>
      </c>
      <c r="K857" s="199" t="s">
        <v>289</v>
      </c>
      <c r="L857" s="302">
        <v>45656</v>
      </c>
      <c r="M857" s="201" t="s">
        <v>2444</v>
      </c>
      <c r="N857" s="287" t="s">
        <v>2445</v>
      </c>
      <c r="O857" s="11"/>
    </row>
    <row r="858" spans="2:15" ht="156">
      <c r="B858" s="200">
        <v>2024</v>
      </c>
      <c r="C858" s="200" t="s">
        <v>143</v>
      </c>
      <c r="D858" s="295" t="s">
        <v>286</v>
      </c>
      <c r="E858" s="295" t="s">
        <v>62</v>
      </c>
      <c r="F858" s="295" t="s">
        <v>62</v>
      </c>
      <c r="G858" s="200">
        <v>2157</v>
      </c>
      <c r="H858" s="302">
        <v>45656</v>
      </c>
      <c r="I858" s="302">
        <v>45656</v>
      </c>
      <c r="J858" s="199" t="s">
        <v>288</v>
      </c>
      <c r="K858" s="199" t="s">
        <v>289</v>
      </c>
      <c r="L858" s="302">
        <v>45656</v>
      </c>
      <c r="M858" s="201" t="s">
        <v>2446</v>
      </c>
      <c r="N858" s="287" t="s">
        <v>1734</v>
      </c>
      <c r="O858" s="11"/>
    </row>
    <row r="859" spans="2:15" ht="156">
      <c r="B859" s="200">
        <v>2024</v>
      </c>
      <c r="C859" s="200" t="s">
        <v>143</v>
      </c>
      <c r="D859" s="295" t="s">
        <v>286</v>
      </c>
      <c r="E859" s="295" t="s">
        <v>62</v>
      </c>
      <c r="F859" s="295" t="s">
        <v>62</v>
      </c>
      <c r="G859" s="200">
        <v>1301</v>
      </c>
      <c r="H859" s="302">
        <v>45653</v>
      </c>
      <c r="I859" s="302">
        <v>45653</v>
      </c>
      <c r="J859" s="199" t="s">
        <v>288</v>
      </c>
      <c r="K859" s="199" t="s">
        <v>289</v>
      </c>
      <c r="L859" s="302">
        <v>45653</v>
      </c>
      <c r="M859" s="201" t="s">
        <v>2447</v>
      </c>
      <c r="N859" s="287" t="s">
        <v>1735</v>
      </c>
      <c r="O859" s="11"/>
    </row>
    <row r="860" spans="2:15" ht="143">
      <c r="B860" s="200">
        <v>2024</v>
      </c>
      <c r="C860" s="200" t="s">
        <v>143</v>
      </c>
      <c r="D860" s="295" t="s">
        <v>286</v>
      </c>
      <c r="E860" s="295" t="s">
        <v>62</v>
      </c>
      <c r="F860" s="295" t="s">
        <v>62</v>
      </c>
      <c r="G860" s="200">
        <v>1302</v>
      </c>
      <c r="H860" s="302">
        <v>45653</v>
      </c>
      <c r="I860" s="302">
        <v>45653</v>
      </c>
      <c r="J860" s="199" t="s">
        <v>288</v>
      </c>
      <c r="K860" s="199" t="s">
        <v>289</v>
      </c>
      <c r="L860" s="302">
        <v>45653</v>
      </c>
      <c r="M860" s="201" t="s">
        <v>2448</v>
      </c>
      <c r="N860" s="287" t="s">
        <v>1736</v>
      </c>
      <c r="O860" s="11"/>
    </row>
    <row r="861" spans="2:15" ht="143">
      <c r="B861" s="200">
        <v>2024</v>
      </c>
      <c r="C861" s="200" t="s">
        <v>143</v>
      </c>
      <c r="D861" s="295" t="s">
        <v>286</v>
      </c>
      <c r="E861" s="295" t="s">
        <v>62</v>
      </c>
      <c r="F861" s="295" t="s">
        <v>62</v>
      </c>
      <c r="G861" s="200">
        <v>2969</v>
      </c>
      <c r="H861" s="302">
        <v>45635</v>
      </c>
      <c r="I861" s="302">
        <v>45635</v>
      </c>
      <c r="J861" s="199" t="s">
        <v>288</v>
      </c>
      <c r="K861" s="199" t="s">
        <v>289</v>
      </c>
      <c r="L861" s="302">
        <v>45635</v>
      </c>
      <c r="M861" s="201" t="s">
        <v>2449</v>
      </c>
      <c r="N861" s="287" t="s">
        <v>1737</v>
      </c>
      <c r="O861" s="11"/>
    </row>
    <row r="862" spans="2:15" ht="130">
      <c r="B862" s="200">
        <v>2024</v>
      </c>
      <c r="C862" s="200" t="s">
        <v>143</v>
      </c>
      <c r="D862" s="295" t="s">
        <v>286</v>
      </c>
      <c r="E862" s="295" t="s">
        <v>62</v>
      </c>
      <c r="F862" s="295" t="s">
        <v>62</v>
      </c>
      <c r="G862" s="200">
        <v>2968</v>
      </c>
      <c r="H862" s="302">
        <v>45646</v>
      </c>
      <c r="I862" s="302">
        <v>45646</v>
      </c>
      <c r="J862" s="199" t="s">
        <v>288</v>
      </c>
      <c r="K862" s="199" t="s">
        <v>289</v>
      </c>
      <c r="L862" s="302">
        <v>45646</v>
      </c>
      <c r="M862" s="201" t="s">
        <v>2450</v>
      </c>
      <c r="N862" s="287" t="s">
        <v>1738</v>
      </c>
      <c r="O862" s="11"/>
    </row>
    <row r="863" spans="2:15" ht="143">
      <c r="B863" s="200">
        <v>2024</v>
      </c>
      <c r="C863" s="200" t="s">
        <v>143</v>
      </c>
      <c r="D863" s="295" t="s">
        <v>286</v>
      </c>
      <c r="E863" s="295" t="s">
        <v>62</v>
      </c>
      <c r="F863" s="295" t="s">
        <v>62</v>
      </c>
      <c r="G863" s="200">
        <v>1444</v>
      </c>
      <c r="H863" s="302">
        <v>45650</v>
      </c>
      <c r="I863" s="302">
        <v>45650</v>
      </c>
      <c r="J863" s="199" t="s">
        <v>288</v>
      </c>
      <c r="K863" s="199" t="s">
        <v>289</v>
      </c>
      <c r="L863" s="302">
        <v>45650</v>
      </c>
      <c r="M863" s="201" t="s">
        <v>2451</v>
      </c>
      <c r="N863" s="287" t="s">
        <v>2452</v>
      </c>
      <c r="O863" s="11"/>
    </row>
    <row r="864" spans="2:15" ht="117">
      <c r="B864" s="200">
        <v>2025</v>
      </c>
      <c r="C864" s="200" t="s">
        <v>143</v>
      </c>
      <c r="D864" s="295" t="s">
        <v>286</v>
      </c>
      <c r="E864" s="295" t="s">
        <v>62</v>
      </c>
      <c r="F864" s="295" t="s">
        <v>62</v>
      </c>
      <c r="G864" s="200">
        <v>1303</v>
      </c>
      <c r="H864" s="302">
        <v>46009</v>
      </c>
      <c r="I864" s="302">
        <v>46009</v>
      </c>
      <c r="J864" s="199" t="s">
        <v>288</v>
      </c>
      <c r="K864" s="199" t="s">
        <v>289</v>
      </c>
      <c r="L864" s="302">
        <v>46009</v>
      </c>
      <c r="M864" s="201" t="s">
        <v>2453</v>
      </c>
      <c r="N864" s="287" t="s">
        <v>2454</v>
      </c>
      <c r="O864" s="11"/>
    </row>
    <row r="865" spans="2:15" ht="130">
      <c r="B865" s="200">
        <v>2025</v>
      </c>
      <c r="C865" s="200" t="s">
        <v>143</v>
      </c>
      <c r="D865" s="295" t="s">
        <v>286</v>
      </c>
      <c r="E865" s="295" t="s">
        <v>62</v>
      </c>
      <c r="F865" s="295" t="s">
        <v>62</v>
      </c>
      <c r="G865" s="200">
        <v>1189</v>
      </c>
      <c r="H865" s="302">
        <v>46014</v>
      </c>
      <c r="I865" s="302">
        <v>46014</v>
      </c>
      <c r="J865" s="199" t="s">
        <v>288</v>
      </c>
      <c r="K865" s="199" t="s">
        <v>289</v>
      </c>
      <c r="L865" s="302">
        <v>46014</v>
      </c>
      <c r="M865" s="201" t="s">
        <v>2455</v>
      </c>
      <c r="N865" s="287" t="s">
        <v>2456</v>
      </c>
      <c r="O865" s="11"/>
    </row>
    <row r="866" spans="2:15" ht="156">
      <c r="B866" s="200">
        <v>2025</v>
      </c>
      <c r="C866" s="200" t="s">
        <v>143</v>
      </c>
      <c r="D866" s="295" t="s">
        <v>286</v>
      </c>
      <c r="E866" s="295" t="s">
        <v>62</v>
      </c>
      <c r="F866" s="295" t="s">
        <v>62</v>
      </c>
      <c r="G866" s="200">
        <v>2187</v>
      </c>
      <c r="H866" s="302">
        <v>46020</v>
      </c>
      <c r="I866" s="302">
        <v>46020</v>
      </c>
      <c r="J866" s="199" t="s">
        <v>288</v>
      </c>
      <c r="K866" s="199" t="s">
        <v>289</v>
      </c>
      <c r="L866" s="302">
        <v>46020</v>
      </c>
      <c r="M866" s="201" t="s">
        <v>2457</v>
      </c>
      <c r="N866" s="287" t="s">
        <v>2458</v>
      </c>
      <c r="O866" s="11"/>
    </row>
    <row r="867" spans="2:15" ht="156">
      <c r="B867" s="200">
        <v>2025</v>
      </c>
      <c r="C867" s="200" t="s">
        <v>143</v>
      </c>
      <c r="D867" s="295" t="s">
        <v>286</v>
      </c>
      <c r="E867" s="295" t="s">
        <v>62</v>
      </c>
      <c r="F867" s="295" t="s">
        <v>62</v>
      </c>
      <c r="G867" s="200">
        <v>1187</v>
      </c>
      <c r="H867" s="302">
        <v>46014</v>
      </c>
      <c r="I867" s="302">
        <v>46014</v>
      </c>
      <c r="J867" s="199" t="s">
        <v>288</v>
      </c>
      <c r="K867" s="199" t="s">
        <v>289</v>
      </c>
      <c r="L867" s="302">
        <v>46014</v>
      </c>
      <c r="M867" s="201" t="s">
        <v>2459</v>
      </c>
      <c r="N867" s="287" t="s">
        <v>2460</v>
      </c>
      <c r="O867" s="11"/>
    </row>
    <row r="868" spans="2:15" ht="130">
      <c r="B868" s="200">
        <v>2025</v>
      </c>
      <c r="C868" s="200" t="s">
        <v>143</v>
      </c>
      <c r="D868" s="295" t="s">
        <v>286</v>
      </c>
      <c r="E868" s="295" t="s">
        <v>62</v>
      </c>
      <c r="F868" s="295" t="s">
        <v>62</v>
      </c>
      <c r="G868" s="200">
        <v>1188</v>
      </c>
      <c r="H868" s="302">
        <v>46014</v>
      </c>
      <c r="I868" s="302">
        <v>46014</v>
      </c>
      <c r="J868" s="199" t="s">
        <v>288</v>
      </c>
      <c r="K868" s="199" t="s">
        <v>289</v>
      </c>
      <c r="L868" s="302">
        <v>46014</v>
      </c>
      <c r="M868" s="201" t="s">
        <v>2461</v>
      </c>
      <c r="N868" s="287" t="s">
        <v>2462</v>
      </c>
      <c r="O868" s="11"/>
    </row>
    <row r="869" spans="2:15" ht="117">
      <c r="B869" s="200">
        <v>2025</v>
      </c>
      <c r="C869" s="200" t="s">
        <v>143</v>
      </c>
      <c r="D869" s="295" t="s">
        <v>286</v>
      </c>
      <c r="E869" s="295" t="s">
        <v>62</v>
      </c>
      <c r="F869" s="295" t="s">
        <v>62</v>
      </c>
      <c r="G869" s="200">
        <v>4564</v>
      </c>
      <c r="H869" s="302">
        <v>46022</v>
      </c>
      <c r="I869" s="302">
        <v>46022</v>
      </c>
      <c r="J869" s="199" t="s">
        <v>288</v>
      </c>
      <c r="K869" s="199" t="s">
        <v>289</v>
      </c>
      <c r="L869" s="302">
        <v>46022</v>
      </c>
      <c r="M869" s="201" t="s">
        <v>2420</v>
      </c>
      <c r="N869" s="287" t="s">
        <v>2463</v>
      </c>
      <c r="O869" s="11"/>
    </row>
    <row r="870" spans="2:15" ht="156">
      <c r="B870" s="200">
        <v>2025</v>
      </c>
      <c r="C870" s="200" t="s">
        <v>143</v>
      </c>
      <c r="D870" s="295" t="s">
        <v>286</v>
      </c>
      <c r="E870" s="295" t="s">
        <v>62</v>
      </c>
      <c r="F870" s="295" t="s">
        <v>62</v>
      </c>
      <c r="G870" s="200">
        <v>4505</v>
      </c>
      <c r="H870" s="302">
        <v>46020</v>
      </c>
      <c r="I870" s="302">
        <v>46020</v>
      </c>
      <c r="J870" s="199" t="s">
        <v>288</v>
      </c>
      <c r="K870" s="199" t="s">
        <v>289</v>
      </c>
      <c r="L870" s="302">
        <v>46020</v>
      </c>
      <c r="M870" s="201" t="s">
        <v>2464</v>
      </c>
      <c r="N870" s="287" t="s">
        <v>2465</v>
      </c>
      <c r="O870" s="11"/>
    </row>
    <row r="871" spans="2:15" ht="130">
      <c r="B871" s="200">
        <v>2025</v>
      </c>
      <c r="C871" s="200" t="s">
        <v>143</v>
      </c>
      <c r="D871" s="295" t="s">
        <v>286</v>
      </c>
      <c r="E871" s="295" t="s">
        <v>62</v>
      </c>
      <c r="F871" s="295" t="s">
        <v>62</v>
      </c>
      <c r="G871" s="200">
        <v>4504</v>
      </c>
      <c r="H871" s="302">
        <v>46000</v>
      </c>
      <c r="I871" s="302">
        <v>46000</v>
      </c>
      <c r="J871" s="199" t="s">
        <v>288</v>
      </c>
      <c r="K871" s="199" t="s">
        <v>289</v>
      </c>
      <c r="L871" s="302">
        <v>46000</v>
      </c>
      <c r="M871" s="201" t="s">
        <v>2466</v>
      </c>
      <c r="N871" s="287" t="s">
        <v>2467</v>
      </c>
      <c r="O871" s="11"/>
    </row>
    <row r="872" spans="2:15" ht="156">
      <c r="B872" s="200">
        <v>2025</v>
      </c>
      <c r="C872" s="200" t="s">
        <v>143</v>
      </c>
      <c r="D872" s="295" t="s">
        <v>286</v>
      </c>
      <c r="E872" s="295" t="s">
        <v>62</v>
      </c>
      <c r="F872" s="295" t="s">
        <v>62</v>
      </c>
      <c r="G872" s="200">
        <v>4512</v>
      </c>
      <c r="H872" s="302">
        <v>46021</v>
      </c>
      <c r="I872" s="302">
        <v>46021</v>
      </c>
      <c r="J872" s="199" t="s">
        <v>288</v>
      </c>
      <c r="K872" s="199" t="s">
        <v>289</v>
      </c>
      <c r="L872" s="302">
        <v>46021</v>
      </c>
      <c r="M872" s="201" t="s">
        <v>2468</v>
      </c>
      <c r="N872" s="287" t="s">
        <v>2469</v>
      </c>
      <c r="O872" s="11"/>
    </row>
    <row r="873" spans="2:15" ht="130">
      <c r="B873" s="200">
        <v>2025</v>
      </c>
      <c r="C873" s="200" t="s">
        <v>143</v>
      </c>
      <c r="D873" s="295" t="s">
        <v>286</v>
      </c>
      <c r="E873" s="295" t="s">
        <v>62</v>
      </c>
      <c r="F873" s="295" t="s">
        <v>62</v>
      </c>
      <c r="G873" s="200">
        <v>1233</v>
      </c>
      <c r="H873" s="302">
        <v>46014</v>
      </c>
      <c r="I873" s="302">
        <v>46014</v>
      </c>
      <c r="J873" s="199" t="s">
        <v>288</v>
      </c>
      <c r="K873" s="199" t="s">
        <v>289</v>
      </c>
      <c r="L873" s="302">
        <v>46014</v>
      </c>
      <c r="M873" s="201" t="s">
        <v>2470</v>
      </c>
      <c r="N873" s="287" t="s">
        <v>2471</v>
      </c>
      <c r="O873" s="11"/>
    </row>
    <row r="874" spans="2:15" ht="169">
      <c r="B874" s="200">
        <v>2025</v>
      </c>
      <c r="C874" s="200" t="s">
        <v>143</v>
      </c>
      <c r="D874" s="295" t="s">
        <v>286</v>
      </c>
      <c r="E874" s="295" t="s">
        <v>62</v>
      </c>
      <c r="F874" s="295" t="s">
        <v>62</v>
      </c>
      <c r="G874" s="200">
        <v>1234</v>
      </c>
      <c r="H874" s="302">
        <v>46014</v>
      </c>
      <c r="I874" s="302">
        <v>46014</v>
      </c>
      <c r="J874" s="199" t="s">
        <v>288</v>
      </c>
      <c r="K874" s="199" t="s">
        <v>289</v>
      </c>
      <c r="L874" s="302">
        <v>46014</v>
      </c>
      <c r="M874" s="201" t="s">
        <v>2472</v>
      </c>
      <c r="N874" s="287" t="s">
        <v>2473</v>
      </c>
      <c r="O874" s="11"/>
    </row>
    <row r="875" spans="2:15" ht="182">
      <c r="B875" s="200">
        <v>2025</v>
      </c>
      <c r="C875" s="200" t="s">
        <v>143</v>
      </c>
      <c r="D875" s="295" t="s">
        <v>286</v>
      </c>
      <c r="E875" s="295" t="s">
        <v>62</v>
      </c>
      <c r="F875" s="295" t="s">
        <v>62</v>
      </c>
      <c r="G875" s="200">
        <v>1232</v>
      </c>
      <c r="H875" s="302">
        <v>46013</v>
      </c>
      <c r="I875" s="302">
        <v>46013</v>
      </c>
      <c r="J875" s="199" t="s">
        <v>288</v>
      </c>
      <c r="K875" s="199" t="s">
        <v>289</v>
      </c>
      <c r="L875" s="302">
        <v>46013</v>
      </c>
      <c r="M875" s="201" t="s">
        <v>2474</v>
      </c>
      <c r="N875" s="287" t="s">
        <v>2475</v>
      </c>
      <c r="O875" s="11"/>
    </row>
    <row r="876" spans="2:15" ht="143">
      <c r="B876" s="200">
        <v>2025</v>
      </c>
      <c r="C876" s="200" t="s">
        <v>143</v>
      </c>
      <c r="D876" s="295" t="s">
        <v>286</v>
      </c>
      <c r="E876" s="295" t="s">
        <v>62</v>
      </c>
      <c r="F876" s="295" t="s">
        <v>62</v>
      </c>
      <c r="G876" s="200">
        <v>2173</v>
      </c>
      <c r="H876" s="302">
        <v>46020</v>
      </c>
      <c r="I876" s="302">
        <v>46020</v>
      </c>
      <c r="J876" s="199" t="s">
        <v>288</v>
      </c>
      <c r="K876" s="199" t="s">
        <v>289</v>
      </c>
      <c r="L876" s="302">
        <v>46020</v>
      </c>
      <c r="M876" s="201" t="s">
        <v>2476</v>
      </c>
      <c r="N876" s="287" t="s">
        <v>2477</v>
      </c>
      <c r="O876" s="11"/>
    </row>
    <row r="877" spans="2:15" ht="156">
      <c r="B877" s="200">
        <v>2025</v>
      </c>
      <c r="C877" s="200" t="s">
        <v>143</v>
      </c>
      <c r="D877" s="295" t="s">
        <v>286</v>
      </c>
      <c r="E877" s="295" t="s">
        <v>62</v>
      </c>
      <c r="F877" s="295" t="s">
        <v>62</v>
      </c>
      <c r="G877" s="200">
        <v>4550</v>
      </c>
      <c r="H877" s="302">
        <v>46021</v>
      </c>
      <c r="I877" s="302">
        <v>46021</v>
      </c>
      <c r="J877" s="199" t="s">
        <v>288</v>
      </c>
      <c r="K877" s="199" t="s">
        <v>289</v>
      </c>
      <c r="L877" s="302">
        <v>46021</v>
      </c>
      <c r="M877" s="201" t="s">
        <v>2429</v>
      </c>
      <c r="N877" s="287" t="s">
        <v>2478</v>
      </c>
      <c r="O877" s="11"/>
    </row>
    <row r="878" spans="2:15" ht="143">
      <c r="B878" s="200">
        <v>2025</v>
      </c>
      <c r="C878" s="200" t="s">
        <v>143</v>
      </c>
      <c r="D878" s="295" t="s">
        <v>286</v>
      </c>
      <c r="E878" s="295" t="s">
        <v>62</v>
      </c>
      <c r="F878" s="295" t="s">
        <v>62</v>
      </c>
      <c r="G878" s="200">
        <v>4580</v>
      </c>
      <c r="H878" s="302">
        <v>46022</v>
      </c>
      <c r="I878" s="302">
        <v>46022</v>
      </c>
      <c r="J878" s="199" t="s">
        <v>288</v>
      </c>
      <c r="K878" s="199" t="s">
        <v>289</v>
      </c>
      <c r="L878" s="302">
        <v>46022</v>
      </c>
      <c r="M878" s="201" t="s">
        <v>2479</v>
      </c>
      <c r="N878" s="287" t="s">
        <v>2480</v>
      </c>
      <c r="O878" s="11"/>
    </row>
    <row r="879" spans="2:15" ht="143">
      <c r="B879" s="200">
        <v>2025</v>
      </c>
      <c r="C879" s="200" t="s">
        <v>143</v>
      </c>
      <c r="D879" s="295" t="s">
        <v>286</v>
      </c>
      <c r="E879" s="295" t="s">
        <v>62</v>
      </c>
      <c r="F879" s="295" t="s">
        <v>62</v>
      </c>
      <c r="G879" s="200">
        <v>4569</v>
      </c>
      <c r="H879" s="302">
        <v>46022</v>
      </c>
      <c r="I879" s="302">
        <v>46022</v>
      </c>
      <c r="J879" s="199" t="s">
        <v>288</v>
      </c>
      <c r="K879" s="199" t="s">
        <v>289</v>
      </c>
      <c r="L879" s="302">
        <v>46022</v>
      </c>
      <c r="M879" s="201" t="s">
        <v>2481</v>
      </c>
      <c r="N879" s="287" t="s">
        <v>2482</v>
      </c>
      <c r="O879" s="11"/>
    </row>
    <row r="880" spans="2:15" ht="130">
      <c r="B880" s="200">
        <v>2025</v>
      </c>
      <c r="C880" s="200" t="s">
        <v>143</v>
      </c>
      <c r="D880" s="295" t="s">
        <v>286</v>
      </c>
      <c r="E880" s="295" t="s">
        <v>62</v>
      </c>
      <c r="F880" s="295" t="s">
        <v>62</v>
      </c>
      <c r="G880" s="200">
        <v>4568</v>
      </c>
      <c r="H880" s="302">
        <v>46022</v>
      </c>
      <c r="I880" s="302">
        <v>46022</v>
      </c>
      <c r="J880" s="199" t="s">
        <v>288</v>
      </c>
      <c r="K880" s="199" t="s">
        <v>289</v>
      </c>
      <c r="L880" s="302">
        <v>46022</v>
      </c>
      <c r="M880" s="201" t="s">
        <v>2483</v>
      </c>
      <c r="N880" s="287" t="s">
        <v>2484</v>
      </c>
      <c r="O880" s="11"/>
    </row>
    <row r="881" spans="2:15" ht="130">
      <c r="B881" s="200">
        <v>2025</v>
      </c>
      <c r="C881" s="200" t="s">
        <v>143</v>
      </c>
      <c r="D881" s="295" t="s">
        <v>286</v>
      </c>
      <c r="E881" s="295" t="s">
        <v>62</v>
      </c>
      <c r="F881" s="295" t="s">
        <v>62</v>
      </c>
      <c r="G881" s="200">
        <v>4565</v>
      </c>
      <c r="H881" s="302">
        <v>46022</v>
      </c>
      <c r="I881" s="302">
        <v>46022</v>
      </c>
      <c r="J881" s="199" t="s">
        <v>288</v>
      </c>
      <c r="K881" s="199" t="s">
        <v>289</v>
      </c>
      <c r="L881" s="302">
        <v>46022</v>
      </c>
      <c r="M881" s="201" t="s">
        <v>2433</v>
      </c>
      <c r="N881" s="287" t="s">
        <v>2485</v>
      </c>
      <c r="O881" s="11"/>
    </row>
  </sheetData>
  <autoFilter ref="B12:O466" xr:uid="{D35D0D68-7D10-4378-B341-6C8A4B5FD4BE}"/>
  <mergeCells count="7">
    <mergeCell ref="B2:N2"/>
    <mergeCell ref="B11:O11"/>
    <mergeCell ref="B6:F6"/>
    <mergeCell ref="B7:F7"/>
    <mergeCell ref="B8:F8"/>
    <mergeCell ref="B3:O3"/>
    <mergeCell ref="B4:O4"/>
  </mergeCells>
  <hyperlinks>
    <hyperlink ref="N21" r:id="rId1" xr:uid="{96B3F941-0643-4709-9C45-60A50E389624}"/>
    <hyperlink ref="N20" r:id="rId2" xr:uid="{5A6F85C7-A754-438E-80F5-FD64118B25C8}"/>
    <hyperlink ref="N22" r:id="rId3" xr:uid="{08E01807-BE8F-4F92-BD80-F26C6A968273}"/>
    <hyperlink ref="N23" r:id="rId4" xr:uid="{B7B411DF-D09B-429F-A344-9C90674D13A5}"/>
    <hyperlink ref="N24" r:id="rId5" xr:uid="{E1BB239E-E256-4CBB-8EDA-6022D2D560B1}"/>
    <hyperlink ref="N25" r:id="rId6" xr:uid="{7A02D5BB-EA4F-4D80-8AA0-5DDD9E69FDBE}"/>
    <hyperlink ref="N26" r:id="rId7" xr:uid="{B84512A1-6C1A-400C-9C3C-232109CFB88C}"/>
    <hyperlink ref="N28" r:id="rId8" xr:uid="{BC2C4E68-7B3A-4106-B3F3-6427B18940A1}"/>
    <hyperlink ref="N27" r:id="rId9" xr:uid="{406078BD-33CB-411C-8D4C-C543A2A1F5A4}"/>
    <hyperlink ref="N29" r:id="rId10" xr:uid="{ED1FA9E8-2F08-484D-A5E4-3C6FC1F23108}"/>
    <hyperlink ref="N30" r:id="rId11" xr:uid="{FA88941B-EF4F-4AB6-BD4D-CA4EA5023EFE}"/>
    <hyperlink ref="N31" r:id="rId12" xr:uid="{36F85CE1-7A56-4A55-82D5-5E1DA1CB5BDC}"/>
    <hyperlink ref="N32" r:id="rId13" xr:uid="{69C5F110-DABF-4576-B614-7545EA1175ED}"/>
    <hyperlink ref="N33" r:id="rId14" xr:uid="{3DE69DCF-9202-427B-BAC4-CB02B6C5E137}"/>
    <hyperlink ref="N34" r:id="rId15" xr:uid="{F4644F9B-4E94-4922-8415-C740006707FC}"/>
    <hyperlink ref="N36" r:id="rId16" xr:uid="{45D64E35-A162-4DD5-A9D2-4AED2096C063}"/>
    <hyperlink ref="N37" r:id="rId17" xr:uid="{ADFB81BD-44BB-4A1E-8390-D9059110CD4D}"/>
    <hyperlink ref="N38" r:id="rId18" xr:uid="{D25FC1FB-8152-4217-995B-B2B079C635A9}"/>
    <hyperlink ref="N35" r:id="rId19" xr:uid="{0EC3EE25-4124-498D-99E9-43963FD563E1}"/>
    <hyperlink ref="N39" r:id="rId20" xr:uid="{982A2916-9786-4718-BA80-1DA73C63EAC8}"/>
    <hyperlink ref="N40" r:id="rId21" xr:uid="{BECD445E-205E-4499-847D-76C9C05FF7DD}"/>
    <hyperlink ref="N41" r:id="rId22" xr:uid="{847CD7C7-EC11-49A0-9353-740A7809B9C2}"/>
    <hyperlink ref="N42" r:id="rId23" xr:uid="{8433FB76-8C69-47B2-8608-6DF7FD769090}"/>
    <hyperlink ref="N46" r:id="rId24" xr:uid="{F634138B-130A-48F2-AED9-1F71D7D43B04}"/>
    <hyperlink ref="N48" r:id="rId25" xr:uid="{4092CF18-7DEC-4AE6-B1AB-EB6C7F963C8E}"/>
    <hyperlink ref="N43" r:id="rId26" xr:uid="{1CA59D77-13FD-47F5-A121-5C9EDF413908}"/>
    <hyperlink ref="N44" r:id="rId27" xr:uid="{DE2D1E3B-F500-4CF7-949E-61DF8835C4BF}"/>
    <hyperlink ref="N49" r:id="rId28" xr:uid="{6252B7B4-5300-4438-8D52-746CC9459DE1}"/>
    <hyperlink ref="N45" r:id="rId29" xr:uid="{2540727A-F145-423D-8C29-F4A0554DDB28}"/>
    <hyperlink ref="N52" r:id="rId30" xr:uid="{AB60FCBF-A963-48E0-A7AD-0C67FF4C8404}"/>
    <hyperlink ref="N53" r:id="rId31" xr:uid="{BD271544-6AFC-41C4-A59B-7C4537261924}"/>
    <hyperlink ref="N51" r:id="rId32" xr:uid="{7461CF43-97CC-41DC-8BA5-7D25DF500A5C}"/>
    <hyperlink ref="N50" r:id="rId33" xr:uid="{9EFABFB8-4FDE-4997-8948-9C555F1421B3}"/>
    <hyperlink ref="N47" r:id="rId34" xr:uid="{7E1BAF9B-B4B4-452A-B491-B90A98AEBA43}"/>
    <hyperlink ref="N54" r:id="rId35" xr:uid="{2BE0070A-8D71-4DCA-B059-66EB53EB8123}"/>
    <hyperlink ref="N59" r:id="rId36" xr:uid="{AF6CC505-295B-401D-8564-27FDCC1B76CD}"/>
    <hyperlink ref="N56" r:id="rId37" xr:uid="{A5378E63-C98F-4633-A4F2-48C621DD5207}"/>
    <hyperlink ref="N58" r:id="rId38" xr:uid="{A5B8889F-AF66-492B-9CD5-BAEE2722509F}"/>
    <hyperlink ref="N55" r:id="rId39" xr:uid="{E4A127F9-8A15-4F63-995B-158607A15CF6}"/>
    <hyperlink ref="N57" r:id="rId40" xr:uid="{BCFB7A0F-0A99-4A12-A8C2-280B3EF6AE61}"/>
    <hyperlink ref="N60" r:id="rId41" xr:uid="{F4E39405-42FF-4F79-9830-9649283D0A06}"/>
    <hyperlink ref="N62" r:id="rId42" xr:uid="{FFD3D256-827A-458E-98CF-6089DB508E7F}"/>
    <hyperlink ref="N65" r:id="rId43" xr:uid="{74B5F360-D676-44DC-A320-FB794C21C9AF}"/>
    <hyperlink ref="N64" r:id="rId44" xr:uid="{C1134642-569D-43DE-B896-25E4526DE2EA}"/>
    <hyperlink ref="N63" r:id="rId45" xr:uid="{2503568C-5A1C-4ECC-B821-CC6252C682F6}"/>
    <hyperlink ref="N61" r:id="rId46" xr:uid="{604D90FD-5FF4-48B9-ACD9-8295AF47B6F0}"/>
    <hyperlink ref="N66" r:id="rId47" xr:uid="{B52F7668-B891-4D6C-A0FA-7C11524EB887}"/>
    <hyperlink ref="N67" r:id="rId48" xr:uid="{FF5BD165-0940-42BA-ACED-7927491317D3}"/>
    <hyperlink ref="N75" r:id="rId49" xr:uid="{2936F34B-F7BA-46D7-BFD9-009DD2A05177}"/>
    <hyperlink ref="N69" r:id="rId50" xr:uid="{4DE03DDD-82BB-442F-928B-40EA041A2145}"/>
    <hyperlink ref="N72" r:id="rId51" xr:uid="{E16D0DA8-1FC0-4A76-87D5-1C63F67E055B}"/>
    <hyperlink ref="N71" r:id="rId52" xr:uid="{DCEDCE40-7B35-45F9-AC91-099821452FD4}"/>
    <hyperlink ref="N73" r:id="rId53" xr:uid="{1F23A4EF-D109-4E65-8D70-0281BC4345A5}"/>
    <hyperlink ref="N68" r:id="rId54" xr:uid="{9FED3F35-8CF4-4AA0-B5AB-13D9DD71D090}"/>
    <hyperlink ref="N70" r:id="rId55" xr:uid="{0133B2DB-C9B0-4888-A56D-F2B81BB7ADC6}"/>
    <hyperlink ref="N74" r:id="rId56" xr:uid="{A9CED331-E8E7-4774-A0AC-02A6F4763FB7}"/>
    <hyperlink ref="N77" r:id="rId57" xr:uid="{54B213B9-5828-4B00-AFF6-065C9126418B}"/>
    <hyperlink ref="N78" r:id="rId58" xr:uid="{6D7AFFA1-A618-4037-A6A2-D62F80F4B2DE}"/>
    <hyperlink ref="N76" r:id="rId59" xr:uid="{D0308B79-BD4E-42C8-923E-CC041113EC29}"/>
    <hyperlink ref="N79" r:id="rId60" xr:uid="{9ED58A5F-10BD-4EC4-9BDF-E237DAD94CE3}"/>
    <hyperlink ref="N80" r:id="rId61" xr:uid="{0E809751-1395-4965-A6AB-B175FB5B9BCF}"/>
    <hyperlink ref="N84" r:id="rId62" xr:uid="{95C8ECBD-E413-4F45-AF3E-1939E8C4FD39}"/>
    <hyperlink ref="N81" r:id="rId63" xr:uid="{63B226AB-E980-4DE7-9BE6-8859AD051075}"/>
    <hyperlink ref="N82" r:id="rId64" xr:uid="{63CD5B21-C972-4259-8D24-DAAE7789846A}"/>
    <hyperlink ref="N83" r:id="rId65" xr:uid="{2C5F3CC4-D5C2-41BF-B28D-5E29E979C16E}"/>
    <hyperlink ref="N98" r:id="rId66" xr:uid="{9B0F3FB7-9D5B-49C2-9E6C-7D6223A227B2}"/>
    <hyperlink ref="N95" r:id="rId67" xr:uid="{B1C18915-650F-4FD1-8723-472B7DB64FBA}"/>
    <hyperlink ref="N96" r:id="rId68" xr:uid="{73824C2D-CE39-4132-85C6-679F7099B762}"/>
    <hyperlink ref="N86" r:id="rId69" xr:uid="{961B5988-79B6-4B2C-89BE-63987E45FCAC}"/>
    <hyperlink ref="N97" r:id="rId70" xr:uid="{88618C97-6607-46AC-92D0-A06129269E1B}"/>
    <hyperlink ref="N88" r:id="rId71" xr:uid="{9E0A2102-5501-4002-B96A-095275BBAF77}"/>
    <hyperlink ref="N99" r:id="rId72" xr:uid="{EF282CAF-9F71-48DE-AFC0-9A1284173543}"/>
    <hyperlink ref="N93" r:id="rId73" xr:uid="{B81255AC-28B6-43F9-AB56-CB85D1D1CF4F}"/>
    <hyperlink ref="N91" r:id="rId74" xr:uid="{7DA6497F-C791-4259-A34C-DF90F1C87AF1}"/>
    <hyperlink ref="N92" r:id="rId75" xr:uid="{95A07EE0-5DEA-42C1-9532-FFCB0C8C9266}"/>
    <hyperlink ref="N90" r:id="rId76" xr:uid="{278DAC45-854A-4F7A-8DD7-0B71AF825DE9}"/>
    <hyperlink ref="N89" r:id="rId77" xr:uid="{15AED758-AD66-4D6C-8A89-4E4CE2826CFA}"/>
    <hyperlink ref="N101" r:id="rId78" xr:uid="{7B79BF62-980E-4CEF-896B-AD6C74984FCF}"/>
    <hyperlink ref="N103" r:id="rId79" xr:uid="{D52EF14C-4717-493A-A8F5-212D1B945DA8}"/>
    <hyperlink ref="N94" r:id="rId80" xr:uid="{6A6E9057-E7AC-47E7-86B8-D6D1BF872EBA}"/>
    <hyperlink ref="N87" r:id="rId81" xr:uid="{BBBE327F-EA68-438C-A151-0CAE9DC0BAEA}"/>
    <hyperlink ref="N85" r:id="rId82" xr:uid="{26DDDABF-D269-4DE7-9B84-17059093BBA5}"/>
    <hyperlink ref="N102" r:id="rId83" xr:uid="{7BB9EC1B-FF4D-4403-9D34-F5BF18A177CC}"/>
    <hyperlink ref="N100" r:id="rId84" xr:uid="{4D90A51E-5C51-461F-920D-19877477A6BD}"/>
    <hyperlink ref="N106" r:id="rId85" xr:uid="{DB92CBFC-A380-4893-BB9E-4A9DB585D0B5}"/>
    <hyperlink ref="N104" r:id="rId86" xr:uid="{93812656-2F5F-4F9A-B266-6154B62B7B0F}"/>
    <hyperlink ref="N105" r:id="rId87" xr:uid="{63A03CF3-804F-467D-9720-747F4916069A}"/>
    <hyperlink ref="N113" r:id="rId88" xr:uid="{B352A32C-3310-4183-A531-1775760772CA}"/>
    <hyperlink ref="N112" r:id="rId89" xr:uid="{70D6BF8D-820F-4544-A7B4-77D6354D6A01}"/>
    <hyperlink ref="N114" r:id="rId90" xr:uid="{5D9BC8A2-FF85-4037-BA6A-F87530B15667}"/>
    <hyperlink ref="N115" r:id="rId91" xr:uid="{D3B57D5E-83D9-4C8A-9B2A-9E21083DF6FB}"/>
    <hyperlink ref="N107" r:id="rId92" xr:uid="{6C36ADAD-DCF3-4C6E-B5B7-C3D0511797F6}"/>
    <hyperlink ref="N108" r:id="rId93" xr:uid="{A1F1547C-6B6C-4D01-825E-FB81BA4C681A}"/>
    <hyperlink ref="N109" r:id="rId94" xr:uid="{775B431F-6704-4165-8EF4-7EECF1FA3C33}"/>
    <hyperlink ref="N110" r:id="rId95" xr:uid="{E4DC8194-0ADE-4DBF-BF3D-D31F9C300760}"/>
    <hyperlink ref="N111" r:id="rId96" xr:uid="{75F67559-DBE7-4171-9293-C50D498C30B4}"/>
    <hyperlink ref="N116" r:id="rId97" xr:uid="{F47E4BC3-D047-4590-9145-FB68A9536847}"/>
    <hyperlink ref="N118" r:id="rId98" xr:uid="{BD9A411A-1165-46F0-868B-E93774508078}"/>
    <hyperlink ref="N117" r:id="rId99" xr:uid="{87F137CD-D1C0-42FA-B844-26AB22ADF445}"/>
    <hyperlink ref="N119" r:id="rId100" xr:uid="{EBC33F41-C7C0-4311-BAFF-22E76CC452F6}"/>
    <hyperlink ref="N120" r:id="rId101" xr:uid="{D151B9D8-563A-48DA-A1B4-66A8AFEAD41B}"/>
    <hyperlink ref="N121" r:id="rId102" xr:uid="{A47D5491-A5BC-4A74-AC94-90B0E206D41D}"/>
    <hyperlink ref="N122" r:id="rId103" xr:uid="{6EC739F2-F472-4C76-B710-4A83EA9E42FD}"/>
    <hyperlink ref="N13" r:id="rId104" xr:uid="{6A790B14-E658-4B26-A31E-7E0183514822}"/>
    <hyperlink ref="N15" r:id="rId105" xr:uid="{809F1813-6FDE-489D-8E18-401CED502AD1}"/>
    <hyperlink ref="N16" r:id="rId106" xr:uid="{323C7C20-E525-4B10-BB36-9B502ECE2C73}"/>
    <hyperlink ref="N17" r:id="rId107" xr:uid="{A59B5920-08A9-41E4-A9ED-BEA10E41ABAC}"/>
    <hyperlink ref="N18" r:id="rId108" xr:uid="{AA29750A-4AC8-4EE2-89C9-938B1B06C54F}"/>
    <hyperlink ref="N19" r:id="rId109" xr:uid="{3C84F01C-EF83-4124-A99A-37A7F82F0D82}"/>
    <hyperlink ref="N124" r:id="rId110" xr:uid="{6A3286AC-314E-453C-A43B-F03EC22313A1}"/>
    <hyperlink ref="N123" r:id="rId111" xr:uid="{A14F8460-9E36-4785-A94B-B31E21F692F3}"/>
    <hyperlink ref="N126" r:id="rId112" xr:uid="{3EE25058-6A8A-4107-AEF4-913C924F9A5D}"/>
    <hyperlink ref="N125" r:id="rId113" xr:uid="{BDFA4FB9-810F-4BB9-A416-F228E3A0FDCB}"/>
    <hyperlink ref="N127" r:id="rId114" xr:uid="{35FCFFF2-B740-417D-9F52-3A683916715A}"/>
    <hyperlink ref="N128" r:id="rId115" xr:uid="{1950085A-9A64-472D-B2FA-DFD7F6A3E8A7}"/>
    <hyperlink ref="N130" r:id="rId116" xr:uid="{96347118-25B0-403F-BF74-2E8522885747}"/>
    <hyperlink ref="N132" r:id="rId117" xr:uid="{74F950BA-E7D7-44EB-B688-ED5870E914B8}"/>
    <hyperlink ref="N129" r:id="rId118" xr:uid="{6ADCB3B5-35C1-4E73-A345-8939F5F0D454}"/>
    <hyperlink ref="N131" r:id="rId119" xr:uid="{FB8636C9-B64B-4DD2-B465-C335FD6119DC}"/>
    <hyperlink ref="N133" r:id="rId120" xr:uid="{480DF331-F74B-4095-8315-6765CAD16ED2}"/>
    <hyperlink ref="N134" r:id="rId121" xr:uid="{79A97CF6-4AEE-429F-B99C-9944AA05024B}"/>
    <hyperlink ref="N135" r:id="rId122" xr:uid="{F6CD9E73-5384-49C1-BEE4-55A331E2E96A}"/>
    <hyperlink ref="N136" r:id="rId123" xr:uid="{98678A02-A8BF-4184-962A-E85C11FF0DB7}"/>
    <hyperlink ref="N137" r:id="rId124" xr:uid="{E14A9F32-9B82-48C0-9F64-8D069C1497BD}"/>
    <hyperlink ref="N138" r:id="rId125" xr:uid="{556656F0-0E79-426F-9A09-70F1CC2808DC}"/>
    <hyperlink ref="N139" r:id="rId126" xr:uid="{2276D111-C4F9-4C64-8387-D469702C8531}"/>
    <hyperlink ref="N140" r:id="rId127" xr:uid="{59A60B60-A8D8-4B93-BE03-29890473291D}"/>
    <hyperlink ref="N141" r:id="rId128" xr:uid="{359F9C06-680A-4387-8642-D9BA2F1C8D93}"/>
    <hyperlink ref="N142" r:id="rId129" xr:uid="{4CBCAFD9-B717-457E-8639-DA8F2EC5FD75}"/>
    <hyperlink ref="N143" r:id="rId130" xr:uid="{C9E31EB7-3FB7-4CAA-A5A1-5AD09B31A0A8}"/>
    <hyperlink ref="N145" r:id="rId131" xr:uid="{16AF3B6F-2A35-4711-8051-7322978BEA0B}"/>
    <hyperlink ref="N146" r:id="rId132" xr:uid="{21C61944-F603-4FFB-874C-DF63D4497197}"/>
    <hyperlink ref="N144" r:id="rId133" xr:uid="{FA8CFBB6-56B4-49DF-8598-843CD49B0F77}"/>
    <hyperlink ref="N148" r:id="rId134" xr:uid="{F47482DA-3EB8-4988-9E75-7151772A2312}"/>
    <hyperlink ref="N147" r:id="rId135" xr:uid="{BA050510-B26B-43E7-B920-B18E59A07A49}"/>
    <hyperlink ref="N149" r:id="rId136" xr:uid="{F794D944-CC59-418C-98A5-5002E3163761}"/>
    <hyperlink ref="N150" r:id="rId137" xr:uid="{83AF3507-D6A2-433C-AA44-C03C520C1446}"/>
    <hyperlink ref="N151" r:id="rId138" xr:uid="{A6CEBD5D-BFEB-4878-9EEA-97A7EBA8C1D0}"/>
    <hyperlink ref="N154" r:id="rId139" xr:uid="{AE5CF7F2-4349-4989-9A26-AE709AC0D048}"/>
    <hyperlink ref="N152" r:id="rId140" xr:uid="{416CA9B5-137B-4A34-9014-68D1E9F1CF7C}"/>
    <hyperlink ref="N153" r:id="rId141" xr:uid="{63E7FB24-F47D-480C-94E1-5966ABC0356C}"/>
    <hyperlink ref="N155" r:id="rId142" xr:uid="{AD015820-14DD-4BB8-937B-0BAD9EFD6AE7}"/>
    <hyperlink ref="N161" r:id="rId143" xr:uid="{75854267-153B-452A-8BEE-ED74D7FD1535}"/>
    <hyperlink ref="N157" r:id="rId144" xr:uid="{6B729BF2-734E-464F-8B5B-B95660E02A63}"/>
    <hyperlink ref="N156" r:id="rId145" xr:uid="{D623B218-2225-467F-A552-FD7AE431DF58}"/>
    <hyperlink ref="N162" r:id="rId146" xr:uid="{7F47D768-67FA-4605-B78B-3E9980F436EE}"/>
    <hyperlink ref="N158" r:id="rId147" xr:uid="{A3B58BD4-89D3-4513-AD3C-1EBA4F1FB63A}"/>
    <hyperlink ref="N160" r:id="rId148" xr:uid="{47E47CC5-FF7E-437C-A350-862D61AA7BE4}"/>
    <hyperlink ref="N159" r:id="rId149" xr:uid="{602F20D5-196A-415F-9296-3CBAE6C05BE5}"/>
    <hyperlink ref="N163" r:id="rId150" xr:uid="{5D8433A3-2F27-46DD-BA11-7DAEAE6740C7}"/>
    <hyperlink ref="N167" r:id="rId151" xr:uid="{F4C57DAF-BAE5-4F0C-892D-F31081FF1D60}"/>
    <hyperlink ref="N168" r:id="rId152" xr:uid="{7933E4F2-9F0D-421F-BC67-B0A61D31E70D}"/>
    <hyperlink ref="N165" r:id="rId153" xr:uid="{5497472F-4C5F-436D-8BFE-EDB37DEEE381}"/>
    <hyperlink ref="N169" r:id="rId154" xr:uid="{B6E529DE-D18B-4899-9D68-9114300DD856}"/>
    <hyperlink ref="N166" r:id="rId155" xr:uid="{5511E11C-3DD4-4381-AE63-CA5B4131AA30}"/>
    <hyperlink ref="N164" r:id="rId156" xr:uid="{857660E0-AD97-48A0-A799-54F575AAFC72}"/>
    <hyperlink ref="N172" r:id="rId157" xr:uid="{8110E6AC-3215-4CC9-9D26-35F17D944605}"/>
    <hyperlink ref="N171" r:id="rId158" xr:uid="{E70B1F10-FAA1-449D-BDC9-A9062B52C131}"/>
    <hyperlink ref="N170" r:id="rId159" xr:uid="{C82593D2-349E-4901-8018-9E83F019B76C}"/>
    <hyperlink ref="N173" r:id="rId160" xr:uid="{6994E01A-105F-43B4-A053-7D4268001F5B}"/>
    <hyperlink ref="N175" r:id="rId161" xr:uid="{F1A8FB99-88CB-4C19-83D9-90C1737C38EF}"/>
    <hyperlink ref="N174" r:id="rId162" xr:uid="{8A19DD94-68C4-4824-9BA2-241DF5B7B2D0}"/>
    <hyperlink ref="N176" r:id="rId163" xr:uid="{06A032A7-5D70-4D9D-8DF7-0B73693CD112}"/>
    <hyperlink ref="N184" r:id="rId164" xr:uid="{09EA3110-6C2D-4B5B-96A4-3188223DB608}"/>
    <hyperlink ref="N183" r:id="rId165" xr:uid="{1B246567-10E0-42EA-BDCD-2185BDBB7A39}"/>
    <hyperlink ref="N182" r:id="rId166" xr:uid="{E602C1FF-935A-4A18-84F5-B825FA360169}"/>
    <hyperlink ref="N178" r:id="rId167" xr:uid="{D4CF02E3-EBB9-4D50-97EC-619BF445F042}"/>
    <hyperlink ref="N181" r:id="rId168" xr:uid="{F446DCAE-A4E3-44C5-A40E-041D44571407}"/>
    <hyperlink ref="N180" r:id="rId169" xr:uid="{68F0823C-EC78-4356-9644-2E153944297C}"/>
    <hyperlink ref="N177" r:id="rId170" xr:uid="{48B2058C-86F3-4CC8-9538-9ABF2266E1DF}"/>
    <hyperlink ref="N179" r:id="rId171" xr:uid="{2ABAB268-7C5B-486E-A7D9-1A8311433BC2}"/>
    <hyperlink ref="N186" r:id="rId172" xr:uid="{488AF03F-20DE-4EAF-896D-52CFA4581384}"/>
    <hyperlink ref="N185" r:id="rId173" xr:uid="{1446DB2D-18E3-444D-921B-0C492CC0F8B5}"/>
    <hyperlink ref="N187" r:id="rId174" xr:uid="{F5A17643-C230-4690-90CB-8D98AAA89023}"/>
    <hyperlink ref="N188" r:id="rId175" xr:uid="{B91667B5-A7CA-47A1-A0C8-8B1F5AC8747A}"/>
    <hyperlink ref="N190" r:id="rId176" xr:uid="{50029B75-78D7-40C8-9BCA-6F2A6D5E82F1}"/>
    <hyperlink ref="N189" r:id="rId177" xr:uid="{861A8826-9589-4638-987F-21DE6FCB02BF}"/>
    <hyperlink ref="N191" r:id="rId178" xr:uid="{893CF10E-AC94-4BCC-A058-1247B7BF8206}"/>
    <hyperlink ref="N192" r:id="rId179" xr:uid="{900EA772-4C61-402C-BA04-1DB2A18F8989}"/>
    <hyperlink ref="N193" r:id="rId180" xr:uid="{C341D63D-9496-48BD-94EA-2E42321159BD}"/>
    <hyperlink ref="N195" r:id="rId181" xr:uid="{D4D9ECD7-096B-4B73-91BE-ABD7219B2EE9}"/>
    <hyperlink ref="N197" r:id="rId182" xr:uid="{3B9B290F-12D0-49B9-BA43-B910249177B5}"/>
    <hyperlink ref="N194" r:id="rId183" xr:uid="{51889F3D-5A34-407D-83CE-7C04A6BF8C05}"/>
    <hyperlink ref="N196" r:id="rId184" xr:uid="{9A605802-F4C0-442F-B4CC-51871E2E6D90}"/>
    <hyperlink ref="N198" r:id="rId185" xr:uid="{D7B5A1F9-654F-4FF6-B81C-CA50DF619259}"/>
    <hyperlink ref="N199" r:id="rId186" xr:uid="{C41C0149-37C6-4360-97B7-9B276B709E46}"/>
    <hyperlink ref="N200" r:id="rId187" xr:uid="{A0DE142E-5A0A-487D-9FCC-5EF7CD42EB18}"/>
    <hyperlink ref="N201" r:id="rId188" xr:uid="{4B571AB8-3551-47F8-978F-B8739B674BDE}"/>
    <hyperlink ref="N202" r:id="rId189" xr:uid="{8452BF9D-D4A7-4ADF-84CD-D358E4D394DE}"/>
    <hyperlink ref="N204" r:id="rId190" xr:uid="{67F4ED43-8225-4B1B-8120-24F8EB405C1B}"/>
    <hyperlink ref="N203" r:id="rId191" xr:uid="{439DCF5E-7863-4723-A007-FEBF8A229E0A}"/>
    <hyperlink ref="N208" r:id="rId192" xr:uid="{0508AD8C-5AF2-4D1F-BAE5-350AE5F59B77}"/>
    <hyperlink ref="N206" r:id="rId193" xr:uid="{13C2A0C6-B77F-4733-9DBC-A76F22936BD4}"/>
    <hyperlink ref="N205" r:id="rId194" xr:uid="{D0D7ABA7-CABD-4B2F-ADC2-A1C0EE780058}"/>
    <hyperlink ref="N207" r:id="rId195" xr:uid="{E2EFB604-3A8B-4379-AF15-A9C2A0E85EB0}"/>
    <hyperlink ref="N209" r:id="rId196" xr:uid="{10D1B1BC-3CE9-4292-ADF8-5AF4C4679468}"/>
    <hyperlink ref="N210" r:id="rId197" xr:uid="{4D09AC64-5716-4334-8DCD-BBC2341981F1}"/>
    <hyperlink ref="N215" r:id="rId198" xr:uid="{14C8B449-20E1-4DE5-8F32-EE6981E23303}"/>
    <hyperlink ref="N213" r:id="rId199" xr:uid="{97BA0FB4-531B-4613-915C-103B82FD1914}"/>
    <hyperlink ref="N212" r:id="rId200" xr:uid="{A6AA3902-12AC-44CF-A8D2-5F8F5AC36BC0}"/>
    <hyperlink ref="N211" r:id="rId201" xr:uid="{6E83F259-DDE3-454C-82DE-C3A0343FA4EB}"/>
    <hyperlink ref="N214" r:id="rId202" xr:uid="{F596DC27-A2BD-4A91-AB38-3E89CBEC991C}"/>
    <hyperlink ref="N218" r:id="rId203" xr:uid="{62EA8E6D-9402-4700-B49D-A062654E9B51}"/>
    <hyperlink ref="N216" r:id="rId204" xr:uid="{97FD82A8-E0B8-438D-B3AE-E2E11C03032D}"/>
    <hyperlink ref="N217" r:id="rId205" xr:uid="{A4D3E0DF-D348-418A-802B-B4C9109982B7}"/>
    <hyperlink ref="N219" r:id="rId206" xr:uid="{AC78081A-C6BD-45C3-B6C3-18BC870AF526}"/>
    <hyperlink ref="N220" r:id="rId207" xr:uid="{AC398DC2-E3E0-4CE1-B9C3-BF174F54180B}"/>
    <hyperlink ref="N223" r:id="rId208" xr:uid="{9B84B50E-E599-4D86-A475-7F715D18602E}"/>
    <hyperlink ref="N222" r:id="rId209" xr:uid="{BAA1A17D-C1B9-4C3C-B766-A4B84E236666}"/>
    <hyperlink ref="N221" r:id="rId210" xr:uid="{E4125AD1-4AC0-465E-AFA1-EEBE6FC48847}"/>
    <hyperlink ref="N226" r:id="rId211" xr:uid="{69E68DE4-0851-47B8-984C-F5D4FA6CA487}"/>
    <hyperlink ref="N227" r:id="rId212" xr:uid="{8292A599-55BA-456D-97F6-1225F6FB4D88}"/>
    <hyperlink ref="N224" r:id="rId213" xr:uid="{2686FE7E-7D79-411D-A10F-ED4CBBDB4CE5}"/>
    <hyperlink ref="N229" r:id="rId214" xr:uid="{0670B9DF-B229-457E-8F35-8B1C2279C95A}"/>
    <hyperlink ref="N225" r:id="rId215" xr:uid="{8414A213-DA70-4B90-9658-E1F1AC45272F}"/>
    <hyperlink ref="N228" r:id="rId216" xr:uid="{4E1ABF01-0839-4F24-B42D-218D5E7890D0}"/>
    <hyperlink ref="N230" r:id="rId217" xr:uid="{DA8BB72D-195A-4B67-AC12-7F9F3F51D622}"/>
    <hyperlink ref="N234" r:id="rId218" xr:uid="{3B41F2C7-9599-496E-BDDA-A80412C94D5A}"/>
    <hyperlink ref="N233" r:id="rId219" xr:uid="{C2A5269B-BD4F-4FB4-A719-D66120BDA9FD}"/>
    <hyperlink ref="N239" r:id="rId220" xr:uid="{86388B47-4D01-4E8A-ADC4-BC9E8BAF9D56}"/>
    <hyperlink ref="N235" r:id="rId221" xr:uid="{3063CD83-1104-4D56-8C7D-42258E9781C4}"/>
    <hyperlink ref="N231" r:id="rId222" xr:uid="{D3C54C90-A42E-42F8-B5F0-5206F9DBBC8C}"/>
    <hyperlink ref="N237" r:id="rId223" xr:uid="{4DE88B28-921B-4569-8545-A1D3442F0725}"/>
    <hyperlink ref="N240" r:id="rId224" xr:uid="{D7991716-CF39-4506-8197-65B14D43A1AE}"/>
    <hyperlink ref="N238" r:id="rId225" xr:uid="{67BB7E95-015F-408C-B8BE-EC308BE0F806}"/>
    <hyperlink ref="N236" r:id="rId226" xr:uid="{C0FD18BA-2787-488D-AF4C-1CD5BB4C3C63}"/>
    <hyperlink ref="N232" r:id="rId227" xr:uid="{2F662236-8599-407E-92B5-E57073CD0350}"/>
    <hyperlink ref="N241" r:id="rId228" xr:uid="{0C3E966F-9152-40D3-B549-E4D887A91787}"/>
    <hyperlink ref="N245" r:id="rId229" xr:uid="{9033CFCC-93F9-462F-8A6E-5A23B054EC13}"/>
    <hyperlink ref="N244" r:id="rId230" xr:uid="{F11D5FF4-11DA-4FBE-A476-AC9E23B6865E}"/>
    <hyperlink ref="N243" r:id="rId231" xr:uid="{AB224AEE-22A2-44CA-B6EF-62075E1D939A}"/>
    <hyperlink ref="N242" r:id="rId232" xr:uid="{B102611E-A92D-4C8C-97CB-35E4DAC92EF6}"/>
    <hyperlink ref="N246" r:id="rId233" xr:uid="{F38BF8F4-1909-4220-A002-A1FB55CEE1DE}"/>
    <hyperlink ref="N255" r:id="rId234" xr:uid="{AB13CF7C-0B7E-4144-BD05-BE4C82725093}"/>
    <hyperlink ref="N254" r:id="rId235" xr:uid="{C9674765-A42E-4049-8311-5F83CAB03665}"/>
    <hyperlink ref="N250" r:id="rId236" xr:uid="{BD2F381C-3F90-4874-B2EE-6A58AF11E72B}"/>
    <hyperlink ref="N251" r:id="rId237" xr:uid="{2FEFAD22-839A-423B-8F72-22535CA0ED59}"/>
    <hyperlink ref="N252" r:id="rId238" xr:uid="{FC530245-EF18-4F0B-BA93-B1E63336A99D}"/>
    <hyperlink ref="N256" r:id="rId239" xr:uid="{9F80CEC7-9179-4770-A60F-54195BD93C1E}"/>
    <hyperlink ref="N249" r:id="rId240" xr:uid="{32A59B9A-CDBE-40DA-ACE0-66AEB71011C3}"/>
    <hyperlink ref="N253" r:id="rId241" xr:uid="{8191597C-74B4-4AA9-8FB6-BB15270D9431}"/>
    <hyperlink ref="N247" r:id="rId242" xr:uid="{BDF90C7D-A6EA-4232-BD46-A60CA8E4404B}"/>
    <hyperlink ref="N248" r:id="rId243" xr:uid="{DD9D5E10-E2EB-4FDF-A544-6957C3E366AB}"/>
    <hyperlink ref="N257" r:id="rId244" xr:uid="{4E42C810-4FA1-4B22-978B-741449633F7F}"/>
    <hyperlink ref="N258" r:id="rId245" xr:uid="{32F7AFF7-D5B3-46DD-AF35-717DFAFEDADF}"/>
    <hyperlink ref="N260" r:id="rId246" xr:uid="{DB2F67E4-095F-458E-8E47-7F30365F2914}"/>
    <hyperlink ref="N259" r:id="rId247" xr:uid="{FB0E0F5F-6F9B-4FED-9912-9EB12B90C503}"/>
    <hyperlink ref="N262" r:id="rId248" xr:uid="{2F041A5C-17A3-4D6E-8762-C1EC8EF7060C}"/>
    <hyperlink ref="N261" r:id="rId249" xr:uid="{DB631184-5FCC-46AC-AC45-8ECE1C7DDF9F}"/>
    <hyperlink ref="N263" r:id="rId250" xr:uid="{5A07F5D1-4D91-4BDB-B07B-1C76C9AFB792}"/>
    <hyperlink ref="N264" r:id="rId251" xr:uid="{02765E69-46C3-42BE-8809-AEAF534B0081}"/>
    <hyperlink ref="N265" r:id="rId252" xr:uid="{8812F682-9A74-4069-86C7-B8FBD78D8C36}"/>
    <hyperlink ref="N266" r:id="rId253" xr:uid="{D0CD9B96-8BD7-4F18-8B39-E3A0803ABEA4}"/>
    <hyperlink ref="N269" r:id="rId254" xr:uid="{A046B110-E29B-40BA-A20E-D67EFC8A53B3}"/>
    <hyperlink ref="N268" r:id="rId255" xr:uid="{A3D4FD52-96DC-4AAB-AF30-8AA9B47B42F6}"/>
    <hyperlink ref="N267" r:id="rId256" xr:uid="{ADED29DF-A9DF-4A9B-8587-25CC3DABB6F3}"/>
    <hyperlink ref="N270" r:id="rId257" xr:uid="{47462E3F-B729-4FDF-BE3E-D1528C26CAEC}"/>
    <hyperlink ref="N271" r:id="rId258" xr:uid="{837D4707-9986-4B87-AB2D-D9F0DFE8F5B7}"/>
    <hyperlink ref="N272" r:id="rId259" xr:uid="{DC056FF1-0A28-46DF-ABC9-22FB28815B00}"/>
    <hyperlink ref="N273" r:id="rId260" xr:uid="{DAF633E2-9B6D-432D-8F1E-DC5AFD4FD5B8}"/>
    <hyperlink ref="N274" r:id="rId261" xr:uid="{151DF33C-A966-4DED-9F51-DA3E67A26C88}"/>
    <hyperlink ref="N275" r:id="rId262" xr:uid="{84C7BF9F-78B4-416E-B9A8-8CE987BDA985}"/>
    <hyperlink ref="N276" r:id="rId263" xr:uid="{AD0AB7DF-6463-4F1C-B39A-F81731E486A6}"/>
    <hyperlink ref="N277" r:id="rId264" xr:uid="{8DAAE6BF-20FA-4099-B763-6DC9F1E70DE7}"/>
    <hyperlink ref="N278" r:id="rId265" xr:uid="{9681E8E1-6426-4DF8-AA8A-78626C1F8393}"/>
    <hyperlink ref="N279" r:id="rId266" xr:uid="{879BD30C-7262-4A8B-A366-626BFE1D24C2}"/>
    <hyperlink ref="N280" r:id="rId267" xr:uid="{B3FE0300-6A93-481A-AAD3-3F9B07C21501}"/>
    <hyperlink ref="N282" r:id="rId268" xr:uid="{573E32F7-5297-43A5-B66E-E51B18A51663}"/>
    <hyperlink ref="N281" r:id="rId269" xr:uid="{659D59CF-5CA0-4C16-AEE5-5866990A2850}"/>
    <hyperlink ref="N283" r:id="rId270" xr:uid="{CDB52951-B118-4AB6-BDF3-F4E6C5291EDE}"/>
    <hyperlink ref="N284" r:id="rId271" xr:uid="{E8F5DF81-772B-403D-86C1-4DA18196FD7D}"/>
    <hyperlink ref="N285" r:id="rId272" xr:uid="{3C1E6284-A2DB-4581-AE2B-D5A3D1153D9A}"/>
    <hyperlink ref="N287" r:id="rId273" xr:uid="{6EBC162B-4B39-4EEA-A4C5-21AA117D2467}"/>
    <hyperlink ref="N286" r:id="rId274" xr:uid="{47AAF75C-0932-4387-BDD1-2D2F50EEB29F}"/>
    <hyperlink ref="N288" r:id="rId275" xr:uid="{6F2F49BF-5D51-4031-B588-F6C851190DAC}"/>
    <hyperlink ref="N289" r:id="rId276" xr:uid="{5A461FF6-05B3-4B59-A037-B93C4D7344E2}"/>
    <hyperlink ref="N290" r:id="rId277" xr:uid="{25F6B746-3BCA-434C-8040-32D105B251AC}"/>
    <hyperlink ref="N291" r:id="rId278" xr:uid="{39205CEC-B174-4ABB-A0A0-95ADA2F67F7E}"/>
    <hyperlink ref="N292" r:id="rId279" xr:uid="{0992F0DA-3DB0-4300-926D-860D3192DE43}"/>
    <hyperlink ref="N293" r:id="rId280" xr:uid="{25C71122-464C-46E6-A096-9477ED48A925}"/>
    <hyperlink ref="N296" r:id="rId281" xr:uid="{CAC185C6-6FD6-4D0A-83A3-178C51FF21D4}"/>
    <hyperlink ref="N295" r:id="rId282" xr:uid="{BAFE53DE-6F5B-4D10-A5FA-DA615CDA9431}"/>
    <hyperlink ref="N294" r:id="rId283" xr:uid="{86441918-C85E-41A8-B0DA-A15EF095F6BA}"/>
    <hyperlink ref="N297" r:id="rId284" xr:uid="{AD297DC9-7DFD-40B6-B010-A155730F87DE}"/>
    <hyperlink ref="N299" r:id="rId285" xr:uid="{06BF5888-2AB6-4D9C-9061-12246E5FE36A}"/>
    <hyperlink ref="N298" r:id="rId286" xr:uid="{9ADFF474-D48F-4CA0-A0E8-94AC734E2EDB}"/>
    <hyperlink ref="N300" r:id="rId287" xr:uid="{9721A9A3-534A-4024-B953-190B7DB62290}"/>
    <hyperlink ref="N301" r:id="rId288" xr:uid="{944C84E2-B5BC-4885-9FF6-D6A13F6F8932}"/>
    <hyperlink ref="N302" r:id="rId289" xr:uid="{F99725C7-06C3-4B97-8C42-6EB918A5470C}"/>
    <hyperlink ref="N305" r:id="rId290" xr:uid="{C5D4C31E-2356-4507-BD3C-2912D965F27F}"/>
    <hyperlink ref="N304" r:id="rId291" xr:uid="{56C7237E-C1FF-49BE-9F8F-AFBC63762DC1}"/>
    <hyperlink ref="N303" r:id="rId292" xr:uid="{B9B3D451-88D6-4180-AD04-C6FC99F2221F}"/>
    <hyperlink ref="N306" r:id="rId293" xr:uid="{342455A0-E062-4C39-9978-BC6472FA5719}"/>
    <hyperlink ref="N307" r:id="rId294" xr:uid="{CFA7D120-BC2C-41AA-BB0E-4C2FB796550A}"/>
    <hyperlink ref="N308" r:id="rId295" xr:uid="{A8AA6081-D056-43FE-A3D3-F194171396A5}"/>
    <hyperlink ref="N318" r:id="rId296" xr:uid="{177F3D6F-B0F5-4A8A-BF4F-6CA2D26F6250}"/>
    <hyperlink ref="N317" r:id="rId297" xr:uid="{97F78B37-CF3D-4DC6-9640-393BD7860E16}"/>
    <hyperlink ref="N315" r:id="rId298" xr:uid="{52DC62C7-5D50-4631-B2E6-4CB0902480CC}"/>
    <hyperlink ref="N319" r:id="rId299" xr:uid="{044C8C99-68A4-4547-AFB1-9F525462C3E9}"/>
    <hyperlink ref="N314" r:id="rId300" xr:uid="{E3814683-16A4-4686-88C5-DB44D596B3DE}"/>
    <hyperlink ref="N313" r:id="rId301" xr:uid="{58ACA62E-C28B-46C8-B824-71755BEE42B3}"/>
    <hyperlink ref="N310" r:id="rId302" xr:uid="{E53161A7-599B-4A74-BD25-10551F9F4AAA}"/>
    <hyperlink ref="N309" r:id="rId303" xr:uid="{8DFEA9FE-6C09-452E-9C01-30A5F656088E}"/>
    <hyperlink ref="N312" r:id="rId304" xr:uid="{0E296F7B-9380-4ED8-B845-AFC870C9AE2F}"/>
    <hyperlink ref="N311" r:id="rId305" xr:uid="{19C691A5-3856-4B87-B0A7-2CFDD6A61753}"/>
    <hyperlink ref="N316" r:id="rId306" xr:uid="{F01D15AD-93D0-474B-8BE6-845C4E2B579B}"/>
    <hyperlink ref="N320" r:id="rId307" xr:uid="{835DECE3-7D6A-4978-A515-C64DAE045B48}"/>
    <hyperlink ref="N321" r:id="rId308" xr:uid="{DE511284-20C1-4351-BDC6-378027A0DF90}"/>
    <hyperlink ref="N324" r:id="rId309" xr:uid="{B3F5391B-40DC-44B1-B37B-29223A31C488}"/>
    <hyperlink ref="N325" r:id="rId310" xr:uid="{EFE20572-BC45-4BC6-B49E-69BE0CB7E7DE}"/>
    <hyperlink ref="N323" r:id="rId311" xr:uid="{DFCA78FE-0A8A-489D-BC99-B8C009C9B801}"/>
    <hyperlink ref="N322" r:id="rId312" xr:uid="{6F8C9E74-D6AC-4106-9F0D-C12DC9C840E3}"/>
    <hyperlink ref="N326" r:id="rId313" xr:uid="{880E24D7-2005-42DC-A485-9E8A5BAF1223}"/>
    <hyperlink ref="N327" r:id="rId314" xr:uid="{BAEB550B-0B3D-40B3-ADDC-90D552049ABA}"/>
    <hyperlink ref="N328" r:id="rId315" xr:uid="{C0DD0253-E7A8-4A26-8E82-7D74E914D49D}"/>
    <hyperlink ref="N330" r:id="rId316" xr:uid="{5D1A6389-EB7F-4D3B-A4F9-1A19A27C9043}"/>
    <hyperlink ref="N339" r:id="rId317" xr:uid="{8019AEA7-FEE1-401D-B657-F3CDABA557DF}"/>
    <hyperlink ref="N331" r:id="rId318" xr:uid="{2F329239-44F3-4183-BEB1-47D0A0D1ABC0}"/>
    <hyperlink ref="N333" r:id="rId319" xr:uid="{35B59635-5AFF-4150-B223-0C276B95B8E3}"/>
    <hyperlink ref="N337" r:id="rId320" xr:uid="{74BDC934-1397-471F-8C87-B7C23146F421}"/>
    <hyperlink ref="N336" r:id="rId321" xr:uid="{609CAF24-5592-4943-A82E-90EDC0162B58}"/>
    <hyperlink ref="N338" r:id="rId322" xr:uid="{9FE2804C-D6F0-4038-B34C-7CBFC4ED663B}"/>
    <hyperlink ref="N334" r:id="rId323" xr:uid="{D32D1F59-15BB-461F-938C-43B8CDA661D0}"/>
    <hyperlink ref="N335" r:id="rId324" xr:uid="{75491515-C127-44C3-BCBB-7EAC5C5D1434}"/>
    <hyperlink ref="N332" r:id="rId325" xr:uid="{EE2F9629-496F-443C-9DCF-BEED1CE25C9D}"/>
    <hyperlink ref="N329" r:id="rId326" xr:uid="{5CF0581C-752F-45D1-BBCE-DFA540EE8255}"/>
    <hyperlink ref="N340" r:id="rId327" xr:uid="{F2628D60-548C-4A44-A892-CAF36C02679B}"/>
    <hyperlink ref="N341" r:id="rId328" xr:uid="{C8F16927-57C6-4BE1-9527-DCABB02FD834}"/>
    <hyperlink ref="N347" r:id="rId329" xr:uid="{78B6192A-55D2-4B03-9830-A79BCFB18D8D}"/>
    <hyperlink ref="N345" r:id="rId330" xr:uid="{CB666E29-FD0C-4A1D-893D-B81C39C5D92A}"/>
    <hyperlink ref="N346" r:id="rId331" xr:uid="{97E2103C-EE87-4E69-8434-66909BDEA8FE}"/>
    <hyperlink ref="N343" r:id="rId332" xr:uid="{082366ED-9856-4366-A7C4-F45D97A6EC7E}"/>
    <hyperlink ref="N342" r:id="rId333" xr:uid="{67367563-E0C1-4CD2-A36A-8119ADC6BEC0}"/>
    <hyperlink ref="N344" r:id="rId334" xr:uid="{EE2D7B59-F5BD-406B-822E-07711D961B08}"/>
    <hyperlink ref="N358" r:id="rId335" xr:uid="{235542CA-DAB0-4270-ABC5-56AFB2644558}"/>
    <hyperlink ref="N350" r:id="rId336" xr:uid="{5C807857-A98B-4910-A83B-D54C0BE02F0D}"/>
    <hyperlink ref="N352" r:id="rId337" xr:uid="{B136896D-5133-4E92-90D3-6F7A5B706D37}"/>
    <hyperlink ref="N351" r:id="rId338" xr:uid="{BE6556AF-572B-4EE9-95C2-4F12C4F52A91}"/>
    <hyperlink ref="N364" r:id="rId339" xr:uid="{D02B9304-4A4A-4A6C-A3B5-D27626110811}"/>
    <hyperlink ref="N367" r:id="rId340" xr:uid="{B0A1DDA9-2378-4BCD-BA0F-F75A2422ADC8}"/>
    <hyperlink ref="N362" r:id="rId341" xr:uid="{870D7DFE-9C0F-4906-9165-5DDB269C3A0D}"/>
    <hyperlink ref="N366" r:id="rId342" xr:uid="{CBFEC3BF-556C-43D5-9601-018544CEBCDB}"/>
    <hyperlink ref="N368" r:id="rId343" xr:uid="{A2019CAA-DC3B-4EA1-AAB2-06949FB193F0}"/>
    <hyperlink ref="N365" r:id="rId344" xr:uid="{D8EAE71E-E341-40D2-B62E-802E74E47588}"/>
    <hyperlink ref="N353" r:id="rId345" xr:uid="{C2C1A69D-7792-445E-8079-3BF84A267B9B}"/>
    <hyperlink ref="N357" r:id="rId346" xr:uid="{0B20336F-AF4E-480F-B5C6-F72AB391BDD9}"/>
    <hyperlink ref="N356" r:id="rId347" xr:uid="{B6F85ACD-AACA-4E2D-A30F-5A3AD356234F}"/>
    <hyperlink ref="N348" r:id="rId348" xr:uid="{ED067492-ED0F-450A-A737-2926A73A70DA}"/>
    <hyperlink ref="N359" r:id="rId349" xr:uid="{82FFC33B-76CF-4D4D-8D68-65E2413B463B}"/>
    <hyperlink ref="N363" r:id="rId350" xr:uid="{E308F258-57AA-42F3-A181-7732639C01C4}"/>
    <hyperlink ref="N349" r:id="rId351" xr:uid="{3505B41A-EAFB-4051-BD98-35AE92ED67E0}"/>
    <hyperlink ref="N354" r:id="rId352" xr:uid="{8658D1C4-84FE-4120-9BCE-54CF55B9C564}"/>
    <hyperlink ref="N355" r:id="rId353" xr:uid="{46813491-92EB-469C-808E-807E15DA7A73}"/>
    <hyperlink ref="N360" r:id="rId354" xr:uid="{44473CD2-E162-40E9-83FB-56FAC1976E74}"/>
    <hyperlink ref="N370" r:id="rId355" xr:uid="{D9098428-7470-4461-9A16-0D218573D5C8}"/>
    <hyperlink ref="N369" r:id="rId356" xr:uid="{6B7507C1-A7A5-4303-BA46-6AD62D50674E}"/>
    <hyperlink ref="N361" r:id="rId357" xr:uid="{43EF8783-CC3C-4A85-ACC0-2D73C7A359D5}"/>
    <hyperlink ref="N371" r:id="rId358" xr:uid="{9E75764A-2065-4FA7-BF55-66DA78FE20D2}"/>
    <hyperlink ref="N374" r:id="rId359" xr:uid="{AB178AD0-6DB9-4C3A-9394-E5F4E519BB31}"/>
    <hyperlink ref="N375" r:id="rId360" xr:uid="{D9BF05C9-C37D-4D25-8546-6F9A2B301BBC}"/>
    <hyperlink ref="N376" r:id="rId361" xr:uid="{A24CCBBB-DA39-46D5-99C2-AB863502A024}"/>
    <hyperlink ref="N378" r:id="rId362" xr:uid="{16E9EF97-EAB7-4205-893B-DA41E388654B}"/>
    <hyperlink ref="N377" r:id="rId363" xr:uid="{97A5F2D8-AC92-4E15-A85E-4759B37AA263}"/>
    <hyperlink ref="N379" r:id="rId364" xr:uid="{30A696D5-4A12-45BB-883E-5FAD06D57BF9}"/>
    <hyperlink ref="N380" r:id="rId365" xr:uid="{3E1B9F20-82BF-4858-AB57-5CA14C69D73D}"/>
    <hyperlink ref="N381" r:id="rId366" xr:uid="{95D98AE5-B763-4946-8185-C6AEEBE335B8}"/>
    <hyperlink ref="N382" r:id="rId367" xr:uid="{17CBEC2E-EF9E-4D9E-B7C3-2A3F3A1F1DE8}"/>
    <hyperlink ref="N383" r:id="rId368" xr:uid="{47030E6B-98A3-43F1-B013-7424CB286AB6}"/>
    <hyperlink ref="N384" r:id="rId369" xr:uid="{B6B50584-1F26-4DEE-AB0E-CADF24E18069}"/>
    <hyperlink ref="N385" r:id="rId370" xr:uid="{8C1E9CAA-8035-404B-996C-B6B254117216}"/>
    <hyperlink ref="N387" r:id="rId371" xr:uid="{D4367B52-5A14-4D04-8602-7B9DA45DA52A}"/>
    <hyperlink ref="N386" r:id="rId372" xr:uid="{B77BC093-0E49-4669-9398-5ADA40FC8DDB}"/>
    <hyperlink ref="N388" r:id="rId373" xr:uid="{CB471618-3608-4CAA-BD80-2747F24CFFBD}"/>
    <hyperlink ref="N389" r:id="rId374" xr:uid="{8D76B0F2-DB07-4BE6-95F0-49E75C77A45D}"/>
    <hyperlink ref="N390" r:id="rId375" xr:uid="{1DBA97F0-8EA8-449F-93A5-E8D95A1246AC}"/>
    <hyperlink ref="N391" r:id="rId376" xr:uid="{39AE827B-04C8-4186-A0C5-D7DFB16D3CB9}"/>
    <hyperlink ref="N392" r:id="rId377" xr:uid="{E258A79D-3C65-492E-AFC2-526DB17F7FAE}"/>
    <hyperlink ref="N393" r:id="rId378" xr:uid="{C4D7B6AB-C362-4892-9C10-EFE1BD1DACCA}"/>
    <hyperlink ref="N394" r:id="rId379" xr:uid="{BFBAE1CD-664F-4B88-939B-FF4570E4E778}"/>
    <hyperlink ref="N395" r:id="rId380" xr:uid="{A489BF54-2A5C-4A83-8EA7-A657BD85D3CC}"/>
    <hyperlink ref="N397" r:id="rId381" xr:uid="{3351BD35-040F-4781-8C98-6D8660E77CE3}"/>
    <hyperlink ref="N396" r:id="rId382" xr:uid="{03DC8130-D005-45F2-85DC-9D2D80FE6869}"/>
    <hyperlink ref="N399" r:id="rId383" xr:uid="{C4C387C8-38B7-44E1-8521-19F90F97C557}"/>
    <hyperlink ref="N398" r:id="rId384" xr:uid="{BC00E203-9904-400F-AC98-CFB5CB463EB6}"/>
    <hyperlink ref="N400" r:id="rId385" xr:uid="{905B71D1-3CB9-4774-9233-DE32BD415E4B}"/>
    <hyperlink ref="N401" r:id="rId386" xr:uid="{CFCAD1EE-04CB-47B5-BBF3-FA17B53213F6}"/>
    <hyperlink ref="N402" r:id="rId387" xr:uid="{B4472F40-2CEA-4E82-A5DD-D53854D100D7}"/>
    <hyperlink ref="N403" r:id="rId388" xr:uid="{4883D1A9-5D1E-47F4-8B46-486480982E3D}"/>
    <hyperlink ref="N404" r:id="rId389" xr:uid="{0C953864-18CA-47BD-B71E-7E09EF6D30B6}"/>
    <hyperlink ref="N405" r:id="rId390" xr:uid="{94BA56C5-3A18-4E50-B65F-13C922659FC6}"/>
    <hyperlink ref="N406" r:id="rId391" xr:uid="{D87E7DA3-6F68-4E78-9C3F-E2473A4D901F}"/>
    <hyperlink ref="N407" r:id="rId392" xr:uid="{F377282A-5EA2-4309-95DA-3082BA47CE17}"/>
    <hyperlink ref="N408" r:id="rId393" xr:uid="{B5C8E711-7482-472B-85E0-020849B33E89}"/>
    <hyperlink ref="N409" r:id="rId394" xr:uid="{0C875BFB-16D5-41D0-A320-9062A7D331A0}"/>
    <hyperlink ref="N410" r:id="rId395" xr:uid="{F7088D9A-1FAB-4F02-9534-EBBF953D1D88}"/>
    <hyperlink ref="N411" r:id="rId396" xr:uid="{E91C2AA0-B272-4E6D-A331-BECEDF30094A}"/>
    <hyperlink ref="N412" r:id="rId397" xr:uid="{5CECEE14-0CBC-480B-8ABA-5C76510D6EAA}"/>
    <hyperlink ref="N413" r:id="rId398" xr:uid="{D0D018D8-59C8-4429-B073-1A6B30B66EB8}"/>
    <hyperlink ref="N414" r:id="rId399" xr:uid="{95E68976-8515-485D-9CD4-5DFA36209085}"/>
    <hyperlink ref="N415" r:id="rId400" xr:uid="{FF7F2CD0-D1C7-4C2D-85AF-45723973012D}"/>
    <hyperlink ref="N416" r:id="rId401" xr:uid="{2991A42A-6E45-4E96-9A0A-27C87A3DF5EE}"/>
    <hyperlink ref="N417" r:id="rId402" xr:uid="{F6CE9668-681F-45CE-A804-2004BCF1E84B}"/>
    <hyperlink ref="N419" r:id="rId403" xr:uid="{AC913AD1-19B5-479B-85D0-A0974ABE98D8}"/>
    <hyperlink ref="N418" r:id="rId404" xr:uid="{D91AF54D-D71E-4A59-BF01-68DE9A629070}"/>
    <hyperlink ref="N420" r:id="rId405" xr:uid="{B52D75B4-08EF-4A21-907C-C6AF82843601}"/>
    <hyperlink ref="N421" r:id="rId406" xr:uid="{1852C190-6ABA-443F-8150-40CED254E9BB}"/>
    <hyperlink ref="N424" r:id="rId407" xr:uid="{CFB6E80A-3173-4EF9-9978-B308BAFF6652}"/>
    <hyperlink ref="N422" r:id="rId408" xr:uid="{9C47AE97-F74C-43BB-971C-A9116F1D91F4}"/>
    <hyperlink ref="N423" r:id="rId409" xr:uid="{D758D9DE-2C57-4284-8F0A-60C3C194677F}"/>
    <hyperlink ref="N425" r:id="rId410" xr:uid="{6D93410F-E9A2-4A77-BBA4-652C8F55E792}"/>
    <hyperlink ref="N426" r:id="rId411" xr:uid="{7FA244EF-AEAA-438E-9853-A9C4E55A42C8}"/>
    <hyperlink ref="N431" r:id="rId412" xr:uid="{9AC01CB1-C275-471F-8077-FF69BD2716D8}"/>
    <hyperlink ref="N429" r:id="rId413" xr:uid="{CD327A39-C389-4D68-87EF-E61B821E79D9}"/>
    <hyperlink ref="N427" r:id="rId414" xr:uid="{3A5B7DBA-ECD7-4104-BBCD-3903E1502765}"/>
    <hyperlink ref="N432" r:id="rId415" xr:uid="{EF9114D3-5888-4F67-BFD3-18D28A6487C6}"/>
    <hyperlink ref="N430" r:id="rId416" xr:uid="{1516C77E-37C9-445D-A9E1-7B72CCCE99CC}"/>
    <hyperlink ref="N428" r:id="rId417" xr:uid="{FC1924DD-983F-44BC-800C-5BD2FBA027EF}"/>
    <hyperlink ref="N433" r:id="rId418" xr:uid="{BEAA856D-0832-4A40-BB77-AFA63D9198BB}"/>
    <hyperlink ref="N434" r:id="rId419" xr:uid="{650ED551-9B92-49B1-AC8E-00EC7666445D}"/>
    <hyperlink ref="N435" r:id="rId420" xr:uid="{F303C056-32D9-4B67-8FCD-EC65CC97AC63}"/>
    <hyperlink ref="N436" r:id="rId421" xr:uid="{36233DE6-06C1-456D-B5D0-61CA18881DD3}"/>
    <hyperlink ref="N437" r:id="rId422" xr:uid="{3E94FDA7-956A-49A5-BDAE-ECE122D5D0FB}"/>
    <hyperlink ref="N439" r:id="rId423" xr:uid="{5522E40F-CD65-4F32-9EEC-A6741F3AE9CC}"/>
    <hyperlink ref="N438" r:id="rId424" xr:uid="{C1D2C4D2-2D2D-41B0-B581-AF6E5282266E}"/>
    <hyperlink ref="N440" r:id="rId425" xr:uid="{51417108-11E0-4204-AEC8-DDE247E1CEED}"/>
    <hyperlink ref="N441" r:id="rId426" xr:uid="{46D82B06-755B-4478-8563-B44E986F02EF}"/>
    <hyperlink ref="N442" r:id="rId427" xr:uid="{53141D23-8CB5-40F6-BA90-57CB6880B4D0}"/>
    <hyperlink ref="N443" r:id="rId428" xr:uid="{FEE82F47-6850-4AB3-9B04-BDD0B1E361C2}"/>
    <hyperlink ref="N444" r:id="rId429" xr:uid="{4FDDBB0B-B326-4C52-855D-E34266784175}"/>
    <hyperlink ref="N445" r:id="rId430" xr:uid="{7FD0EDE1-62ED-43ED-97C8-8EC41848CE3B}"/>
    <hyperlink ref="N446" r:id="rId431" xr:uid="{FB7DFBDB-C6BC-40FD-94F1-FFFAD5FF892F}"/>
    <hyperlink ref="N447" r:id="rId432" xr:uid="{F03FCDAF-23E7-43A9-B770-023EDE776369}"/>
    <hyperlink ref="N448" r:id="rId433" xr:uid="{63B95266-A82C-48DD-9314-8F81EF4885E9}"/>
    <hyperlink ref="N449" r:id="rId434" xr:uid="{0F6BFBE1-9770-46D7-8F54-4DD42F275B29}"/>
    <hyperlink ref="N450" r:id="rId435" xr:uid="{833F97E4-55C0-4839-9DDA-4ADA4217E37F}"/>
    <hyperlink ref="N451" r:id="rId436" xr:uid="{1642F76D-313C-4AC9-B350-214ED91E72FC}"/>
    <hyperlink ref="N452" r:id="rId437" xr:uid="{17836A62-13EE-4C7A-A48B-CE4C46832B3F}"/>
    <hyperlink ref="N453" r:id="rId438" xr:uid="{6F8EFEDC-9A01-49D9-8473-F44E32AE7920}"/>
    <hyperlink ref="N457" r:id="rId439" xr:uid="{D8CBD2C3-A3A1-41C2-B416-B18415DFE05F}"/>
    <hyperlink ref="N455" r:id="rId440" xr:uid="{4EB17D76-90B2-4E59-B173-C87FD6019BBE}"/>
    <hyperlink ref="N456" r:id="rId441" xr:uid="{C1E6768A-457C-4A08-B02A-28AD798A3281}"/>
    <hyperlink ref="N454" r:id="rId442" xr:uid="{58F56E03-99F6-4AC1-869A-CDF3A09C41DB}"/>
    <hyperlink ref="N458" r:id="rId443" xr:uid="{7D204545-8F25-4AD4-8BB4-0A4B72C61D73}"/>
    <hyperlink ref="N460" r:id="rId444" xr:uid="{D66B46FF-B051-410D-B2D1-45F36915CB5B}"/>
    <hyperlink ref="N459" r:id="rId445" xr:uid="{D21869BF-A751-468B-8ACD-DCD7E3C487DE}"/>
    <hyperlink ref="N462" r:id="rId446" xr:uid="{54A9760B-BF83-49D4-B017-946DA968ADEF}"/>
    <hyperlink ref="N461" r:id="rId447" xr:uid="{C48530D1-0177-4370-8E8A-9EE4E00AFA5F}"/>
    <hyperlink ref="N463" r:id="rId448" xr:uid="{24E47C57-6046-4465-BB1D-6DFFD2533057}"/>
    <hyperlink ref="N464" r:id="rId449" xr:uid="{346C8A8E-7B0A-4C50-8D10-A7CB2C67E50C}"/>
    <hyperlink ref="N465" r:id="rId450" xr:uid="{3CBCF5E3-C00B-4CBD-8353-78C9E9F1CCE4}"/>
    <hyperlink ref="N466" r:id="rId451" display="https://colaboramds.sharepoint.com/:f:/s/DAF2022/EodI5AED9epFtNmkM0OMYfIBAD9IghmDpMKDYtdNkRBnkg?e=0BHg1q" xr:uid="{43689F59-C0EF-472D-BB71-B23E74209790}"/>
    <hyperlink ref="N467" r:id="rId452" display="../../../../../:f:/s/DAF2022/Eve2likbB0BKnm0A1zn0LqgBHQeeqzg37_TmmtbipwjEJw?e=Gt1UDd" xr:uid="{5C16E77D-7FE0-42FE-9C06-0018D7DC74FD}"/>
    <hyperlink ref="N468" r:id="rId453" display="../../../../../:f:/s/DAF2022/EhZ16XXIlwxBmV5ICh2qFXgB9yF-8VvqFUXMGnZZDbds3A?e=yKmDP4" xr:uid="{83C3ED70-3F08-4AB1-93C6-6DC99C3DD590}"/>
    <hyperlink ref="N469" r:id="rId454" display="../../../../../:f:/s/DAF2022/EuuNDf1dD21Fs1ZeYIqhiHMBHKa6ASBusTXN5zF1ciKK6w?e=uXnMac" xr:uid="{BB2E7269-3F9F-4E7D-8D3D-F65C4ABA7CF4}"/>
    <hyperlink ref="N470" r:id="rId455" display="../../../../../:f:/s/DAF2022/EvJpvZ0vioNEgcGiqSGEfAEBnsyYFNer6BvnWnlaEGNCAw?e=W2c4YI" xr:uid="{EA3613EB-F608-47FC-96D8-9A59BA3A6F60}"/>
    <hyperlink ref="N471" r:id="rId456" display="../../../../../:f:/s/DAF2022/Et2kfAISwD9CmTDzQyd6M4gBwRE1FReR_BT0iwf7eRRljw?e=c0q3DV" xr:uid="{33C6D724-2311-4851-B669-AD73EA91B584}"/>
    <hyperlink ref="N472" r:id="rId457" display="https://colaboramds.sharepoint.com/:f:/s/DAF2022/EvZtPmfVx7pLgpJDPfbp6EsBEnD-m_mdia6F-EZbA50-tw?e=hwdmfj" xr:uid="{4C331162-C32B-4416-B73E-F87576B90E39}"/>
    <hyperlink ref="N473" r:id="rId458" display="https://colaboramds.sharepoint.com/:f:/s/DAF2022/Epgy7Y8svDVDlr14p3NEPugBynGusP3dFem6j64iIB64lQ?e=oX5JIA" xr:uid="{5C264CCF-FA8A-43DC-950C-D4BF8D2B168A}"/>
    <hyperlink ref="N474" r:id="rId459" display="../../../../../:f:/s/DAF2022/EvUOVcRFOOtBsTI4_NteanMBx1_P7RtIyG2bhHnSjmGpUw?e=PTd3v3" xr:uid="{C44FAB36-C80A-4754-A7E3-4A0BCBF2E4E2}"/>
    <hyperlink ref="N475" r:id="rId460" display="https://colaboramds.sharepoint.com/:f:/s/DAF2022/EgfiRTd9dGZCkcVIYLeNrEkB8z38Ijw2ZxT0uTCNEPG9Ug?e=2oofrW" xr:uid="{A0A72980-DE58-439E-835D-7240B5C00E78}"/>
    <hyperlink ref="N372" r:id="rId461" xr:uid="{3C2424B4-5E5A-4F66-95F7-406F4328BFA0}"/>
    <hyperlink ref="N373" r:id="rId462" xr:uid="{E6319574-D568-41C9-B9FD-DC66ABE44AF4}"/>
    <hyperlink ref="N476" r:id="rId463" xr:uid="{93839008-829E-4803-B86C-1F70A3C065E3}"/>
    <hyperlink ref="N477" r:id="rId464" xr:uid="{17F381FB-13C1-4C84-AFBD-169EF204FEB8}"/>
    <hyperlink ref="N478" r:id="rId465" xr:uid="{D089CFB9-479C-4DAD-A5B4-EB3F266A3A9C}"/>
    <hyperlink ref="N481" r:id="rId466" xr:uid="{C6BB0D46-B14C-4663-BE97-1CCF120661CD}"/>
    <hyperlink ref="N482" r:id="rId467" xr:uid="{1B328217-CF32-4B50-A1ED-F366A050288C}"/>
    <hyperlink ref="N483" r:id="rId468" xr:uid="{9DBB9233-F813-42FB-9AC4-71F49C45CD7B}"/>
    <hyperlink ref="N484" r:id="rId469" xr:uid="{B266B61A-50DD-40EA-9C75-00DD72385866}"/>
    <hyperlink ref="N485" r:id="rId470" xr:uid="{F260504A-ABEB-4045-AC1F-7ECAA8E17B0E}"/>
    <hyperlink ref="N486" r:id="rId471" xr:uid="{5E76FC67-8570-4233-84DC-55CD099FBD88}"/>
    <hyperlink ref="N487" r:id="rId472" xr:uid="{45DCFCB7-7FF4-4BB6-993E-0F4B01E09BF1}"/>
    <hyperlink ref="N488" r:id="rId473" xr:uid="{2209F5B6-C952-4DB1-95BD-83BE7DB75CDC}"/>
    <hyperlink ref="N489" r:id="rId474" xr:uid="{17AFC3F4-F482-4CA0-AF84-4C4D2508F6F9}"/>
    <hyperlink ref="N490" r:id="rId475" xr:uid="{1E319A22-056F-4E1C-9E81-5D5E0CD12561}"/>
    <hyperlink ref="N491" r:id="rId476" xr:uid="{8A27A9A7-D648-4AC8-A43F-C3D918FC8B30}"/>
    <hyperlink ref="N492" r:id="rId477" xr:uid="{843B287B-A48C-4694-9DA7-B7E568E53D7C}"/>
    <hyperlink ref="N493" r:id="rId478" xr:uid="{2BE8FEBF-73C5-49B7-8895-D9EDB8C8ED59}"/>
    <hyperlink ref="N479" r:id="rId479" xr:uid="{4668153A-BAB6-4741-84EA-6F131B27C0E1}"/>
    <hyperlink ref="N480" r:id="rId480" xr:uid="{94E35900-20C2-410C-8832-82E77BA1E1AB}"/>
    <hyperlink ref="N494" r:id="rId481" xr:uid="{479A03F5-426F-4EA1-B056-AF498E47CAE0}"/>
    <hyperlink ref="N495" r:id="rId482" xr:uid="{0F2F16B5-64AE-444D-8F36-C6C241FF318C}"/>
    <hyperlink ref="N496" r:id="rId483" xr:uid="{EB91E944-FA2F-4280-B889-30C925EAE962}"/>
    <hyperlink ref="N14" r:id="rId484" xr:uid="{4FE2104C-9BC6-4848-948B-3F4150C226B4}"/>
    <hyperlink ref="N539" r:id="rId485" xr:uid="{BFBC67CB-7115-4C90-B7F3-0C4954661F14}"/>
    <hyperlink ref="N540" r:id="rId486" xr:uid="{07E274CB-60FC-4609-AD7E-0DB37CD60E86}"/>
    <hyperlink ref="N541" r:id="rId487" display="../../../../../:f:/s/DAF2022/IgBKIrEoEdq-R6IbPkzlsHB9AZch7oxkoSHFQ5M7XD55GmQ?e=uZ1oqw" xr:uid="{82E963D2-78EE-440B-993E-844416F988FD}"/>
    <hyperlink ref="N542" r:id="rId488" display="../../../../../:f:/s/DAF2022/IgBm_2kRGozxQJ7CZSE2QoLGAUS3lF60FTsZ9s4Fw_Rd3Ao?e=sEFrUf" xr:uid="{FA544DC9-226F-4340-8E83-EB7C5AE68DD2}"/>
    <hyperlink ref="N543" r:id="rId489" display="../../../../../:f:/s/DAF2022/IgBMHp8NCUplSpaznn5AJWukAU9-MPbA2jph_ZK8qqybFuE?e=TAzyQs" xr:uid="{3E307BF7-A9BA-4812-A43B-0652BFB8F157}"/>
    <hyperlink ref="N544" r:id="rId490" display="../../../../../:f:/s/DAF2022/EvE028DygKxHsetG0J_OCGwB_NfeAhZd1TguTtXkcpsQYw?e=arNjs9" xr:uid="{D765E328-E5BB-4CE4-B4C3-07D011DD2BE6}"/>
    <hyperlink ref="N545" r:id="rId491" display="../../../../../:f:/s/DAF2022/Ev3p0KRRiYhBlQJtKKEQ3qoB_3EqQeWDQan_QGNPy7I6kg?e=YetjbQ" xr:uid="{20501CAF-47BF-4AFE-A7B9-04EA39077528}"/>
    <hyperlink ref="N546" r:id="rId492" display="../../../../../:f:/s/DAF2022/Ek2ZNw-A8n1FpNnapB4GlgcBbp183ONjeD4dMLrV_npejA?e=FER7QT" xr:uid="{8ECA8146-8C6E-4F71-AF59-2695FBDCA6FD}"/>
    <hyperlink ref="N547" r:id="rId493" display="../../../../../:f:/s/DAF2022/EmtLVVnqCuBKrtiZnU6EWLIBcS1yeZdfFTRBP_TG-90odw?e=tPPsYj" xr:uid="{45A74E03-2708-4C6D-8AB7-6721BB9D06BA}"/>
    <hyperlink ref="N548" r:id="rId494" display="../../../../../:f:/s/DAF2022/EgHrbgn3YC9PjfxWjU1uV9YB_T9T4_QfBPJO5HVL2xAs9Q?e=J3Rx0D" xr:uid="{E5382ACE-3E98-417A-B86D-6A4900410845}"/>
    <hyperlink ref="N549" r:id="rId495" display="../../../../../:f:/s/DAF2022/EuSjj97eW5lDo7n-o4rctMwBxHk_GCOeVacHtp7XaLpCDQ?e=TU7imd" xr:uid="{5767E691-7CEC-447B-BBBE-25C628855AA5}"/>
    <hyperlink ref="N550" r:id="rId496" display="../../../../../:f:/s/DAF2022/Epx9-97ttWBDl8oysleUukABMdj6qw83xG__Y4M0Wgoehw?e=OFIQ9U" xr:uid="{A3174639-A8F4-44EC-A1D4-F57E83D65515}"/>
    <hyperlink ref="N551" r:id="rId497" display="../../../../../:f:/s/DAF2022/Ej6Im7S_d71EqAoJxaSrmH0BmRb4I8BbiZWtZNMB32BNcw?e=hgApS7" xr:uid="{39A5DF7C-D74C-4EA9-836A-F90F5EC9338D}"/>
    <hyperlink ref="N552" r:id="rId498" display="../../../../../:f:/s/DAF2022/ErSMh73uw7FFi5VY26uYNKIBoS-MSKeg-0fz3s1NVPoGfA?e=w61P0U" xr:uid="{1935103F-E5D3-4479-9AD4-6B1F82851A3C}"/>
    <hyperlink ref="N553" r:id="rId499" display="../../../../../:f:/s/DAF2022/EiMhv_Ikx2RCqwaJaf0k3O0BDbhItMPZrhuahDFytut4Tw?e=3FcziB" xr:uid="{4F6A2A19-DD29-4549-9B24-E3F737E471A5}"/>
    <hyperlink ref="N554" r:id="rId500" display="../../../../../:f:/s/DAF2022/EoIqCjZTGHBFooUvKEHiclYBun_pUlScapnp5XRCwsBWWg?e=3LjYpq" xr:uid="{43A60EBD-43A6-457B-B046-482D22329F49}"/>
    <hyperlink ref="N555" r:id="rId501" display="../../../../../:f:/s/DAF2022/EiWtv2NvHRVEpeZGjOjpA5gBxsYYCJ2mZji-RTCKYy27vQ?e=i3UWA9" xr:uid="{8A503A57-CAEC-4010-BC84-AE7A69097C4A}"/>
    <hyperlink ref="N556" r:id="rId502" display="../../../../../:f:/s/DAF2022/EkiCpSduMHNHtHpDM4DbTdsBM9Zw8zJ9tsXkyElocccHhQ?e=B6UbfO" xr:uid="{2DA036F4-5277-46BF-BC97-1FF2B1DA9E85}"/>
    <hyperlink ref="N557" r:id="rId503" display="../../../../../:f:/s/DAF2022/Ej62IdPiKzNJkz-_908n9t0BkuQ8oe1YJMcESHg2UMfZBA?e=dJDFbr" xr:uid="{4D1F0DC2-D4E1-40A4-84B1-40AB822CF3F7}"/>
    <hyperlink ref="N558" r:id="rId504" display="../../../../../:f:/s/DAF2022/ElzyFXaahyBOjJsxpdHYFPgBkLEmnsNNANESDTowBfPwog?e=LSdazB" xr:uid="{469F8EF5-1DD8-4BBC-97E2-B2DB91C500F3}"/>
    <hyperlink ref="N559" r:id="rId505" display="../../../../../:f:/s/DAF2022/IgCLA-xUXQ3yQJf6tk_nwlWRAQRX01AjqN33qbBFQHfBGWw?e=T8cvK7" xr:uid="{6456C3A7-5157-4CBE-BE80-776B2BF9DD13}"/>
    <hyperlink ref="N560" r:id="rId506" display="../../../../../:f:/s/DAF2022/EsMgv0GWe6BOn8Y3HLFTJp0B96wqPh5_E_d1EhWTjFkh_A?e=xjTZRh" xr:uid="{91215F66-8F0A-475E-823B-EBC49019B823}"/>
    <hyperlink ref="N561" r:id="rId507" display="../../../../../:f:/s/DAF2022/Enpxwl0c1cBPqdKE9CffEj8Bat_mCSI0LJPAzmGcOXa-9Q?e=KozwbS" xr:uid="{C205368F-1502-45BF-9A17-8D9306731AC6}"/>
    <hyperlink ref="N562" r:id="rId508" display="../../../../../:f:/s/DAF2022/EqyL7j2kC8tPpXF6O0CE0ngBwNZIQDBy8W47OeDmzecalg?e=PYKG7e" xr:uid="{9EDE4F33-F752-4948-B075-E2BC46060B71}"/>
    <hyperlink ref="N563" r:id="rId509" display="../../../../../:f:/s/DAF2022/EhjyY9ZHLcZEoFSd9ac-GDwBsKjda2fcw_DrJRPEOrvlOg?e=53PCpn" xr:uid="{7F32D740-10BF-45F9-B73C-B4993246965B}"/>
    <hyperlink ref="N564" r:id="rId510" display="../../../../../:f:/s/DAF2022/EigYRnk5U3BEqOVT4_uvDq8BoisOLsjlJpC1x4pVE2qcAQ?e=GgpFtg" xr:uid="{8F2E4863-538A-42FA-9623-C3479BA8C073}"/>
    <hyperlink ref="N565" r:id="rId511" display="../../../../../:f:/s/DAF2022/IgC1ixacsEzDQ546UPyev1MzAee5mTt_SxP9MtshLWrRg-Q?e=vsSvXZ" xr:uid="{643AAE6C-B8A4-4780-9D48-709CA7732150}"/>
    <hyperlink ref="N566" r:id="rId512" display="../../../../../:f:/s/DAF2022/EvqFvtF5pfBDsS3GATmJBtMBE3f_hxrmsvwbwaML1UE8sw?e=G2tsdh" xr:uid="{C0BE9B4E-E084-49E4-AE16-EBF53E36A55F}"/>
    <hyperlink ref="N567" r:id="rId513" display="../../../../../:f:/s/DAF2022/IgClzn7rHOpxToA4ujNqyyaxAW1mv0fHbP3iCtSSUyaE2Hc?e=Vew6zW" xr:uid="{EB207026-269E-43C6-B86B-DAE045EAE295}"/>
    <hyperlink ref="N568" r:id="rId514" display="../../../../../:f:/s/DAF2022/EvVTpDvsztZKtwxCZY28ilkB39QfbhvymvT4PR2IkPW6Xw?e=RFB6FN" xr:uid="{67E6FD9C-834B-4550-B3F6-DBA45FDF358C}"/>
    <hyperlink ref="N569" r:id="rId515" display="../../../../../:f:/s/DAF2022/Ep8E96EW0_9ErnOcqo6JajoBTmEBg53-mO1xMSqyAbSVxQ?e=TNMVMH" xr:uid="{8E8FD87C-C1F8-4502-B741-C80554CFBE3F}"/>
    <hyperlink ref="N570" r:id="rId516" display="../../../../../:f:/s/DAF2022/Epl02hRxqDZPk2kWqrt5NosBiokSpqGdKGSg1xtvP-s6Xg?e=aJhHaw" xr:uid="{C42D115A-C7E1-4809-A583-97C5040EBF80}"/>
    <hyperlink ref="N571" r:id="rId517" display="../../../../../:f:/s/DAF2022/Emw1osfcW09Jmbm57g3V8RYBWCdDs9XxT-Xwt6N0yrJcdw?e=nHPqlq" xr:uid="{7D3463E4-F9D4-49B1-890B-337D3A0B20FF}"/>
    <hyperlink ref="N572" r:id="rId518" display="../../../../../:f:/s/DAF2022/IgDz6poad5J5Q5m0Rq3OBaAcAUgMQWCyVRm4jArIQaLqR1s?e=3dryfA" xr:uid="{197AD62E-B8C5-4E48-BA01-1C7B9087C916}"/>
    <hyperlink ref="N573" r:id="rId519" display="../../../../../:f:/s/DAF2022/Ehzsc22MNrZMnz86hK_Oe84Bv3L-W9WeYQo5rVyPeVCbDw?e=Krgt4M" xr:uid="{796B40CB-3394-429D-BA53-4EFAE7F353E9}"/>
    <hyperlink ref="N574" r:id="rId520" display="../../../../../:f:/s/DAF2022/EimQs4tyDzJEh8yggEtss1EBKm3PGufbjCI-xBoUR9QgQA?e=hhyGKC" xr:uid="{9E361232-4FE5-41E5-874C-6212BD160651}"/>
    <hyperlink ref="N575" r:id="rId521" display="../../../../../:f:/s/DAF2022/IgBvC99EBw5GSpeMpBmuaiTaAQIHSzazAeUkSLSMe4KkvkA?e=xRxcMN" xr:uid="{56A02DBA-276D-4EF1-A7B0-6B9BCC80071F}"/>
    <hyperlink ref="N576" r:id="rId522" display="../../../../../:f:/s/DAF2022/EqgJ0MVogjRNp4fcTOsLJroB85_0HVhtpC3fTMitYkSyuQ?e=xyqM1m" xr:uid="{705EC3B8-3230-46F8-8053-DC4F6495CA55}"/>
    <hyperlink ref="N577" r:id="rId523" display="../../../../../:f:/s/DAF2022/Errc6LYBec9ElDak5J5Gk3cB7rg6KXWeddjqkwm3NenDjA?e=OErTo5" xr:uid="{51D4FFDC-0455-4DF9-BB98-DB39D264AAB1}"/>
    <hyperlink ref="N578" r:id="rId524" display="../../../../../:f:/s/DAF2022/EnoiU4x4GudAtHt8GjDo25sBTlRNKDYCkkaVMdvc8gZLow?e=YgqeSk" xr:uid="{52F2BD0D-FBE0-4178-ADB5-0108AA5CFA23}"/>
    <hyperlink ref="N579" r:id="rId525" display="../../../../../:f:/s/DAF2022/IgC-EkF1WPTtSZqy2jepqDP6ASzB_ETWPOttFxn91lO9eYo?e=8FMrNw" xr:uid="{E8F03A48-8CD0-48AD-8707-1D1CBA44E362}"/>
    <hyperlink ref="N580" r:id="rId526" display="../../../../../:f:/s/DAF2022/IgCZ81o65X94TYzRN9HE2jVuAaLsuq8CHG3UPnWgtW93SCo?e=OhPtRB" xr:uid="{08E8C6E5-2946-4E14-B2E0-4D49A55BD159}"/>
    <hyperlink ref="N581" r:id="rId527" display="../../../../../:f:/s/DAF2022/Eq2XXGuRyohJtTOHyL2no0gBO3EO3mPwl0u5rj0Fnl2T0g?e=OcyLoo" xr:uid="{CA1C7521-CE5D-4E79-8DF8-165678A775AD}"/>
    <hyperlink ref="N582" r:id="rId528" display="../../../../../:f:/s/DAF2022/IgDsl7mSkVGdSKH_uvGyHVTfAfiqOKASfZ9CTxxexnGFx_0?e=JCXIHj" xr:uid="{05749762-F67E-47E5-B56C-9E0167012455}"/>
    <hyperlink ref="N583" r:id="rId529" display="../../../../../:f:/s/DAF2022/EgZ4LXR0Fg9GoJs08NhmRHYBr1koArkGoPLwzfUpqxO8XQ?e=nbgB17" xr:uid="{F4120824-C8E6-45AC-9233-9D6BB66FED8B}"/>
    <hyperlink ref="N584" r:id="rId530" display="../../../../../:f:/s/DAF2022/El03nMDfmyhFiknBxay7l6wB1eg9kRvopZjz1LbKcGduzQ?e=5jt8tE" xr:uid="{BDEC7C61-E96E-4EF7-B272-C3E2E553E65C}"/>
    <hyperlink ref="N585" r:id="rId531" display="../../../../../:f:/s/DAF2022/IgD4KEaIhwDrSbdPtZUBfXPVATKsqmWdD1hCBvcdEZcVpf4?e=c3S3E0" xr:uid="{62E94094-9A55-4248-8862-62CB88111FA6}"/>
    <hyperlink ref="N586" r:id="rId532" display="../../../../../:f:/s/DAF2022/IgAfXIwnHKbMQK4OLdXoKbABAWiLCGehK-Or8tTcssnNE1g?e=7WJrfX" xr:uid="{7B258D76-1D8E-4B71-AE07-37747D98DBE2}"/>
    <hyperlink ref="N587" r:id="rId533" display="../../../../../:f:/s/DAF2022/EoO3XFW8NQpJqJJaoIhLCBMBRMzyl-crjBP8t--PBB1bsA?e=cu3Vif" xr:uid="{5E2CCF09-FA9C-419D-825F-6892F4FE32D5}"/>
    <hyperlink ref="N588" r:id="rId534" display="../../../../../:f:/s/DAF2022/IgBq_mcYK_R1Rrgvqi3hUgFYAWsTRAK8p2QioyEA7waR4Hc?e=Kl91Dg" xr:uid="{13EF8892-C752-437D-BF82-F09A83E389E8}"/>
    <hyperlink ref="N589" r:id="rId535" display="../../../../../:f:/s/DAF2022/EmlIxv7wSJ1NmiLcKHbtefgB1QVd28SSZLGvZDrHx0QTBA?e=JL3q09" xr:uid="{3AA31139-AB2A-44F6-AF82-20A93A902D46}"/>
    <hyperlink ref="N590" r:id="rId536" display="../../../../../:f:/s/DAF2022/EjUGUFKFXf1LhLpQrCGcWGsBh6Ml6xZEED5fWF-4MEuqAA?e=z4WIwC" xr:uid="{3C1D5B2E-2922-4D0B-BCB0-2C409F9A34C9}"/>
    <hyperlink ref="N591" r:id="rId537" display="../../../../../:f:/s/DAF2022/ErknwBpiAoFKqhZJG4Ln1YEBYuuL-K4xm3OU9zAa5jkbog?e=W5fjb6" xr:uid="{FA3AFEE4-1FE6-4D01-A44D-71EBBBC93131}"/>
    <hyperlink ref="N592" r:id="rId538" display="../../../../../:f:/s/DAF2022/EtcsV3J9_lFJhpub9U03YwcBaO0RN8nLOO1rmG8zFEmMZg?e=OzfyqG" xr:uid="{0C5A92F7-0775-498F-87B4-D84E4BDE9440}"/>
    <hyperlink ref="N593" r:id="rId539" display="../../../../../:f:/s/DAF2022/EuwBuo1Rdc9KnPTgYNhu2msBWLmtU2g211ROonln4oWD5w?e=4VjeE5" xr:uid="{67F41D5F-194C-4871-85BA-C82B68860592}"/>
    <hyperlink ref="N594" r:id="rId540" display="../../../../../:f:/s/DAF2022/Eh-fdDBTbj9BlrUuiJ6dx8cBtUU8FZpOEcrSHZTCATgUAg?e=tuwJhP" xr:uid="{8CE5BD5A-144B-4DFE-9364-8D5C94A2C889}"/>
    <hyperlink ref="N595" r:id="rId541" display="../../../../../:f:/s/DAF2022/Ej6CZKa4PnFPqWcWRmcVNE0B9VWo5THFODf4o1FlDUBh7g?e=mOoma9" xr:uid="{871C30BF-0F46-40B6-A0F0-8F40ACE478F5}"/>
    <hyperlink ref="N596" r:id="rId542" display="../../../../../:f:/s/DAF2022/EhUH87aHUNZFk3I28R9rFI0BMcfm2-eBV2xIYYeahlKP0w?e=teY0SS" xr:uid="{E6775548-847E-4823-8579-23E5C5D98325}"/>
    <hyperlink ref="N597" r:id="rId543" display="../../../../../:f:/s/DAF2022/EvJBD7HuD2tFlCPa8jAyYhkB8ooJQjSIVWNh6TeotbfLKw?e=vLT5XT" xr:uid="{3EAF480B-F6ED-4698-A87C-F75170C47734}"/>
    <hyperlink ref="N598" r:id="rId544" display="../../../../../:f:/s/DAF2022/Etab0h-8bEZKiA9G_4rZKRoBDIXRG-I1EXoDL0Xkhi6y4A?e=bbXEVY" xr:uid="{3A8D7C47-FA53-4C38-A9B8-87DCA819431E}"/>
    <hyperlink ref="N599" r:id="rId545" display="../../../../../:f:/s/DAF2022/EiT4sB32fnhAgtxKeE00C7cBklIGwcwSWbGqw66Q0PQ57A?e=lNkeKl" xr:uid="{28265873-385C-42E7-9BCD-4CACE8E49258}"/>
    <hyperlink ref="N600" r:id="rId546" display="../../../../../:f:/s/DAF2022/IgDr22z6SpU9QYgVYp2DXJi0AeCNpMl2hQOPZlN8rgxgoTM?e=wh3qm3" xr:uid="{049A52BF-F094-4659-AD4F-57F4B70B906F}"/>
    <hyperlink ref="N601" r:id="rId547" display="../../../../../:f:/s/DAF2022/EkN3EiNEyahGo3mz8LZitVYBPzEwdpv1rnzp9F4hh3aghw?e=TVXI8r" xr:uid="{6843A5DB-76F0-4883-B0BF-BE7BE1F9F2DB}"/>
    <hyperlink ref="N602" r:id="rId548" display="../../../../../:f:/s/DAF2022/EvUYJ8jIZ-dEvCGniF005AYBRldtI52tQ4GdXcfZ0Z9PwQ?e=RdAoCo" xr:uid="{0FCC7183-7299-409D-85D3-FC78C8C8D48F}"/>
    <hyperlink ref="N603" r:id="rId549" display="../../../../../:f:/s/DAF2022/EuXIU29kfzhPm-zhLAG8ajEBkSaqAhuzowQ6UDuIJnIySg?e=lFgt8F" xr:uid="{9621DB6E-D520-403B-9F9D-031BDA61C205}"/>
    <hyperlink ref="N604" r:id="rId550" display="../../../../../:f:/s/DAF2022/IgCtk5F57T4OSIalG3V-mOzeAfEuBUBpvhal5Z8iCHs3B04?e=sUxa2K" xr:uid="{0FC501D4-2B41-4ABA-A2C3-6474AB80EA78}"/>
    <hyperlink ref="N605" r:id="rId551" display="../../../../../:f:/s/DAF2022/EqVz6lcARptOjxbMzizokAEBb6Eqzl7lQ6MJmO94U6oKeA?e=4pvfmQ" xr:uid="{BEBEA1E9-6039-4AB4-9BAF-085D3050721E}"/>
    <hyperlink ref="N606" r:id="rId552" display="../../../../../:f:/s/DAF2022/Eof0fU6oU-ZJtPUVj09kDzQB4OmZLzD4HfJY2dfKw_DatA?e=9B1us9" xr:uid="{112A8692-61D0-41DE-A6AB-72D6734A6B50}"/>
    <hyperlink ref="N607" r:id="rId553" display="../../../../../:f:/s/DAF2022/IgBWFUhd7WRaQqVz8n98DzoOAW7XKGLLB6utgjKbFV8E0Kg?e=4xcEp0" xr:uid="{E2FB9D7B-916C-42E4-BC14-5A051EA0B1C2}"/>
    <hyperlink ref="N608" r:id="rId554" display="../../../../../:f:/s/DAF2022/IgD_sNsYnZVrSZk-saAJ0-LDATVTwtLgJxayFvXV1MaINIY?e=JKONa2" xr:uid="{F40C40B8-9958-4EF5-86FC-F7E088D92A63}"/>
    <hyperlink ref="N609" r:id="rId555" display="../../../../../:f:/s/DAF2022/EsDowltDzZVErngSkqc3Sp8BnaD1S1780AeSDTM64sbhEA?e=ALl8Iv" xr:uid="{5A11B521-840F-4B8D-B9EB-322DCFC0B617}"/>
    <hyperlink ref="N610" r:id="rId556" display="../../../../../:f:/s/DAF2022/IgBP99urRhP9SpRP4xwZtmTGAd4q4ivcWdFPIY_dl1-6d0E?e=eeb0ri" xr:uid="{494C6B32-96E0-4A8C-AF4E-D9FB203066D1}"/>
    <hyperlink ref="N611" r:id="rId557" display="../../../../../:f:/s/DAF2022/IgDgSGdPgolRRZWAdtjedf_JAcSqJwcY2_7lLBNWQq87PNE?e=GRSrjz" xr:uid="{8090AE28-069A-4AA8-B228-524E34002F96}"/>
    <hyperlink ref="N612" r:id="rId558" display="../../../../../:f:/s/DAF2022/EmVVKcK4OVRNh9U2Dmle7IkBzTEQin1VaXkjdj-PoALbgw?e=ADia4L" xr:uid="{BA8915F5-AB6B-4617-B977-AE3F30E571BF}"/>
    <hyperlink ref="N613" r:id="rId559" display="../../../../../:f:/s/DAF2022/Equq5bNF8kJNjI_cPortF8YBLtQDL3DzjYpc_CmHkd2v9Q?e=eZkJBf" xr:uid="{E04B3476-74C5-4081-8769-59356C38CABF}"/>
    <hyperlink ref="N614" r:id="rId560" display="../../../../../:f:/s/DAF2022/Eg1hsS6qix9Cs-FzR7xj87cBv1zv9pPJqsqakLx45zFy0g?e=gc1wMQ" xr:uid="{65997DAF-9E58-44AD-B132-6A1A77F765F8}"/>
    <hyperlink ref="N615" r:id="rId561" display="../../../../../:f:/s/DAF2022/Ep1MWPMJ_g9Er0ROCPMaG30Bf2pT1pe7dvjLGZFcOF63CQ?e=NFAbmn" xr:uid="{7D7777C8-14A9-4509-9333-017219F3BFCC}"/>
    <hyperlink ref="N616" r:id="rId562" display="../../../../../:f:/s/DAF2022/EhP8_gqIoEZFtY7U7LYtPocBcBE6930rp4FnFSq0qEANiQ?e=6mr60M" xr:uid="{76F83BF8-5B82-4E44-B7C2-0519BD68A7E5}"/>
    <hyperlink ref="N617" r:id="rId563" display="../../../../../:f:/s/DAF2022/EifxTrJvCfFBlQg2E3hY9IoBddSTM5h0J_DkMIcoAs0iBQ?e=2dgxck" xr:uid="{AE171706-D852-4013-8AA7-2E21067A4FA7}"/>
    <hyperlink ref="N618" r:id="rId564" display="../../../../../:f:/s/DAF2022/IgAU1xxKnfdJQYLttUvvMdysAXbkQX5zQCJXtndNR8h_680?e=dlDxIf" xr:uid="{8002C103-32D4-4CEB-B72D-3C78DA34BF1F}"/>
    <hyperlink ref="N619" r:id="rId565" display="../../../../../:f:/s/DAF2022/Esf2Pg1zQptIqm1U41QIw1UBsneL0IBl7h3caLKk93hziw?e=pnUlqf" xr:uid="{7DD3F2CC-FE5E-4533-9B81-C7D61D017652}"/>
    <hyperlink ref="N620" r:id="rId566" display="../../../../../:f:/s/DAF2022/ErIzBh0LDUBBhgW7p1aJSwUBda099MVxDpOMXi8q08z2Ww?e=12T4GD" xr:uid="{867903C4-3450-4622-A4BE-4BB37D0C1807}"/>
    <hyperlink ref="N621" r:id="rId567" display="../../../../../:f:/s/DAF2022/EjxHSLmaCCNIvns6p_5fdnoBCM-pK5q6So4FLK9VSTzL2A?e=uFWOl9" xr:uid="{1D95AE26-EB44-4033-8207-1871E75239B9}"/>
    <hyperlink ref="N622" r:id="rId568" display="../../../../../:f:/s/DAF2022/EvnDxVVvuvJOscFOp38lf8cBNJQAHSw3-pr8Vnket5OWcA?e=qAGtfk" xr:uid="{6F1780DB-081E-4433-AE59-C58061AADF21}"/>
    <hyperlink ref="N623" r:id="rId569" display="../../../../../:f:/s/DAF2022/EqAj5zPaYhRKhZEvUFyMUEUBP8DdafQAek3B4BEzv3sCvg?e=47NwuO" xr:uid="{6C6B89D3-92B1-4587-95C7-ECFDA90FCFE2}"/>
    <hyperlink ref="N624" r:id="rId570" display="../../../../../:f:/s/DAF2022/Egup6N4aRVBHsOGSQiHyPgQB_EK73ugcJaxZQz9TOcPX2g?e=M6uglc" xr:uid="{D71C4D83-296C-4A27-BE1C-9A18117F8FDC}"/>
    <hyperlink ref="N625" r:id="rId571" display="../../../../../:f:/s/DAF2022/EqqsX_NvrylEp0qCYF_FAIsBciuKEY1uJuuLvXmBjmxiCg?e=cxSU51" xr:uid="{99C38D9F-7FCB-4E8E-85DB-3DD2826CEE92}"/>
    <hyperlink ref="N626" r:id="rId572" display="../../../../../:f:/s/DAF2022/EnhiYbNqW5NFhlXPRLHWJ8YBSeC9rSitISPytWHz9kiLtw?e=dxKf5A" xr:uid="{BE1173C0-C474-408B-B0B7-A57A694955D9}"/>
    <hyperlink ref="N627" r:id="rId573" display="../../../../../:f:/s/DAF2022/EtfEGLba6IhLopABieBUmlYB0MkNgpZ_x-7Kl-6UZDpuYg?e=3yQL6M" xr:uid="{0A6AEB9E-7C50-41FC-8EE6-9E3905C2286B}"/>
    <hyperlink ref="N628" r:id="rId574" display="../../../../../:f:/s/DAF2022/EhT4_fGZMWFLnk6ty8uf8nYBNs18uYfbHiSYu4zJS_oVog?e=i0P6SI" xr:uid="{FD8B9BB3-41BA-4A50-9C4D-0A63E179590F}"/>
    <hyperlink ref="N629" r:id="rId575" display="../../../../../:f:/s/DAF2022/EjFZdkiHWFJJvloUgWFq4jABa_X3h3fk30nVPl4bPBhc0g?e=AGQ75N" xr:uid="{7EB268FF-4218-4863-8103-FC11B57FA9C9}"/>
    <hyperlink ref="N630" r:id="rId576" display="../../../../../:f:/s/DAF2022/EiAK01EF69ZOte8_g3J8UCcB8mL-lQlJjTX6zWYclBLKKA?e=sQtfAF" xr:uid="{FDB0A164-825B-4B51-BED8-09059C003FA1}"/>
    <hyperlink ref="N631" r:id="rId577" display="../../../../../:f:/s/DAF2022/ErQaiCZTbypMjhFr3OhVt4ABxEQTUqSKCxqBVc9oZIcaHA?e=uIKbj9" xr:uid="{7756E6F1-B0DF-4DC7-8B95-416F8D5673E7}"/>
    <hyperlink ref="N632" r:id="rId578" display="../../../../../:f:/s/DAF2022/Em9lRE8c8dlJgZe27V2amRQBqhRThBWx2Xmk51txlUUvLA?e=gn4DoK" xr:uid="{9D3FDBC1-8442-4F80-A361-E5840B0BDEA1}"/>
    <hyperlink ref="N633" r:id="rId579" display="../../../../../:f:/s/DAF2022/ElJHXXj__6JMnwN_lDCIntMBRjzfmfa0uSetvYNnvUFOlw?e=1XHPfU" xr:uid="{ACDAEBEA-7349-4CB6-8C7B-317084826466}"/>
    <hyperlink ref="N634" r:id="rId580" display="../../../../../:f:/s/DAF2022/EiFWBKKcnrdAtGnY1mCZ1ckBoqZLiUcltsUHmvOUioN_hQ?e=wR1mOF" xr:uid="{C66B27BB-8ECD-43AA-A2B2-B5AA440F4FB8}"/>
    <hyperlink ref="N635" r:id="rId581" display="../../../../../:f:/s/DAF2022/ElZaquyTnE5Nvr5N9vfKJdQBbokVihSPM_gK7XUfClhSXQ?e=5h5xeo" xr:uid="{5ECCF8EF-954D-435C-B284-EE21DC8112B8}"/>
    <hyperlink ref="N636" r:id="rId582" display="../../../../../:f:/s/DAF2022/EmFS8G-PYH9LqD0yiMoTpK0BAFXxw-c9cByYPYoaqhiMwQ?e=0VEhoG" xr:uid="{829D2E02-E256-4206-875E-1CE9D6A08CEA}"/>
    <hyperlink ref="N637" r:id="rId583" display="../../../../../:f:/s/DAF2022/EoJ3QbVDOZpCttk5hruo0K4BLkHfWeGQvJ9Ucddzl2MiQA?e=xUCCzk" xr:uid="{14A0D3C2-9665-485F-A397-8F842BFE3F21}"/>
    <hyperlink ref="N638" r:id="rId584" display="../../../../../:f:/s/DAF2022/EneQvcSdTlJMgp1eY6WTFjEBeWGLvCdHXmsDEUFYj5UElQ?e=PJOvTV" xr:uid="{6211B82F-4D25-44BB-90A7-756F3E8B0CFB}"/>
    <hyperlink ref="N639" r:id="rId585" display="../../../../../:f:/s/DAF2022/EpS9GBHepopJn9S2BD5ISu8BMFcfIa0oIZRVuFjdwteBEw?e=Ng0K3N" xr:uid="{2599194F-9BBC-419B-ACB6-3B267F836418}"/>
    <hyperlink ref="N640" r:id="rId586" display="../../../../../:f:/s/DAF2022/Eixnvx9irMVBlw6YQywg0g4B12LuOBHMGPy_FwgpIREYYQ?e=6jLXPP" xr:uid="{236FE07F-FF7D-485E-AD88-D2D15F7D29AC}"/>
    <hyperlink ref="N641" r:id="rId587" display="../../../../../:f:/s/DAF2022/IgCFBFWd7TNNSL54C8_H8VBGAZarUrj8RJgQNTeBPL3IAaQ?e=f9HdiH" xr:uid="{E22CED60-7027-4C63-84CC-AE43CF470DAF}"/>
    <hyperlink ref="N642" r:id="rId588" display="../../../../../:f:/s/DAF2022/IgAbB_TlHwZqRIO0lsCnk9L5AfjkFTtbsnLhBccMzt6Jh58?e=kYHlti" xr:uid="{751CEE0F-6321-4B8A-9061-37105372BE91}"/>
    <hyperlink ref="N643" r:id="rId589" display="../../../../../:f:/s/DAF2022/ErGL6Ur_-fZCl06AwhpYyZwBmcK0bmdmuQbOmzlYWWn8sQ?e=z9Ers7" xr:uid="{34509C5A-D8BC-44AD-A5A1-71EBDAFDA308}"/>
    <hyperlink ref="N644" r:id="rId590" display="../../../../../:f:/s/DAF2022/EgV0ChNH7blIiwRRj5gQVXEBbCj_O6BaKiJvIOnv72fgog?e=aP0pNc" xr:uid="{6FAA50C6-4000-45D0-A696-5D6F00CADBCD}"/>
    <hyperlink ref="N645" r:id="rId591" display="../../../../../:f:/s/DAF2022/El8XNl9H89xHp82NiIMeh6UBDuJmFYrR9nvOCVp3FHRmrA?e=4DdZ6a" xr:uid="{FD063F8C-AC8B-4968-B338-C077413A0296}"/>
    <hyperlink ref="N646" r:id="rId592" display="../../../../../:f:/s/DAF2022/IgDMYIEc5p7ORJ8xuZzQREVtAXNDxcIqNHEwaxxmPMdJSvU?e=cDhPXP" xr:uid="{F6A15751-008F-4090-8130-F67AC15E1014}"/>
    <hyperlink ref="N647" r:id="rId593" display="../../../../../:f:/s/DAF2022/Epvy7EtkZulAjL--NPviPPoB1E7uRNn9jYIeqFm2moKn6w?e=0kyuah" xr:uid="{DCD9FBF5-81B3-4E4D-8B7C-BF0278FD8E00}"/>
    <hyperlink ref="N648" r:id="rId594" display="../../../../../:f:/s/DAF2022/ErBEUJ9i1bZLtfbOuviFKfYBKVV50s1AYTA8N3tdADxmBA?e=yNFtNa" xr:uid="{6BC8D7C5-9A25-4311-8C5E-441E8265CC22}"/>
    <hyperlink ref="N649" r:id="rId595" display="../../../../../:f:/s/DAF2022/ElyfsByGhkJCuazTCJqPTeQBXY1Nm48bKhB1qa8naoQB9A?e=o6bRcn" xr:uid="{576C5E7E-CD5C-469C-A81C-3AB115AE9882}"/>
    <hyperlink ref="N650" r:id="rId596" display="../../../../../:f:/s/DAF2022/EpULZcstub5In2jIqCOh1_4B7YMnhaMdhpDd7k-mUoWTew?e=W7uRGt" xr:uid="{27B1263C-6FCA-49CE-BF21-1C2563C0A80D}"/>
    <hyperlink ref="N651" r:id="rId597" display="../../../../../:f:/s/DAF2022/IgC0ig-7hFm1RLfxeNsvjrBmAZ9lXNvsKPkOLKwIF5FZYSs?e=qMetwS" xr:uid="{FE991A2F-9B94-4350-9020-0485896C869E}"/>
    <hyperlink ref="N652" r:id="rId598" display="../../../../../:f:/s/DAF2022/ElSLBlvpyCRKqncfs_CHzskB4b67Q1jxFtNMqUj6O6mKbQ?e=yes2En" xr:uid="{B6C3B91D-D8DB-4310-95DA-A81DCDD31AC9}"/>
    <hyperlink ref="N653" r:id="rId599" display="../../../../../:f:/s/DAF2022/EsdN-kOfnC5CjaIFPc5JMaQBw4YIcaQr47xBqemDmS4Agg?e=RN1kJo" xr:uid="{BBD5580C-2740-46A5-BF13-719BF3563327}"/>
    <hyperlink ref="N654" r:id="rId600" display="../../../../../:f:/s/DAF2022/EvaZLx-jRJZHkMno0tGlok4BRgJeYnp-y9kn479O4mjIhg?e=wVtCBa" xr:uid="{37A76519-99E2-4C74-AE5A-778F4DB5DEF5}"/>
    <hyperlink ref="N655" r:id="rId601" display="../../../../../:f:/s/DAF2022/IgAuVKDWu9RBQJUUwecdhy1pAWICvicjFK3dvlLduc-UIPs?e=hugu9e" xr:uid="{5BC29D52-63A3-49EA-86DA-D9A8EB689E56}"/>
    <hyperlink ref="N656" r:id="rId602" display="../../../../../:f:/s/DAF2022/Eu_Uc9N_YNFKhZwyxKcD5nYBH3AzRIXUgK26K3-y2WgFTQ?e=bn3ojB" xr:uid="{17D69210-9D31-4DF8-8593-4C33E76CA4F9}"/>
    <hyperlink ref="N657" r:id="rId603" display="../../../../../:f:/s/DAF2022/IgCSMp2x4TBvRpCwNauW0W4SAcOl5-jIkfywHtSZCsydz_E?e=JwE2by" xr:uid="{C32970B9-6BBE-46D7-BCFA-4DD04B389173}"/>
    <hyperlink ref="N658" r:id="rId604" display="../../../../../:f:/s/DAF2022/IgDYMRdNZ_ngQ4BFv2IX0SNHAaX6piSmwFLIvIsqQdFeLHU?e=OY7W1l" xr:uid="{6E9D7A37-B14A-4E3A-8B5E-0455EB911798}"/>
    <hyperlink ref="N659" r:id="rId605" display="../../../../../:f:/s/DAF2022/IgBYGD12ckOqSqD7nx9acHjKAVkfzPa7l3N0BNpK1lmBLcE?e=Ov11oL" xr:uid="{EAF02178-E062-48D4-B3CA-EEB7C6C0A3DA}"/>
    <hyperlink ref="N660" r:id="rId606" display="../../../../../:f:/s/DAF2022/IgCpikyZWSv6T76KYq77Ua-oAbznzs4kJYanDNDgF-O3hDA?e=df2mvS" xr:uid="{DF25126E-1A5F-43F8-9411-39F2C03C483F}"/>
    <hyperlink ref="N661" r:id="rId607" display="../../../../../:f:/s/DAF2022/IgCc3yIpwcMFSqMRXTPDn9lNAZBDVZiHdr8baETgWa0xvx4?e=2KBPuV" xr:uid="{FF526A5D-29F9-49A3-BB32-1E485A71363F}"/>
    <hyperlink ref="N662" r:id="rId608" display="../../../../../:f:/s/DAF2022/IgAw2Q_irsbXR70RtzjycEftAbxAXnv7s8d5zIXrJCaAj7Y?e=c5mAYu" xr:uid="{028D850C-CBC5-49AF-979E-2B4437BB4A85}"/>
    <hyperlink ref="N663" r:id="rId609" display="../../../../../:f:/s/DAF2022/IgDNG-5opBwtRLFbHjFYLPpAATraQ0orK18DwygLlQ9aaAU?e=df9FAm" xr:uid="{5AF52FE9-CBEF-479E-A9E8-B850BC8D72C8}"/>
    <hyperlink ref="N664" r:id="rId610" display="../../../../../:f:/s/DAF2022/IgD1TKYT145vSqfPmqDaXvhdAWFCmuwdGPXWs3_PtWtmw1o?e=3iclt9" xr:uid="{B229E5A8-34CA-4B2F-A4C7-B93D2B93C539}"/>
    <hyperlink ref="N665" r:id="rId611" display="../../../../../:f:/s/DAF2022/IgA1pEBPll56SbUsGlM2R1VWAYCnx3TvMOtAFmQ9-Ho4z2Q?e=vthQHL" xr:uid="{02283B4B-B6C9-4B73-9056-340C8C920CA8}"/>
    <hyperlink ref="N666" r:id="rId612" display="../../../../../:f:/s/DAF2022/IgBdpBZNAgyiSJR3Li-TN_GdATUH1hlhEp-tr3dYo1Ft4Q4?e=LIOV17" xr:uid="{320F90B3-EDB9-4CEC-8A05-71BF959F4AC0}"/>
    <hyperlink ref="N667" r:id="rId613" display="../../../../../:f:/s/DAF2022/EiLsMowhZHxOoKvjdDafDREBHA7mvBrXdLXc5SasCymhzg?e=6PJQ32" xr:uid="{22EF8E74-5876-4710-82D7-5157D99486AA}"/>
    <hyperlink ref="N668" r:id="rId614" display="../../../../../:f:/s/DAF2022/IgBmws8Iyr1fSYGQblcrJ3z-AeBydI55JHeaLBlr0HHm-3s?e=ECNvXm" xr:uid="{9C908BC6-B00E-4BF0-860C-28FBA35F974F}"/>
    <hyperlink ref="N669" r:id="rId615" display="../../../../../:f:/s/DAF2022/IgBHHP8tZAIuQJ8G0fWdFhGyAQuOKiikOgUve3m7LmUCgcM?e=dJOCKP" xr:uid="{A74D75CF-CD48-47EA-8B3A-2CE60E84648E}"/>
    <hyperlink ref="N670" r:id="rId616" display="../../../../../:f:/s/DAF2022/IgCZojBKne9LRpiuYJywXECPAdiE0nLBMJnbw09kP5AMfgs?e=vOlhFa" xr:uid="{FA1391C3-3624-46F8-AE77-01741D09D1A3}"/>
    <hyperlink ref="N671" r:id="rId617" display="../../../../../:f:/s/DAF2022/IgBfPsgu6SNiRqPGcP57eP84AS2AhAZUIvoHKkD6oJugIZA?e=70mawX" xr:uid="{C6210988-A758-450C-B5D6-4D4DD8F5C94B}"/>
    <hyperlink ref="N672" r:id="rId618" display="../../../../../:f:/s/DAF2022/IgCxk5OEuCi6Q75P2QC6njXhASIwvjzvi8g0fi3SaNtCAOU?e=rIrJJP" xr:uid="{13648D33-5958-4CD2-ACDF-D1ACE985DD48}"/>
    <hyperlink ref="N673" r:id="rId619" display="../../../../../:f:/s/DAF2022/EkeezmfzlEFKqcxMowVKviAB7RytYOl0yhtmhE1J-0EV0Q?e=Mpt0Zp" xr:uid="{9855814D-35A0-41BA-AF69-BC3727302181}"/>
    <hyperlink ref="N674" r:id="rId620" display="../../../../../:f:/s/DAF2022/IgB3ji7O3ZraS5oYKJ4-hvYqASAhjpMMlQG3zD5qOsSKxV8?e=QNbtGp" xr:uid="{9A92F37D-75C2-4E73-B8B9-79519089323F}"/>
    <hyperlink ref="N675" r:id="rId621" display="../../../../../:f:/s/DAF2022/IgDsZ1ADTI97Rbph4zPJFWQnAXkwbStz7IncbKK9RNDLioA?e=mBWWxr" xr:uid="{6108E88F-05EE-4CBC-9279-FA7B74632C44}"/>
    <hyperlink ref="N676" r:id="rId622" display="../../../../../:f:/s/DAF2022/IgA9H3v76aW5S4c6UWrz1TAQAXLzTc9Mf1Oy-gz5NfYFVK8?e=OA8Yqe" xr:uid="{534FC615-9E8B-41CF-A247-B5B96BBB2F2D}"/>
    <hyperlink ref="N677" r:id="rId623" display="../../../../../:f:/s/DAF2022/IgCQ96ff4YbDToKSAmmr5lTXAZD2OsHEdA4usGHl7rJDJR0?e=5GFU75" xr:uid="{148B18D6-BBB1-4620-BC94-D43202A971D3}"/>
    <hyperlink ref="N678" r:id="rId624" display="../../../../../:f:/s/DAF2022/IgBBOEvsHquGTpgLcNdrjfiWAcWduyqjUwHFmA3PJspPV_o?e=smN6hk" xr:uid="{0D808F42-C1CD-4255-8A5B-BF5113896D17}"/>
    <hyperlink ref="N679" r:id="rId625" display="../../../../../:f:/s/DAF2022/IgDKqJOb1QbTRIbZ3PCDAI6eARfzLaapZ0oUdZJ4BJ2bP40?e=ccZ6fQ" xr:uid="{DB5A606E-2D74-45BC-8823-CD99B42A7FE7}"/>
    <hyperlink ref="N680" r:id="rId626" display="../../../../../:f:/s/DAF2022/Erq00JCJ25tProdR-wkDnDIBd29A7_lz2UYRXMxgXgvZ8g?e=XhQrCe" xr:uid="{1717C5BA-B87E-4F01-BA18-5F4EA4AF8FFB}"/>
    <hyperlink ref="N681" r:id="rId627" display="../../../../../:f:/s/DAF2022/Ei4TE-2pQsRKojtzqqtRsccBZoTxiijXnwMz3d7EegNC1g?e=4iFNdi" xr:uid="{54808287-8121-40CF-9203-3A4D635CBDC8}"/>
    <hyperlink ref="N682" r:id="rId628" display="../../../../../:f:/s/DAF2022/EnyMqqJCWx9NjLg7YAlWs-wBDPZ71APp0NP2guQCqN3i7w?e=XdaOqa" xr:uid="{23251F29-4B78-4F58-8775-8C88869DFC22}"/>
    <hyperlink ref="N683" r:id="rId629" display="../../../../../:f:/s/DAF2022/EkM0xv5INBtEpM2hQc1vw8gB4Ixy_HRpMuT8Dyh8Mo9z9A?e=sVXarc" xr:uid="{42388E02-E4E0-49DE-B9FE-9A2169F83726}"/>
    <hyperlink ref="N684" r:id="rId630" display="../../../../../:f:/s/DAF2022/EowalylmOzFCnopqM2B2GWoBXXCKihzH4SRqtC3Q_hBJhQ?e=9U9qBb" xr:uid="{AB1C8104-2288-41A8-8BAC-FF048FD02AD8}"/>
    <hyperlink ref="N685" r:id="rId631" display="../../../../../:f:/s/DAF2022/EpToRfTro4ZFm2lebGdrAsABIDL_WzhKC4ihBYfYxCoTmA?e=wne15F" xr:uid="{A45369B0-7FC0-4137-BA9A-6CB5EBDACAAB}"/>
    <hyperlink ref="N686" r:id="rId632" display="../../../../../:f:/s/DAF2022/EurpE97RFA1PibI1v6nbXlcBxh98jzV6d__Z9Kmdotx_5g?e=RBUayR" xr:uid="{7907D309-7C0A-4EF2-A50F-F25CEB793643}"/>
    <hyperlink ref="N687" r:id="rId633" display="../../../../../:f:/s/DAF2022/Eh1FNbJNNmdGpAl6oWcsyXMBS2epBU7XBStkfwqFW2-qlw?e=hLyuCt" xr:uid="{7AEB1D6A-DD6E-4B30-9A4C-35DF9E8721DD}"/>
    <hyperlink ref="N688" r:id="rId634" display="../../../../../:f:/s/DAF2022/IgAEcZxByUtxQoB9BWy0Tr-eARa9zax4i5bkuqflG6YoCr8?e=uE4s5B" xr:uid="{7825822B-67A1-4427-89C8-B69DCE8E6F85}"/>
    <hyperlink ref="N689" r:id="rId635" display="../../../../../:f:/s/DAF2022/IgBCT1rrBkIDQbJYVjqnUinCAU_EHAQEf8CK8Yi1WfQG0lM?e=QrwXzW" xr:uid="{4B1ED9F9-7FAD-4284-9CE3-285B3C970F85}"/>
    <hyperlink ref="N690" r:id="rId636" display="../../../../../:f:/s/DAF2022/ErPfWxvfXWtLsHxAGHKJ_BoBUo6AypSd6YvrcP598UvYKw?e=eaEfRv" xr:uid="{E5B509DB-B54D-4237-AB77-493385EAE674}"/>
    <hyperlink ref="N691" r:id="rId637" display="../../../../../:f:/s/DAF2022/IgBbZIyjQofgQJTSCUZF4DxYAbNb84kQuVCDW92enUOUoUo?e=RszePO" xr:uid="{4778773B-D717-47E4-9694-E8FDAB69F26B}"/>
    <hyperlink ref="N692" r:id="rId638" display="../../../../../:f:/s/DAF2022/IgAEQm9CRXhuR4f5tZMadXOTAXq3ITZrs-LOv_I5itB3Sus?e=1hrXiP" xr:uid="{178C6B05-ED13-47E3-B629-09D381AD90CE}"/>
    <hyperlink ref="N693" r:id="rId639" display="../../../../../:f:/s/DAF2022/IgBR_T_C5qM8Ra-MsPfr5wPJATd2fLBxg03nIqtkoL07mQU?e=wrug34" xr:uid="{4F43D671-181E-4F9A-B784-A49ED14C809D}"/>
    <hyperlink ref="N694" r:id="rId640" display="../../../../../:f:/s/DAF2022/IgCOtigGME4jSa9Fj_RsQsNJAcWA1RQWNWWbPCrHHGAqgIo?e=bWEYoB" xr:uid="{30E7C17F-E832-477B-A794-C504C17361ED}"/>
    <hyperlink ref="N695" r:id="rId641" display="../../../../../:f:/s/DAF2022/EqRCdK7OLj5Lp9srMRAHGB0BikbX9weAbb5kRy43wYY4Xw?e=2JOjR5" xr:uid="{8D23AB19-B4F1-484E-95DF-68DE6F933777}"/>
    <hyperlink ref="N696" r:id="rId642" display="../../../../../:f:/s/DAF2022/IgAiFw-kBPPjQZyVB6Ioh675AahTkhNXn5u8mWbc3Sshnc0?e=OA5JIP" xr:uid="{F25EFEDF-6383-49D8-8505-B3CFEA0B184F}"/>
    <hyperlink ref="N697" r:id="rId643" display="../../../../../:f:/s/DAF2022/IgCFHEEKSMp2TZN5W7qjqrrdAaUZVM5WA0uz_gKe4eb5O-w?e=lWQsLF" xr:uid="{520E1C6D-49EB-4E89-BB80-602B5962AE81}"/>
    <hyperlink ref="N698" r:id="rId644" display="../../../../../:f:/s/DAF2022/IgCRQtykdBOZRo0X4t5XTSyqAdo9iLzxbt4V5T6HnYHpXZY?e=MydHVu" xr:uid="{9229EF02-3803-47DD-B1C3-EF705127966F}"/>
    <hyperlink ref="N699" r:id="rId645" display="../../../../../:f:/s/DAF2022/IgDjGIXnhVMdSLTuAnFrcY4hAQYgAnaVt7CZ2kWUnyVGdGs?e=rWLPRV" xr:uid="{C8466890-7135-4150-A15F-BEACF26862AB}"/>
    <hyperlink ref="N700" r:id="rId646" display="../../../../../:f:/s/DAF2022/IgATJFNYdmhxQYgEPdPYGFQDARmqwsyl9uhpcA-oUiuSxtE?e=SIK2Yt" xr:uid="{1336585D-E612-43CD-8AD6-50DA23066C02}"/>
    <hyperlink ref="N701" r:id="rId647" xr:uid="{C5D5D5B0-3EEF-49C4-8349-5C4898EC7137}"/>
    <hyperlink ref="N702" r:id="rId648" xr:uid="{9EE3796D-F88D-4D0F-B851-B7049E8AB274}"/>
    <hyperlink ref="N703" r:id="rId649" xr:uid="{BDDE2410-040E-4DD1-BFB6-A398D85970A7}"/>
    <hyperlink ref="N704" r:id="rId650" xr:uid="{0D7D22D4-A32B-4DF8-BD73-44EF260421C4}"/>
    <hyperlink ref="N705" r:id="rId651" xr:uid="{6F041B52-BDE8-42B7-88EC-3CFA49B23C1B}"/>
    <hyperlink ref="N706" r:id="rId652" xr:uid="{2A9B6801-DA15-4F1C-9B04-92F0C890EBDA}"/>
    <hyperlink ref="N709" r:id="rId653" xr:uid="{679D06F4-21FC-4D0A-8C2E-AA6D063FC951}"/>
    <hyperlink ref="N714" r:id="rId654" xr:uid="{A14B1BBB-CB3F-4380-918A-ADCA7F3BC698}"/>
    <hyperlink ref="N718" r:id="rId655" xr:uid="{055ED7D2-560A-4D86-9E68-91B6464EDEA6}"/>
    <hyperlink ref="N715" r:id="rId656" xr:uid="{888A6D6F-55FD-4670-B007-8F94CD9E60FA}"/>
    <hyperlink ref="N716" r:id="rId657" xr:uid="{0B374FCD-2E88-48FC-AE13-1A9F3A2889B2}"/>
    <hyperlink ref="N712" r:id="rId658" xr:uid="{702270DF-2E0C-40E8-99C7-143F90A5B9EA}"/>
    <hyperlink ref="N710" r:id="rId659" xr:uid="{DBEA75D9-ED0B-4ADF-82A0-887143CC5F3F}"/>
    <hyperlink ref="N717" r:id="rId660" xr:uid="{72D99561-A71E-4CD6-ABF7-99B65B751A51}"/>
    <hyperlink ref="N713" r:id="rId661" xr:uid="{6B17E399-BF95-4960-AA57-2831E6C04DF5}"/>
    <hyperlink ref="N711" r:id="rId662" xr:uid="{E1DE66FD-56F6-40B8-B8AD-5A9046D81444}"/>
    <hyperlink ref="N707" r:id="rId663" xr:uid="{5139A63D-93E3-4BDD-BDE5-482147E44894}"/>
    <hyperlink ref="N708" r:id="rId664" xr:uid="{BE44E239-8501-40EB-9FFF-699BB0ADF22C}"/>
    <hyperlink ref="N724" r:id="rId665" xr:uid="{4CB11A31-FBA0-4FAD-8399-0927273DCC1D}"/>
    <hyperlink ref="N722" r:id="rId666" xr:uid="{C8E9703A-E009-477D-A908-5D68F8594F9D}"/>
    <hyperlink ref="N725" r:id="rId667" xr:uid="{BA63E9F3-EE31-4521-8109-FD7269A194CD}"/>
    <hyperlink ref="N726" r:id="rId668" xr:uid="{F00C9AEF-AFB5-41F5-91BA-6EE21575D07E}"/>
    <hyperlink ref="N723" r:id="rId669" xr:uid="{D1E61E18-5264-4302-AB24-7E35158A4FF1}"/>
    <hyperlink ref="N720" r:id="rId670" xr:uid="{E72CEF72-2332-412C-971E-F2FC7BCD5D4A}"/>
    <hyperlink ref="N721" r:id="rId671" xr:uid="{9BF05C47-1DEF-4410-9039-113A99A83704}"/>
    <hyperlink ref="N719" r:id="rId672" xr:uid="{EC6AE246-8685-4162-BC7A-6B6EA6D3CE5F}"/>
    <hyperlink ref="N757" r:id="rId673" xr:uid="{DE940F98-B105-4506-9FCA-B94F39161657}"/>
    <hyperlink ref="N738" r:id="rId674" xr:uid="{DB53C726-FA10-434A-8513-7AF1F1CA6CDD}"/>
    <hyperlink ref="N753" r:id="rId675" xr:uid="{4565249E-21C5-4D53-9071-F63D2C5E98C3}"/>
    <hyperlink ref="N739" r:id="rId676" xr:uid="{6417C22B-373B-477F-B8FC-D0F5C7B5C390}"/>
    <hyperlink ref="N729" r:id="rId677" xr:uid="{FD6EA095-ECFD-4460-802B-E2AE78571908}"/>
    <hyperlink ref="N727" r:id="rId678" xr:uid="{AE7605CB-5987-48E0-B2CB-D17FFF4FDE47}"/>
    <hyperlink ref="N733" r:id="rId679" xr:uid="{98C8BBDB-0AEA-49FC-B5DC-DBC503DE444E}"/>
    <hyperlink ref="N728" r:id="rId680" xr:uid="{265DFE37-2596-4A0A-8870-9F6301FE6FC9}"/>
    <hyperlink ref="N735" r:id="rId681" xr:uid="{CCED93ED-25AC-4954-B156-AE87DE25B847}"/>
    <hyperlink ref="N734" r:id="rId682" xr:uid="{8C70C745-8C05-4023-8CF1-DE08373440A9}"/>
    <hyperlink ref="N731" r:id="rId683" xr:uid="{4A4CB5F1-B421-450F-8276-4449D09D77FC}"/>
    <hyperlink ref="N736" r:id="rId684" xr:uid="{F33582AA-E6CE-46FD-8852-B9AB44C54E65}"/>
    <hyperlink ref="N730" r:id="rId685" xr:uid="{2AEA9D1F-5D55-4FBA-8A1B-9A4D71C25D12}"/>
    <hyperlink ref="N732" r:id="rId686" xr:uid="{2817F10E-8B77-4A3F-9040-E9B812B1674B}"/>
    <hyperlink ref="N742" r:id="rId687" xr:uid="{F53BEFC9-FADE-4BBD-9FD0-889BF6124639}"/>
    <hyperlink ref="N747" r:id="rId688" xr:uid="{F0FB7270-DB27-4A81-AF4C-3D63FB701727}"/>
    <hyperlink ref="N756" r:id="rId689" xr:uid="{884DC98E-DBDC-4676-B137-09596A60A0F4}"/>
    <hyperlink ref="N740" r:id="rId690" xr:uid="{44F5121D-0D9C-481D-88B2-B75E17A23BB4}"/>
    <hyperlink ref="N748" r:id="rId691" xr:uid="{099DCC0B-43B9-45E2-8380-C32E6755ECA6}"/>
    <hyperlink ref="N750" r:id="rId692" xr:uid="{078DBDF4-7AD7-4032-85FC-27EB284F343B}"/>
    <hyperlink ref="N741" r:id="rId693" xr:uid="{DFAFB454-3C77-486C-8372-FF6154769DF5}"/>
    <hyperlink ref="N749" r:id="rId694" xr:uid="{0F579353-2BDE-4368-9465-1C1C7E06C77A}"/>
    <hyperlink ref="N752" r:id="rId695" xr:uid="{FCA1C252-07C8-4AA0-925D-22709DA10C6E}"/>
    <hyperlink ref="N737" r:id="rId696" xr:uid="{2925559E-211C-477B-9EA7-578A5DED9139}"/>
    <hyperlink ref="N743" r:id="rId697" xr:uid="{DEC1771C-196C-4E44-B3E1-B39502CAA328}"/>
    <hyperlink ref="N745" r:id="rId698" xr:uid="{4A2E74F5-0CDA-4C09-8265-6D0D18D33EAF}"/>
    <hyperlink ref="N754" r:id="rId699" xr:uid="{5E959B3E-549E-4627-90BE-E4F71AFEA955}"/>
    <hyperlink ref="N744" r:id="rId700" xr:uid="{3B89C6E4-0F78-4B86-B4A3-0A99296F2F18}"/>
    <hyperlink ref="N751" r:id="rId701" xr:uid="{3EE0DAB3-9652-4F24-82D7-9F313E9463F6}"/>
    <hyperlink ref="N755" r:id="rId702" xr:uid="{790586D8-13AA-4CF9-B579-8911E58E50AF}"/>
    <hyperlink ref="N746" r:id="rId703" xr:uid="{E48A89B6-5A3F-4BC5-945E-CA3E0C532901}"/>
    <hyperlink ref="N758" r:id="rId704" xr:uid="{3BE81292-8FDD-4557-9EB8-74FE5FB4FABE}"/>
    <hyperlink ref="N761" r:id="rId705" xr:uid="{FBCD8538-5EE1-4FBC-AE4D-126958B4F622}"/>
    <hyperlink ref="N759" r:id="rId706" xr:uid="{263A148F-2783-4E1D-8E18-D8F636D29494}"/>
    <hyperlink ref="N762" r:id="rId707" xr:uid="{B1321A23-8680-40C2-8AFE-1314C02C9C38}"/>
    <hyperlink ref="N763" r:id="rId708" xr:uid="{7F4943FA-8F89-423E-A845-2905DB35A0CA}"/>
    <hyperlink ref="N760" r:id="rId709" xr:uid="{D512F214-2DF5-4A70-AA64-0468D1CC61CA}"/>
    <hyperlink ref="N764" r:id="rId710" xr:uid="{38F44A82-BE6E-42F4-BD87-4286D2510C1E}"/>
    <hyperlink ref="N771" r:id="rId711" xr:uid="{B198D2DA-3FA9-484C-9DF7-8C58590C390E}"/>
    <hyperlink ref="N777" r:id="rId712" xr:uid="{364CE43F-93A5-48CD-A417-25E25CFC9312}"/>
    <hyperlink ref="N788" r:id="rId713" xr:uid="{9E943D1C-6164-4762-959A-CE449DA9FC2E}"/>
    <hyperlink ref="N780" r:id="rId714" xr:uid="{5482EC9E-7E74-4A0F-B6BF-DF14118D7378}"/>
    <hyperlink ref="N774" r:id="rId715" xr:uid="{CABE1FF3-2C0E-46C2-8C40-FCD14A52FD0A}"/>
    <hyperlink ref="N784" r:id="rId716" xr:uid="{E22E4EEE-EF2A-4BBF-A546-ADC3F162B6CF}"/>
    <hyperlink ref="N783" r:id="rId717" xr:uid="{DE6865B2-16C9-49BE-B7DA-BAA5BB935015}"/>
    <hyperlink ref="N767" r:id="rId718" xr:uid="{78719B25-C00C-4AED-8F73-661AE4A6FFE1}"/>
    <hyperlink ref="N768" r:id="rId719" xr:uid="{A25BC1A3-5837-4920-B7FE-7DA63E7DF3C7}"/>
    <hyperlink ref="N787" r:id="rId720" xr:uid="{FA30BA64-50F4-4D84-9653-5DC6C41D7FBC}"/>
    <hyperlink ref="N770" r:id="rId721" xr:uid="{5D8174E4-611D-4872-A7E0-A7630934FC58}"/>
    <hyperlink ref="N773" r:id="rId722" xr:uid="{46D42E86-D34B-4808-9E21-D28508B8A597}"/>
    <hyperlink ref="N772" r:id="rId723" xr:uid="{4F1B01F7-A35D-4214-8CAF-59C0C6CF2124}"/>
    <hyperlink ref="N776" r:id="rId724" xr:uid="{DF30D13F-25B4-4CF7-A076-B02CE43ACDF2}"/>
    <hyperlink ref="N779" r:id="rId725" xr:uid="{C5593BD4-A34F-4040-887C-83D253469C50}"/>
    <hyperlink ref="N781" r:id="rId726" xr:uid="{98D7A611-6C5A-46AB-8DE1-2DCB76072E36}"/>
    <hyperlink ref="N791" r:id="rId727" xr:uid="{E479EAD9-1430-4B51-AAC1-052A94EB063A}"/>
    <hyperlink ref="N782" r:id="rId728" xr:uid="{0EC2A172-0D03-4B13-B804-CA5D6B866C68}"/>
    <hyperlink ref="N775" r:id="rId729" xr:uid="{7BD3F96D-DB13-4153-A71F-B0D8BE202E66}"/>
    <hyperlink ref="N778" r:id="rId730" xr:uid="{4754551D-47FB-4748-ABE3-437E5F255065}"/>
    <hyperlink ref="N790" r:id="rId731" xr:uid="{648837EE-11E9-49D0-8D8B-216E77E42A10}"/>
    <hyperlink ref="N765" r:id="rId732" xr:uid="{30740DAC-2AF0-4C0A-98D3-43B61ED87287}"/>
    <hyperlink ref="N786" r:id="rId733" xr:uid="{7F1BD314-14B2-4409-8D66-1612D64905DB}"/>
    <hyperlink ref="N785" r:id="rId734" xr:uid="{C27AFEBF-11AB-48B2-96C8-A9AF59CDE8B4}"/>
    <hyperlink ref="N769" r:id="rId735" xr:uid="{E5202C4C-2AA5-414C-844A-3B7F11AE36A1}"/>
    <hyperlink ref="N766" r:id="rId736" xr:uid="{64D8508A-FF0B-4D70-BD82-B094547E1657}"/>
    <hyperlink ref="N789" r:id="rId737" xr:uid="{1BCEC89D-B2FE-4B47-A71F-A5DCF79155CD}"/>
    <hyperlink ref="N792" r:id="rId738" xr:uid="{F9C92F0C-B238-4CD5-9DF1-6F4F7D596267}"/>
    <hyperlink ref="N793" r:id="rId739" xr:uid="{B41E66F3-90AD-46E3-A9E1-4E32C2254BAB}"/>
    <hyperlink ref="N794" r:id="rId740" xr:uid="{28A6AC88-E190-464B-8CCB-3E293DB8A693}"/>
    <hyperlink ref="N795" r:id="rId741" xr:uid="{88519CA3-F390-46E3-97FD-B36AF5931A59}"/>
    <hyperlink ref="N796" r:id="rId742" xr:uid="{0E1E107D-2425-4446-8B98-CD717B6A73C7}"/>
    <hyperlink ref="N797" r:id="rId743" xr:uid="{0AE7E779-6F86-4979-A592-84A9089C42F9}"/>
    <hyperlink ref="N798" r:id="rId744" xr:uid="{DEF1E725-FE2E-418A-BE89-D433B3454677}"/>
    <hyperlink ref="N799" r:id="rId745" xr:uid="{34679873-825B-450F-8AFC-7097D5FB9113}"/>
    <hyperlink ref="N800" r:id="rId746" xr:uid="{AFEE4EB1-A8EA-4554-89AB-799F04013DF8}"/>
    <hyperlink ref="N801" r:id="rId747" xr:uid="{5F029C05-7D99-4867-9771-4B09CEF81827}"/>
    <hyperlink ref="N802" r:id="rId748" display="../../../../../:f:/s/DAF2022/IgBAKwSRcyjsSYCw4HK9QR1oAWxZ1Or3dwX4q9wCXSibU9g?e=rSBH9e" xr:uid="{8EED0893-349C-4613-8D86-EF2BA692951A}"/>
    <hyperlink ref="N803" r:id="rId749" display="../../../../../:f:/s/DAF2022/IgCSi2XfhWdqQ7txZvWVsScvAXpcidDOIGu0B_--bZKtF5E?e=IFr9Dq" xr:uid="{96EA8A26-43E3-4499-A1E8-C3DA4043F3EF}"/>
    <hyperlink ref="N804" r:id="rId750" display="../../../../../:f:/s/DAF2022/IgBkWQCVpdrOSb9jpef-_zPfAfzYErv2xRfUqDjeMcQgQ2M?e=jfzxUN" xr:uid="{6C7BF0C3-2759-4927-B3E1-B888613CC529}"/>
    <hyperlink ref="N805" r:id="rId751" display="../../../../../:f:/s/DAF2022/IgBzQtlQawxdR6XSFRHmqen7AZDA7iqYteGob8pY6UF1oKs?e=5rg9iS" xr:uid="{CEABF85C-B617-49D3-9534-C682BCE589F4}"/>
    <hyperlink ref="N806" r:id="rId752" display="../../../../../:f:/s/DAF2022/IgDw91V0HYUPQLOCSjoMlqsOAWpAFLPyTmkXfU-4Y7bDHTw?e=0UV9qE" xr:uid="{EC96D4A4-925C-4E29-BFB7-4D79021EC6D4}"/>
    <hyperlink ref="N807" r:id="rId753" display="../../../../../:f:/s/DAF2022/IgBUE0MAVn__S5UT6LnnzC6qAejmwZ0BS_vd4ImgB6pXXFA?e=FHZJZp" xr:uid="{8A342B9E-0DCE-4E82-9D78-2359F38E8ACD}"/>
    <hyperlink ref="N808" r:id="rId754" display="../../../../../:f:/s/DAF2022/IgAC7_aLeu9aTYJxkxyJSUMdAa74rFFUnh0henCC1Mic8zA?e=qg0K7Z" xr:uid="{1E29636F-ED7D-4452-95BA-5615289DBFCC}"/>
    <hyperlink ref="N809" r:id="rId755" display="../../../../../:f:/s/DAF2022/IgBotVyiRw3oRrPJoGwAFHpLARIxmHTP_nsHCm3cJqZSLXo?e=SKweWo" xr:uid="{1984AC0D-73EC-43BA-B5FA-EBD0C5BEF135}"/>
    <hyperlink ref="N810" r:id="rId756" display="../../../../../:f:/s/DAF2022/IgAePUIR-cUERbo6FcBLYdBoAfErqAd6OTHOPxnN_dWn50I?e=IrYm8q" xr:uid="{FFFC5CFD-99AC-47CD-A8E5-72CAD7FE4D49}"/>
    <hyperlink ref="N811" r:id="rId757" display="../../../../../:f:/s/DAF2022/IgBP6rfnJZScTqS8E_TOjMULAVaP3h5g9gGN4trfuRw5qn8?e=sFpS14" xr:uid="{5F382AB2-C52B-4392-AD81-397E8AA19058}"/>
    <hyperlink ref="N812" r:id="rId758" display="../../../../../:f:/s/DAF2022/IgCFM3gOFlyWTahMJM0uG5odAWya59UAEhqKfRPwMkN0y24?e=2UXABN" xr:uid="{A898D1A2-6676-40BB-829F-E3DC2F3D420F}"/>
    <hyperlink ref="N813" r:id="rId759" display="../../../../../:f:/s/DAF2022/IgBTngnZbYhqSZm1hHjn6LURAeRnhJD7LUb4QzCgn48Nezo?e=xWusyY" xr:uid="{96B8745D-43DD-4423-A685-7D9F1747F023}"/>
    <hyperlink ref="N814" r:id="rId760" display="../../../../../:f:/s/DAF2022/IgBXN72zQN1BQYhJO5Wia0pcAfDCmTjAkPZUiGEziYCZ1cI?e=trE5uv" xr:uid="{A9E4C996-7F6E-4180-B887-664909ACE12D}"/>
    <hyperlink ref="N815" r:id="rId761" display="../../../../../:f:/s/DAF2022/IgDrLmtGYT_XR6MwWzz2XJpPAcUV4oz4DZzm6oSmhkReg3c?e=hfY1u5" xr:uid="{3523400A-1083-42AC-A7F9-3FEC76A409B0}"/>
    <hyperlink ref="N816" r:id="rId762" display="../../../../../:f:/s/DAF2022/IgDikdZ7Lj5SQZwhpajyCZ7DAXnEUcOPeYHHEkbqVAVzJ9Y?e=NPCjvO" xr:uid="{DDCF8604-93E2-4095-8B9F-D2653EA66560}"/>
    <hyperlink ref="N817" r:id="rId763" display="../../../../../:f:/s/DAF2022/IgCu44Wb0RHoTrkgd4yrzV_QAb9uoVSPROKT1FOX3z55Rlk?e=Fpaof8" xr:uid="{1A7EB7ED-4F8D-4525-B72C-90DE4F30CF8C}"/>
    <hyperlink ref="N818" r:id="rId764" display="../../../../../:f:/s/DAF2022/IgBYyR0DwattRL_wVx4nMgcIATlOY275wsP6uKJtaBrc06Q?e=dOTugs" xr:uid="{804A9918-77C4-4BF0-999A-EFA2F6E45AC0}"/>
    <hyperlink ref="N819" r:id="rId765" display="../../../../../:f:/s/DAF2022/IgAATG8FDHFqRpu_AHAXdcGtAaPMMsL0F7g_0y54USuXYCE?e=VxA0FG" xr:uid="{5EFBFAB0-7293-43CE-810F-F484D6EAEEAF}"/>
    <hyperlink ref="N820" r:id="rId766" xr:uid="{A63EC571-C2A3-4147-BB39-8B71660628FE}"/>
    <hyperlink ref="N831" r:id="rId767" xr:uid="{CDE7CF64-08E1-44EA-BA27-75B6E4DD3D17}"/>
    <hyperlink ref="N834" r:id="rId768" xr:uid="{C054BDA6-717B-46B0-8A4F-EBA9EC0836DE}"/>
    <hyperlink ref="N832" r:id="rId769" xr:uid="{E9FC0FC7-CF13-44FC-9AE5-C905AD947875}"/>
    <hyperlink ref="N833" r:id="rId770" xr:uid="{47007728-41DE-442D-8402-A662C5D759A7}"/>
    <hyperlink ref="N835" r:id="rId771" xr:uid="{C4B11E1E-AA9A-40E3-8FB1-7FEE8BA25878}"/>
    <hyperlink ref="N859" r:id="rId772" xr:uid="{A7377744-13A6-45E6-9671-AA935F5ADF34}"/>
    <hyperlink ref="N860" r:id="rId773" xr:uid="{5CC0DDC5-A4A7-45E7-895A-762B4D0ACDD6}"/>
    <hyperlink ref="N823" r:id="rId774" xr:uid="{53EDD2DF-A1DF-4756-89C0-FF5AF0171ED8}"/>
    <hyperlink ref="N851" r:id="rId775" xr:uid="{AB9D7284-BAE5-4996-A403-B2D3078F40C8}"/>
    <hyperlink ref="N850" r:id="rId776" xr:uid="{6462EF15-6BE8-415B-AD13-6CC5AF6E81BD}"/>
    <hyperlink ref="N853" r:id="rId777" xr:uid="{0CF208F2-25F8-4790-A6B5-618EDC382B64}"/>
    <hyperlink ref="N844" r:id="rId778" xr:uid="{B402DDCC-50CD-4B15-8123-690B2C9809B3}"/>
    <hyperlink ref="N857" r:id="rId779" xr:uid="{FFF8A38C-1AC0-4654-BB31-CFD3C9EE2F64}"/>
    <hyperlink ref="N858" r:id="rId780" xr:uid="{393C5961-9F86-4A27-A30A-2DD340780734}"/>
    <hyperlink ref="N845" r:id="rId781" xr:uid="{BD30D667-87E4-4567-96FC-A326908CBEA5}"/>
    <hyperlink ref="N840" r:id="rId782" xr:uid="{9FEDFEA4-1112-4173-A67B-00AFB5AD46CA}"/>
    <hyperlink ref="N827" r:id="rId783" xr:uid="{383F2027-E295-4F9A-8F26-19D255F37E8E}"/>
    <hyperlink ref="N862" r:id="rId784" xr:uid="{9F173DB3-5294-465A-8C01-0F01869A9D8C}"/>
    <hyperlink ref="N838" r:id="rId785" xr:uid="{0E11469C-2622-4210-B1D6-C04A075BD49A}"/>
    <hyperlink ref="N837" r:id="rId786" xr:uid="{C8876BEB-D2A2-42D1-8863-773ACE249923}"/>
    <hyperlink ref="N826" r:id="rId787" xr:uid="{4CE6F9A9-A9D4-43FA-A997-123151B14952}"/>
    <hyperlink ref="N861" r:id="rId788" xr:uid="{F6BB0403-AF6E-48EF-AB25-6103CCA51BF9}"/>
    <hyperlink ref="N848" r:id="rId789" xr:uid="{70ADC7EE-2C96-4463-9382-58271332966C}"/>
    <hyperlink ref="N852" r:id="rId790" xr:uid="{9A157BE9-0D12-4439-B19A-135038CC0AC9}"/>
    <hyperlink ref="N846" r:id="rId791" xr:uid="{F9C57E86-805A-4F2F-9457-57E096939A6D}"/>
    <hyperlink ref="N824" r:id="rId792" xr:uid="{48790D7E-485F-44EB-911E-A67D1871379F}"/>
    <hyperlink ref="N830" r:id="rId793" xr:uid="{39AAB628-D890-4CB9-B5FA-2EC60F06088F}"/>
    <hyperlink ref="N855" r:id="rId794" xr:uid="{8AEB1C8A-6C73-47F5-9EE4-483B2FFDD91E}"/>
    <hyperlink ref="N854" r:id="rId795" xr:uid="{61A7ED18-C637-47E9-BD5B-081A17D13D98}"/>
    <hyperlink ref="N842" r:id="rId796" xr:uid="{D22A6260-F4FC-4005-A5F6-3837CEF9A786}"/>
    <hyperlink ref="N839" r:id="rId797" xr:uid="{BDCD8BF7-15B7-43BE-A22C-9789CD5E3B99}"/>
    <hyperlink ref="N856" r:id="rId798" xr:uid="{7F74A8FA-8D4B-4463-9DFA-17F247CDD3A9}"/>
    <hyperlink ref="N841" r:id="rId799" xr:uid="{1CF33796-B286-4E66-A79E-E1EAAEB491B0}"/>
    <hyperlink ref="N847" r:id="rId800" xr:uid="{D0AA6C85-9726-41D3-8B70-404F3BAA89EC}"/>
    <hyperlink ref="N849" r:id="rId801" xr:uid="{F36D9AAA-D141-4C29-BB79-35E04980694E}"/>
    <hyperlink ref="N829" r:id="rId802" xr:uid="{D860E92D-B3E1-45D2-A4EC-BAE51CEB032E}"/>
    <hyperlink ref="N822" r:id="rId803" xr:uid="{58E9560A-29FD-4F11-8F8F-CE08719B7821}"/>
    <hyperlink ref="N828" r:id="rId804" xr:uid="{9102950F-A2D5-40AF-A136-1C249655AE2E}"/>
    <hyperlink ref="N843" r:id="rId805" xr:uid="{3505049B-1618-4027-A211-BE698F07A4C8}"/>
    <hyperlink ref="N821" r:id="rId806" xr:uid="{E3365C76-B3FA-4F27-AFEC-D1DE1D61962D}"/>
    <hyperlink ref="N863" r:id="rId807" xr:uid="{9453F5AE-DF51-4782-AE74-7F1FD9CEBC7C}"/>
    <hyperlink ref="N836" r:id="rId808" xr:uid="{A379BBA4-A5A7-4E83-B4DA-87BE6D86B50B}"/>
    <hyperlink ref="N825" r:id="rId809" xr:uid="{210D3D43-9A7A-46F4-B8B2-1C6A2BC7CE8A}"/>
    <hyperlink ref="N864" r:id="rId810" xr:uid="{48D94CD7-127E-4960-A463-719266A1E4CD}"/>
    <hyperlink ref="N865" r:id="rId811" xr:uid="{4E143226-A94C-45AD-9F71-E08FA2F78857}"/>
    <hyperlink ref="N868" r:id="rId812" xr:uid="{5916D4E0-B8CC-4314-8634-8F6FE9353A26}"/>
    <hyperlink ref="N873" r:id="rId813" xr:uid="{7D0BB681-6A78-46D5-BA0A-0D80B3BBE85C}"/>
    <hyperlink ref="N867" r:id="rId814" xr:uid="{362BAB98-2162-40F7-8546-FBDD2711814F}"/>
    <hyperlink ref="N875" r:id="rId815" xr:uid="{84B7A158-9BDA-42AA-B3CD-37E5F97CEAE5}"/>
    <hyperlink ref="N874" r:id="rId816" xr:uid="{ED9812A0-499B-4610-97C0-71F7B07FA958}"/>
    <hyperlink ref="N866" r:id="rId817" xr:uid="{BF2D112C-81D8-42F3-8370-AFB47F5BAF2E}"/>
    <hyperlink ref="N871" r:id="rId818" xr:uid="{D2CA63B1-CD41-4969-8993-60B9656C01A5}"/>
    <hyperlink ref="N870" r:id="rId819" xr:uid="{F80A0346-ADC7-4AE7-A66B-AC98C3186C6F}"/>
    <hyperlink ref="N872" r:id="rId820" xr:uid="{2C1EB0ED-965B-4AF4-A737-742018553188}"/>
    <hyperlink ref="N869" r:id="rId821" xr:uid="{6622A2A3-BC90-4E9B-8B3A-1BA68A213ECA}"/>
    <hyperlink ref="N876" r:id="rId822" xr:uid="{D7411004-755F-4EE6-933C-7A1333568A8F}"/>
    <hyperlink ref="N878" r:id="rId823" xr:uid="{8DBC04C2-3198-4E47-AA13-E83E6489EBAF}"/>
    <hyperlink ref="N881" r:id="rId824" xr:uid="{47C4993F-8F04-41AE-B25A-D47D42DB6101}"/>
    <hyperlink ref="N880" r:id="rId825" xr:uid="{CAE9BA6C-3DF5-4830-A0BE-FFD2E37736FB}"/>
    <hyperlink ref="N877" r:id="rId826" xr:uid="{2782C512-B803-43B2-A2D6-A75D511E178D}"/>
    <hyperlink ref="N879" r:id="rId827" xr:uid="{E79C3C22-34DE-4BE0-A655-8DD205F75E27}"/>
  </hyperlinks>
  <pageMargins left="0.7" right="0.7" top="0.75" bottom="0.75" header="0.3" footer="0.3"/>
  <pageSetup orientation="portrait" r:id="rId828"/>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A2221-3645-47F8-833E-413768402181}">
  <dimension ref="B1:M40"/>
  <sheetViews>
    <sheetView showGridLines="0" tabSelected="1" workbookViewId="0">
      <selection activeCell="F43" sqref="F43"/>
    </sheetView>
  </sheetViews>
  <sheetFormatPr baseColWidth="10" defaultColWidth="11.453125" defaultRowHeight="14.5" outlineLevelRow="1"/>
  <cols>
    <col min="1" max="1" width="3.7265625" customWidth="1"/>
    <col min="2" max="2" width="17.7265625" customWidth="1"/>
    <col min="3" max="3" width="23.453125" bestFit="1" customWidth="1"/>
    <col min="4" max="4" width="53" customWidth="1"/>
    <col min="5" max="5" width="15.7265625" customWidth="1"/>
    <col min="6" max="6" width="80.453125" customWidth="1"/>
    <col min="7" max="7" width="14.54296875" customWidth="1"/>
    <col min="8" max="8" width="15" customWidth="1"/>
    <col min="9" max="9" width="13.54296875" bestFit="1" customWidth="1"/>
    <col min="10" max="10" width="15.26953125" customWidth="1"/>
    <col min="11" max="11" width="13.453125" customWidth="1"/>
    <col min="12" max="12" width="13.54296875" customWidth="1"/>
    <col min="13" max="13" width="17.26953125" customWidth="1"/>
    <col min="14" max="14" width="13.453125" bestFit="1" customWidth="1"/>
    <col min="15" max="15" width="14.1796875" bestFit="1" customWidth="1"/>
  </cols>
  <sheetData>
    <row r="1" spans="2:13" s="82" customFormat="1"/>
    <row r="2" spans="2:13" ht="20">
      <c r="B2" s="319" t="s">
        <v>217</v>
      </c>
      <c r="C2" s="319"/>
      <c r="D2" s="319"/>
      <c r="E2" s="319"/>
      <c r="F2" s="319"/>
      <c r="G2" s="319"/>
      <c r="H2" s="319"/>
      <c r="I2" s="319"/>
      <c r="J2" s="2"/>
      <c r="K2" s="2"/>
      <c r="L2" s="2"/>
      <c r="M2" s="2"/>
    </row>
    <row r="3" spans="2:13" ht="59.25" customHeight="1">
      <c r="B3" s="327" t="s">
        <v>195</v>
      </c>
      <c r="C3" s="327"/>
      <c r="D3" s="327"/>
      <c r="E3" s="327"/>
      <c r="F3" s="327"/>
      <c r="G3" s="327"/>
      <c r="H3" s="327"/>
      <c r="I3" s="327"/>
      <c r="J3" s="60"/>
      <c r="K3" s="60"/>
      <c r="L3" s="60"/>
      <c r="M3" s="60"/>
    </row>
    <row r="4" spans="2:13" ht="20">
      <c r="B4" s="319" t="s">
        <v>1776</v>
      </c>
      <c r="C4" s="319"/>
      <c r="D4" s="319"/>
      <c r="E4" s="319"/>
      <c r="F4" s="319"/>
      <c r="G4" s="319"/>
      <c r="H4" s="319"/>
      <c r="I4" s="319"/>
      <c r="J4" s="2"/>
      <c r="K4" s="2"/>
      <c r="L4" s="2"/>
      <c r="M4" s="2"/>
    </row>
    <row r="5" spans="2:13" ht="20">
      <c r="B5" s="2"/>
      <c r="C5" s="2"/>
      <c r="D5" s="2"/>
      <c r="E5" s="2"/>
      <c r="F5" s="2"/>
      <c r="G5" s="2"/>
      <c r="H5" s="2"/>
      <c r="I5" s="2"/>
      <c r="J5" s="2"/>
      <c r="K5" s="2"/>
      <c r="L5" s="2"/>
      <c r="M5" s="2"/>
    </row>
    <row r="6" spans="2:13" ht="15.5">
      <c r="B6" s="124" t="s">
        <v>31</v>
      </c>
      <c r="C6" s="124"/>
      <c r="D6" s="124"/>
      <c r="E6" s="3"/>
      <c r="F6" s="3"/>
      <c r="G6" s="3"/>
      <c r="H6" s="124" t="s">
        <v>1</v>
      </c>
      <c r="I6" s="125">
        <v>21</v>
      </c>
      <c r="J6" s="3"/>
      <c r="K6" s="3"/>
    </row>
    <row r="7" spans="2:13">
      <c r="B7" s="320" t="s">
        <v>2</v>
      </c>
      <c r="C7" s="321"/>
      <c r="D7" s="322"/>
      <c r="E7" s="3"/>
      <c r="F7" s="3"/>
      <c r="G7" s="3"/>
      <c r="H7" s="4" t="s">
        <v>3</v>
      </c>
      <c r="I7" s="5">
        <v>10</v>
      </c>
      <c r="J7" s="3"/>
      <c r="K7" s="3"/>
    </row>
    <row r="8" spans="2:13">
      <c r="B8" s="320" t="s">
        <v>2</v>
      </c>
      <c r="C8" s="321"/>
      <c r="D8" s="322"/>
      <c r="E8" s="3"/>
      <c r="F8" s="3"/>
      <c r="G8" s="3"/>
      <c r="H8" s="4" t="s">
        <v>4</v>
      </c>
      <c r="I8" s="44" t="s">
        <v>215</v>
      </c>
      <c r="J8" s="3"/>
      <c r="K8" s="3"/>
    </row>
    <row r="9" spans="2:13">
      <c r="B9" s="3"/>
      <c r="C9" s="3"/>
      <c r="D9" s="3"/>
      <c r="E9" s="3"/>
      <c r="F9" s="3"/>
      <c r="G9" s="3"/>
      <c r="H9" s="45" t="s">
        <v>178</v>
      </c>
      <c r="I9" s="3"/>
      <c r="J9" s="3"/>
      <c r="K9" s="3"/>
      <c r="L9" s="3"/>
      <c r="M9" s="3"/>
    </row>
    <row r="10" spans="2:13">
      <c r="B10" s="3"/>
      <c r="C10" s="3"/>
      <c r="D10" s="3"/>
      <c r="E10" s="3"/>
      <c r="F10" s="3"/>
      <c r="G10" s="3"/>
      <c r="H10" s="3"/>
      <c r="I10" s="3"/>
      <c r="J10" s="3"/>
      <c r="K10" s="3"/>
      <c r="L10" s="3"/>
    </row>
    <row r="11" spans="2:13">
      <c r="B11" s="323" t="s">
        <v>146</v>
      </c>
      <c r="C11" s="323"/>
      <c r="D11" s="323"/>
      <c r="E11" s="324" t="s">
        <v>179</v>
      </c>
      <c r="F11" s="325" t="s">
        <v>193</v>
      </c>
      <c r="G11" s="325" t="s">
        <v>535</v>
      </c>
    </row>
    <row r="12" spans="2:13" ht="24">
      <c r="B12" s="119" t="s">
        <v>171</v>
      </c>
      <c r="C12" s="119" t="s">
        <v>172</v>
      </c>
      <c r="D12" s="119" t="s">
        <v>180</v>
      </c>
      <c r="E12" s="324"/>
      <c r="F12" s="326"/>
      <c r="G12" s="326"/>
    </row>
    <row r="13" spans="2:13" ht="87" hidden="1" outlineLevel="1">
      <c r="B13" s="9">
        <v>2209006</v>
      </c>
      <c r="C13" s="196" t="s">
        <v>531</v>
      </c>
      <c r="D13" s="194" t="s">
        <v>532</v>
      </c>
      <c r="E13" s="46" t="s">
        <v>533</v>
      </c>
      <c r="F13" s="203" t="s">
        <v>534</v>
      </c>
      <c r="G13" s="46">
        <v>33714500</v>
      </c>
    </row>
    <row r="14" spans="2:13" ht="87" hidden="1" outlineLevel="1">
      <c r="B14" s="9">
        <v>2409002</v>
      </c>
      <c r="C14" s="197" t="s">
        <v>537</v>
      </c>
      <c r="D14" s="194" t="s">
        <v>538</v>
      </c>
      <c r="E14" s="46" t="s">
        <v>533</v>
      </c>
      <c r="F14" s="203" t="s">
        <v>536</v>
      </c>
      <c r="G14" s="46">
        <v>45750000</v>
      </c>
    </row>
    <row r="15" spans="2:13" collapsed="1">
      <c r="B15" s="328" t="s">
        <v>174</v>
      </c>
      <c r="C15" s="329"/>
      <c r="D15" s="195"/>
      <c r="E15" s="123"/>
      <c r="F15" s="123"/>
      <c r="G15" s="123">
        <f>SUM(G13:G14)</f>
        <v>79464500</v>
      </c>
    </row>
    <row r="16" spans="2:13" ht="72.5" hidden="1" outlineLevel="1">
      <c r="B16" s="274" t="s">
        <v>845</v>
      </c>
      <c r="C16" s="197" t="s">
        <v>537</v>
      </c>
      <c r="D16" s="194" t="s">
        <v>1518</v>
      </c>
      <c r="E16" s="46" t="s">
        <v>533</v>
      </c>
      <c r="F16" s="275" t="s">
        <v>1519</v>
      </c>
      <c r="G16" s="46">
        <v>355300000</v>
      </c>
    </row>
    <row r="17" spans="2:7" ht="72.5" hidden="1" outlineLevel="1">
      <c r="B17" s="9" t="s">
        <v>838</v>
      </c>
      <c r="C17" s="196" t="s">
        <v>531</v>
      </c>
      <c r="D17" s="194" t="s">
        <v>1520</v>
      </c>
      <c r="E17" s="46" t="s">
        <v>533</v>
      </c>
      <c r="F17" s="275" t="s">
        <v>1521</v>
      </c>
      <c r="G17" s="46">
        <v>1992258</v>
      </c>
    </row>
    <row r="18" spans="2:7" collapsed="1">
      <c r="B18" s="328" t="s">
        <v>175</v>
      </c>
      <c r="C18" s="329"/>
      <c r="D18" s="122"/>
      <c r="E18" s="123"/>
      <c r="F18" s="123"/>
      <c r="G18" s="123">
        <f>SUM(G16:G17)</f>
        <v>357292258</v>
      </c>
    </row>
    <row r="19" spans="2:7" ht="87" hidden="1" outlineLevel="1">
      <c r="B19" s="9" t="s">
        <v>1744</v>
      </c>
      <c r="C19" s="196" t="s">
        <v>531</v>
      </c>
      <c r="D19" s="194" t="s">
        <v>1748</v>
      </c>
      <c r="E19" s="303" t="s">
        <v>533</v>
      </c>
      <c r="F19" s="198" t="s">
        <v>1749</v>
      </c>
      <c r="G19" s="303">
        <v>74800000</v>
      </c>
    </row>
    <row r="20" spans="2:7" ht="87" hidden="1" outlineLevel="1">
      <c r="B20" s="9" t="s">
        <v>843</v>
      </c>
      <c r="C20" s="197" t="s">
        <v>537</v>
      </c>
      <c r="D20" s="194" t="s">
        <v>1750</v>
      </c>
      <c r="E20" s="303" t="s">
        <v>533</v>
      </c>
      <c r="F20" s="198" t="s">
        <v>1751</v>
      </c>
      <c r="G20" s="303">
        <v>46400000</v>
      </c>
    </row>
    <row r="21" spans="2:7" ht="87" hidden="1" outlineLevel="1">
      <c r="B21" s="274" t="s">
        <v>845</v>
      </c>
      <c r="C21" s="197" t="s">
        <v>537</v>
      </c>
      <c r="D21" s="194" t="s">
        <v>1752</v>
      </c>
      <c r="E21" s="303" t="s">
        <v>533</v>
      </c>
      <c r="F21" s="198" t="s">
        <v>1753</v>
      </c>
      <c r="G21" s="303">
        <v>188972000</v>
      </c>
    </row>
    <row r="22" spans="2:7" ht="87" hidden="1" outlineLevel="1">
      <c r="B22" s="9" t="s">
        <v>837</v>
      </c>
      <c r="C22" s="196" t="s">
        <v>531</v>
      </c>
      <c r="D22" s="194" t="s">
        <v>1754</v>
      </c>
      <c r="E22" s="303" t="s">
        <v>533</v>
      </c>
      <c r="F22" s="198" t="s">
        <v>1755</v>
      </c>
      <c r="G22" s="303">
        <v>90000000</v>
      </c>
    </row>
    <row r="23" spans="2:7" ht="87" hidden="1" outlineLevel="1">
      <c r="B23" s="9" t="s">
        <v>850</v>
      </c>
      <c r="C23" s="196" t="s">
        <v>531</v>
      </c>
      <c r="D23" s="194" t="s">
        <v>1756</v>
      </c>
      <c r="E23" s="303" t="s">
        <v>533</v>
      </c>
      <c r="F23" s="198" t="s">
        <v>1757</v>
      </c>
      <c r="G23" s="303">
        <v>82132757</v>
      </c>
    </row>
    <row r="24" spans="2:7" hidden="1" outlineLevel="1">
      <c r="B24" s="9"/>
      <c r="C24" s="196"/>
      <c r="D24" s="194"/>
      <c r="E24" s="46"/>
      <c r="F24" s="46"/>
      <c r="G24" s="46"/>
    </row>
    <row r="25" spans="2:7" hidden="1" outlineLevel="1">
      <c r="B25" s="9"/>
      <c r="C25" s="196"/>
      <c r="D25" s="194"/>
      <c r="E25" s="46"/>
      <c r="F25" s="46"/>
      <c r="G25" s="46"/>
    </row>
    <row r="26" spans="2:7" hidden="1" outlineLevel="1">
      <c r="B26" s="9"/>
      <c r="C26" s="197"/>
      <c r="D26" s="194"/>
      <c r="E26" s="46"/>
      <c r="F26" s="46"/>
      <c r="G26" s="46"/>
    </row>
    <row r="27" spans="2:7" hidden="1" outlineLevel="1">
      <c r="B27" s="9"/>
      <c r="C27" s="196"/>
      <c r="D27" s="194"/>
      <c r="E27" s="46"/>
      <c r="F27" s="46"/>
      <c r="G27" s="46"/>
    </row>
    <row r="28" spans="2:7" hidden="1" outlineLevel="1">
      <c r="B28" s="9"/>
      <c r="C28" s="196"/>
      <c r="D28" s="194"/>
      <c r="E28" s="46"/>
      <c r="F28" s="46"/>
      <c r="G28" s="46"/>
    </row>
    <row r="29" spans="2:7" hidden="1" outlineLevel="1">
      <c r="B29" s="9"/>
      <c r="C29" s="196"/>
      <c r="D29" s="194"/>
      <c r="E29" s="46"/>
      <c r="F29" s="46"/>
      <c r="G29" s="46"/>
    </row>
    <row r="30" spans="2:7" hidden="1" outlineLevel="1">
      <c r="B30" s="9"/>
      <c r="C30" s="197"/>
      <c r="D30" s="194"/>
      <c r="E30" s="46"/>
      <c r="F30" s="46"/>
      <c r="G30" s="46"/>
    </row>
    <row r="31" spans="2:7" collapsed="1">
      <c r="B31" s="328" t="s">
        <v>176</v>
      </c>
      <c r="C31" s="329"/>
      <c r="D31" s="122"/>
      <c r="E31" s="123"/>
      <c r="F31" s="123"/>
      <c r="G31" s="123">
        <f>SUM(G19:G30)</f>
        <v>482304757</v>
      </c>
    </row>
    <row r="32" spans="2:7" ht="29" outlineLevel="1">
      <c r="B32" s="315" t="s">
        <v>1950</v>
      </c>
      <c r="C32" s="315">
        <v>1</v>
      </c>
      <c r="D32" s="315" t="s">
        <v>2486</v>
      </c>
      <c r="E32" s="46" t="s">
        <v>533</v>
      </c>
      <c r="F32" s="316" t="s">
        <v>2487</v>
      </c>
      <c r="G32" s="46">
        <v>20575960</v>
      </c>
    </row>
    <row r="33" spans="2:12" outlineLevel="1">
      <c r="B33" s="9"/>
      <c r="C33" s="197"/>
      <c r="D33" s="194"/>
      <c r="E33" s="46"/>
      <c r="F33" s="198"/>
      <c r="G33" s="46"/>
    </row>
    <row r="34" spans="2:12" outlineLevel="1">
      <c r="B34" s="9"/>
      <c r="C34" s="197"/>
      <c r="D34" s="194"/>
      <c r="E34" s="46"/>
      <c r="F34" s="198"/>
      <c r="G34" s="46"/>
    </row>
    <row r="35" spans="2:12" outlineLevel="1">
      <c r="B35" s="9"/>
      <c r="C35" s="197"/>
      <c r="D35" s="194"/>
      <c r="E35" s="46"/>
      <c r="F35" s="198"/>
      <c r="G35" s="46"/>
    </row>
    <row r="36" spans="2:12">
      <c r="B36" s="328" t="s">
        <v>177</v>
      </c>
      <c r="C36" s="329"/>
      <c r="D36" s="122"/>
      <c r="E36" s="123"/>
      <c r="F36" s="123"/>
      <c r="G36" s="123">
        <f>SUM(G32:G35)</f>
        <v>20575960</v>
      </c>
    </row>
    <row r="37" spans="2:12">
      <c r="B37" s="317" t="s">
        <v>222</v>
      </c>
      <c r="C37" s="318"/>
      <c r="D37" s="78"/>
      <c r="E37" s="81"/>
      <c r="F37" s="81"/>
      <c r="G37" s="81">
        <f>+G15+G18+G31+G36</f>
        <v>939637475</v>
      </c>
    </row>
    <row r="40" spans="2:12">
      <c r="I40" s="57"/>
      <c r="J40" s="57"/>
      <c r="K40" s="57"/>
      <c r="L40" s="57"/>
    </row>
  </sheetData>
  <mergeCells count="14">
    <mergeCell ref="B37:C37"/>
    <mergeCell ref="B2:I2"/>
    <mergeCell ref="B4:I4"/>
    <mergeCell ref="B7:D7"/>
    <mergeCell ref="B8:D8"/>
    <mergeCell ref="B11:D11"/>
    <mergeCell ref="E11:E12"/>
    <mergeCell ref="F11:F12"/>
    <mergeCell ref="G11:G12"/>
    <mergeCell ref="B3:I3"/>
    <mergeCell ref="B15:C15"/>
    <mergeCell ref="B18:C18"/>
    <mergeCell ref="B31:C31"/>
    <mergeCell ref="B36:C36"/>
  </mergeCells>
  <conditionalFormatting sqref="B32:D32">
    <cfRule type="expression" dxfId="11" priority="1">
      <formula>LEN($E59)=2</formula>
    </cfRule>
  </conditionalFormatting>
  <conditionalFormatting sqref="C14">
    <cfRule type="expression" dxfId="10" priority="19">
      <formula>LEN($E29)=2</formula>
    </cfRule>
  </conditionalFormatting>
  <conditionalFormatting sqref="C16">
    <cfRule type="expression" dxfId="9" priority="3">
      <formula>LEN($E26)=2</formula>
    </cfRule>
  </conditionalFormatting>
  <conditionalFormatting sqref="C17">
    <cfRule type="expression" dxfId="8" priority="4">
      <formula>LEN(#REF!)=2</formula>
    </cfRule>
  </conditionalFormatting>
  <conditionalFormatting sqref="C19:C21 C23:C25 C27:C29">
    <cfRule type="expression" dxfId="7" priority="11">
      <formula>LEN(#REF!)=2</formula>
    </cfRule>
  </conditionalFormatting>
  <conditionalFormatting sqref="C13:D13">
    <cfRule type="expression" dxfId="6" priority="58">
      <formula>LEN(#REF!)=2</formula>
    </cfRule>
  </conditionalFormatting>
  <conditionalFormatting sqref="C22:D22 D24:D25 C26:D26 D28:D29 C30:D30 C33:C35">
    <cfRule type="expression" dxfId="5" priority="8">
      <formula>LEN($E38)=2</formula>
    </cfRule>
  </conditionalFormatting>
  <conditionalFormatting sqref="D14">
    <cfRule type="expression" dxfId="4" priority="7">
      <formula>LEN(#REF!)=2</formula>
    </cfRule>
  </conditionalFormatting>
  <conditionalFormatting sqref="D16">
    <cfRule type="expression" dxfId="3" priority="6">
      <formula>LEN($E30)=2</formula>
    </cfRule>
  </conditionalFormatting>
  <conditionalFormatting sqref="D17">
    <cfRule type="expression" dxfId="2" priority="5">
      <formula>LEN($E32)=2</formula>
    </cfRule>
  </conditionalFormatting>
  <conditionalFormatting sqref="D19:D21">
    <cfRule type="expression" dxfId="1" priority="14">
      <formula>LEN($E35)=2</formula>
    </cfRule>
  </conditionalFormatting>
  <conditionalFormatting sqref="D23 D27 D33:D35">
    <cfRule type="expression" dxfId="0" priority="9">
      <formula>LEN($E38)=2</formula>
    </cfRule>
  </conditionalFormatting>
  <dataValidations count="1">
    <dataValidation type="list" allowBlank="1" showInputMessage="1" showErrorMessage="1" sqref="E13:E14 E19 E16:E17" xr:uid="{E7DC0C42-218F-49EA-934E-BAEBC5CDF401}">
      <formula1>"Compra Ágil,Convenio Marco,Licitación Pública,Trato Directo"</formula1>
    </dataValidation>
  </dataValidations>
  <hyperlinks>
    <hyperlink ref="F13" r:id="rId1" display="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 xr:uid="{7D6AAE37-51E2-42F3-B057-05526CE6C054}"/>
    <hyperlink ref="F14" r:id="rId2" display="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 xr:uid="{6C653197-DCEE-4468-8747-1B312AF2C47B}"/>
    <hyperlink ref="F16" r:id="rId3" display="https://www.mercadopublico.cl/Procurement/Modules/Attachment/AddAttachment.aspx?enc=qe9oM446ZlglOkHGQ%2buyrurW%2f3v3O0qDvCsIeFExBEXp54MiI%2fV0ztwt2zcC%2f80fulHm6rpOzx25OHzbVpsB%2fHdi%2b9nb88HM4mOKWieB1eN3IIkESAK1RbPm13yBFSXRgOofzCuluCDrBWWALaxcn2XP08VZ6br%2bfvBEVwsjWf%2fzyhliQX5FDs0i2mBaXRzOzMxa5BmzFRvB%2bjUgN%2f7cacV%2bzB0o6s3TXxqUqpAg1gWAoXGuaFfC%2bDtNz%2btatQOT" xr:uid="{A381420E-EC96-4813-BFB4-1A2AB3EBD285}"/>
    <hyperlink ref="F17" r:id="rId4" display="https://www.mercadopublico.cl/Procurement/Modules/Attachment/AddAttachment.aspx?enc=d0q3SGAuf84Dgxb9SlRGXOZrR9ntFg2c%2bTpwaNPqYYMGEbTdgTox%2fmcveJqqsMWxrywMlrrQ608MeYmcsBbxN9BzDpMRZSefr0HeprCSjBfKUY3aQeZ9OVwEvQ07ICqF9EfmBjocPggTnxzIvOJE59Zb4fg%2fZpXk4h8PZ2yyIRWOVFdgBGDZM2flcEwhRXWtB%2f%2bI50TypccICRj5jlk%2bX%2bseS6XBLL9%2bChaWapSUiROG44C6ijeYCFOt16s%2bKmg9" xr:uid="{A8DE407D-A6F8-433C-A9B3-B0FAAAAF67FB}"/>
    <hyperlink ref="F20" r:id="rId5" display="https://www.mercadopublico.cl/Procurement/Modules/Attachment/ViewAttachment.aspx?enc=d3w%2fUClogCpl6btQFCH8CUnW%2b7RR%2b79RnYcl3yABbmEjT1KY1FLz%2fOMXMcgW8i3B3wBtu4b2%2fZS769GpVndxQ0VzYQ3o8XaFtfzuBhGo7KNCY3ajg8HKqVVAidMgt9olzo%2fPOIB8d6vOcKWYU%2bW7YyD5k%2fCcNRiZAHztGJ60KXvEIz2SVPCwm66RSX%2bVwvcL5st%2bgR8Pzc0jKAljG8RWQyawsUkvSpHDXapKuZSk0jCd9%2b6nedysyWMR6Vwvc348POZblqUp3fMsgIAplgpoSK11hO8gGC7mfa5cyISMwWEFVp3jAbT80FfIOCF80nlT" xr:uid="{3BFE2618-2367-4A4E-ACC1-34B541762ADC}"/>
    <hyperlink ref="F21" r:id="rId6" display="https://www.mercadopublico.cl/Procurement/Modules/Attachment/ViewAttachment.aspx?enc=Pd7kVLyD1DtIJOCWgapLibtTMp5ubfLlbnAh%2bMy%2fckUWAIgLEgRKe7SChhwiq9qXiw%2bKFq8KdKTyid4Nwp%2bO7LUeOlYHI2M%2fyLjOqYDev7%2fw9SjAm0gssh7PhZB1iBbnPnfeTA2Cgb691ak7DudsRpcoAnbj8%2f0VzA09H7%2bWrl9UhlK5JRKsmnNX%2fPdmxZ9yqHRoASsLUHmpXpLZCxxEFjJwQ%2by8VhG78jn%2bOQbNgVTuBHy6lkN6%2buUOjmXBuKK06J2wjHmHjKRbEHTBfek%2f9%2bkYZ%2bu52gBb8UckrNDrTbxqtWwR9euG8CEv93GZhFih" xr:uid="{149800AF-BC85-433D-982F-5E506B83195B}"/>
    <hyperlink ref="F22" r:id="rId7" display="https://www.mercadopublico.cl/Procurement/Modules/Attachment/ViewAttachment.aspx?enc=M0RENuCF46fneeSJuqEAO5rcAN30x9lniRuiUGsiXzjBBGHP%2bt9xpy%2frfnD1OhYKdUCPbSCA2xs3HxM5bFgatkr323IP7baVR3wN0NEKX1x90H6834MZcFeiO5jPPBVrEQ4K2Q9aOY4WTo%2fJASzf2zSFdoTwMMDnKqC2ICTtzMNK4ChDAtL8a5pFSH5G1tqJrNYFoA6Vu8w4A4gwzjpW58xI2b1LFATDxvs85SYbMbDRUtflx764lYWdnyUhDb8ocNcWx3UB%2bOlj94ygOzdUF7R6eUjrjD3K2rjJSdgygLVhQr%2fUNVN4vSXJ4iTiR1x7" xr:uid="{707D4839-E428-4629-8447-B66CAF339CB7}"/>
    <hyperlink ref="F23" r:id="rId8" display="https://www.mercadopublico.cl/Procurement/Modules/Attachment/ViewAttachment.aspx?enc=Qfpo8ZMLNBhW3XrS1mXUf%2by6YiO5CozIOUY6Csne7Dz0N2fLRgoce4qKdvhOmtcrufrUAc8yrgjy%2f05aN2EG0iT4v0GP2M2I1syA7aIt2qRT9%2fmjM3BOqWx%2bd87Olg%2bjiMl0XKhlXqB5XfnfN4sNQqZYnfoRkL%2bMPuOM85MMNX%2b5dhj8cwANKFXGol9kx0Mvu%2bfmFFMLpfebNiAhj6ffa09WkzV41yrcE%2fs%2fXs46eGfpFKVM3EVIJ6GAluN1a%2ffmq%2fqXo%2b%2bgqzodOkO3O2np8%2f17fW8LOcSL%2fdsrKiUCoLd2Fdhk%2bTX1nBxYMQLr046y" xr:uid="{ACCDD545-2BA7-43A3-A04F-6BA95CE3834D}"/>
    <hyperlink ref="F19" r:id="rId9" display="https://www.mercadopublico.cl/Procurement/Modules/Attachment/ViewAttachment.aspx?enc=%2fAqO93mA6gge92rPqep2h7TjvI%2bRsjhXSg1xAJxnGCNhBQegighnZcM4sAsUap03kk3JZfIXf7%2bLFu8VtD58qQmcfFP9yq1Tm%2f4OcP5GvqNYUtYK7kp%2bjeqR4tUlkWAimHRGaR00U8kphySp%2b9aFYZPyKBP3itesB4B8bBcGYiBD%2fPHYymV%2foEcwPl0%2f1Svhg9I9bz6pMBQcwp%2fq47mELFZ82d4SrhqZdqufnQ2aM0QlKxVXTqfD2Z4yypTsg1QjXywA8yweFH3tnuItKGjLR1V5lV0v5tOjtM7BFAjpoxJfgDyFqZGOkLlaYMgIFi8Q" xr:uid="{8F251749-B8BF-4D0A-9AC0-F3227CF3045C}"/>
    <hyperlink ref="F32" r:id="rId10" xr:uid="{3FA38EC3-385C-4582-85D2-F7290584EEBD}"/>
  </hyperlinks>
  <pageMargins left="0.7" right="0.7" top="0.75" bottom="0.75" header="0.3" footer="0.3"/>
  <pageSetup orientation="portrait"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B3612-8939-4912-8475-C969B2847C1D}">
  <dimension ref="B1:M17"/>
  <sheetViews>
    <sheetView showGridLines="0" workbookViewId="0">
      <selection activeCell="D27" sqref="D27"/>
    </sheetView>
  </sheetViews>
  <sheetFormatPr baseColWidth="10" defaultColWidth="11.453125" defaultRowHeight="14.5"/>
  <cols>
    <col min="1" max="1" width="3.7265625" customWidth="1"/>
    <col min="2" max="3" width="17.7265625" customWidth="1"/>
    <col min="4" max="4" width="51.453125" bestFit="1" customWidth="1"/>
    <col min="5" max="5" width="15.7265625" customWidth="1"/>
    <col min="6" max="6" width="15.453125" customWidth="1"/>
    <col min="7" max="7" width="14.54296875" customWidth="1"/>
    <col min="8" max="8" width="15" customWidth="1"/>
    <col min="9" max="9" width="13.54296875" bestFit="1" customWidth="1"/>
    <col min="10" max="10" width="15.26953125" customWidth="1"/>
    <col min="11" max="11" width="13.453125" customWidth="1"/>
    <col min="12" max="12" width="13.54296875" customWidth="1"/>
    <col min="13" max="13" width="17.26953125" customWidth="1"/>
    <col min="14" max="14" width="13.453125" bestFit="1" customWidth="1"/>
    <col min="15" max="15" width="14.1796875" bestFit="1" customWidth="1"/>
  </cols>
  <sheetData>
    <row r="1" spans="2:13" s="82" customFormat="1"/>
    <row r="2" spans="2:13" ht="20">
      <c r="B2" s="319" t="s">
        <v>217</v>
      </c>
      <c r="C2" s="319"/>
      <c r="D2" s="319"/>
      <c r="E2" s="319"/>
      <c r="F2" s="319"/>
      <c r="G2" s="319"/>
      <c r="H2" s="319"/>
      <c r="I2" s="319"/>
      <c r="J2" s="2"/>
      <c r="K2" s="2"/>
      <c r="L2" s="2"/>
      <c r="M2" s="2"/>
    </row>
    <row r="3" spans="2:13" ht="135.75" customHeight="1">
      <c r="B3" s="327" t="s">
        <v>593</v>
      </c>
      <c r="C3" s="327"/>
      <c r="D3" s="327"/>
      <c r="E3" s="327"/>
      <c r="F3" s="327"/>
      <c r="G3" s="327"/>
      <c r="H3" s="327"/>
      <c r="I3" s="327"/>
      <c r="J3" s="60"/>
      <c r="K3" s="60"/>
      <c r="L3" s="60"/>
      <c r="M3" s="60"/>
    </row>
    <row r="4" spans="2:13" ht="20">
      <c r="B4" s="319" t="s">
        <v>1776</v>
      </c>
      <c r="C4" s="319"/>
      <c r="D4" s="319"/>
      <c r="E4" s="319"/>
      <c r="F4" s="319"/>
      <c r="G4" s="319"/>
      <c r="H4" s="319"/>
      <c r="I4" s="319"/>
      <c r="J4" s="2"/>
      <c r="K4" s="2"/>
      <c r="L4" s="2"/>
      <c r="M4" s="2"/>
    </row>
    <row r="5" spans="2:13" ht="20">
      <c r="B5" s="2"/>
      <c r="C5" s="2"/>
      <c r="D5" s="2"/>
      <c r="E5" s="2"/>
      <c r="F5" s="2"/>
      <c r="G5" s="2"/>
      <c r="H5" s="2"/>
      <c r="I5" s="2"/>
      <c r="J5" s="2"/>
      <c r="K5" s="2"/>
      <c r="L5" s="2"/>
      <c r="M5" s="2"/>
    </row>
    <row r="6" spans="2:13" ht="15.5">
      <c r="B6" s="124" t="s">
        <v>31</v>
      </c>
      <c r="C6" s="124"/>
      <c r="D6" s="124"/>
      <c r="E6" s="3"/>
      <c r="F6" s="3"/>
      <c r="G6" s="3"/>
      <c r="H6" s="124" t="s">
        <v>1</v>
      </c>
      <c r="I6" s="125">
        <v>21</v>
      </c>
      <c r="J6" s="3"/>
      <c r="K6" s="3"/>
    </row>
    <row r="7" spans="2:13">
      <c r="B7" s="320" t="s">
        <v>2</v>
      </c>
      <c r="C7" s="321"/>
      <c r="D7" s="322"/>
      <c r="E7" s="3"/>
      <c r="F7" s="3"/>
      <c r="G7" s="3"/>
      <c r="H7" s="4" t="s">
        <v>3</v>
      </c>
      <c r="I7" s="5">
        <v>10</v>
      </c>
      <c r="J7" s="3"/>
      <c r="K7" s="3"/>
    </row>
    <row r="8" spans="2:13">
      <c r="B8" s="320" t="s">
        <v>2</v>
      </c>
      <c r="C8" s="321"/>
      <c r="D8" s="322"/>
      <c r="E8" s="3"/>
      <c r="F8" s="3"/>
      <c r="G8" s="3"/>
      <c r="H8" s="4" t="s">
        <v>4</v>
      </c>
      <c r="I8" s="44" t="s">
        <v>5</v>
      </c>
      <c r="J8" s="3"/>
      <c r="K8" s="3"/>
    </row>
    <row r="9" spans="2:13">
      <c r="B9" s="3"/>
      <c r="C9" s="3"/>
      <c r="D9" s="3"/>
      <c r="E9" s="3"/>
      <c r="F9" s="3"/>
      <c r="G9" s="3"/>
      <c r="H9" s="45" t="s">
        <v>178</v>
      </c>
      <c r="I9" s="3"/>
      <c r="J9" s="3"/>
      <c r="K9" s="3"/>
      <c r="L9" s="3"/>
      <c r="M9" s="3"/>
    </row>
    <row r="10" spans="2:13">
      <c r="B10" s="3"/>
      <c r="C10" s="3"/>
      <c r="D10" s="3"/>
      <c r="E10" s="3"/>
      <c r="F10" s="3"/>
      <c r="G10" s="3"/>
      <c r="H10" s="3"/>
      <c r="I10" s="3"/>
      <c r="J10" s="3"/>
      <c r="K10" s="3"/>
      <c r="L10" s="3"/>
    </row>
    <row r="11" spans="2:13" ht="22.5" customHeight="1">
      <c r="B11" s="323" t="s">
        <v>146</v>
      </c>
      <c r="C11" s="323"/>
      <c r="D11" s="323"/>
      <c r="E11" s="324" t="s">
        <v>52</v>
      </c>
      <c r="F11" s="325" t="s">
        <v>181</v>
      </c>
      <c r="G11" s="325" t="s">
        <v>182</v>
      </c>
      <c r="H11" s="325" t="s">
        <v>183</v>
      </c>
      <c r="I11" s="324" t="s">
        <v>184</v>
      </c>
    </row>
    <row r="12" spans="2:13" ht="36" customHeight="1">
      <c r="B12" s="119" t="s">
        <v>171</v>
      </c>
      <c r="C12" s="119" t="s">
        <v>172</v>
      </c>
      <c r="D12" s="119" t="s">
        <v>173</v>
      </c>
      <c r="E12" s="324"/>
      <c r="F12" s="326"/>
      <c r="G12" s="326"/>
      <c r="H12" s="326"/>
      <c r="I12" s="324"/>
    </row>
    <row r="13" spans="2:13" ht="15" customHeight="1">
      <c r="B13" s="330" t="s">
        <v>1777</v>
      </c>
      <c r="C13" s="331"/>
      <c r="D13" s="332"/>
      <c r="E13" s="46"/>
      <c r="F13" s="46"/>
      <c r="G13" s="46"/>
      <c r="H13" s="47"/>
      <c r="I13" s="48">
        <f t="shared" ref="I13" si="0">SUM(F13:H13)</f>
        <v>0</v>
      </c>
    </row>
    <row r="17" spans="9:12">
      <c r="I17" s="57"/>
      <c r="J17" s="57"/>
      <c r="K17" s="57"/>
      <c r="L17" s="57"/>
    </row>
  </sheetData>
  <mergeCells count="12">
    <mergeCell ref="I11:I12"/>
    <mergeCell ref="B13:D13"/>
    <mergeCell ref="B2:I2"/>
    <mergeCell ref="B3:I3"/>
    <mergeCell ref="B4:I4"/>
    <mergeCell ref="B7:D7"/>
    <mergeCell ref="B8:D8"/>
    <mergeCell ref="B11:D11"/>
    <mergeCell ref="E11:E12"/>
    <mergeCell ref="F11:F12"/>
    <mergeCell ref="G11:G12"/>
    <mergeCell ref="H11:H12"/>
  </mergeCells>
  <conditionalFormatting sqref="B13:C13">
    <cfRule type="expression" dxfId="23" priority="1">
      <formula>LEN($E15)=2</formula>
    </cfRule>
  </conditionalFormatting>
  <dataValidations count="1">
    <dataValidation type="list" allowBlank="1" showInputMessage="1" showErrorMessage="1" sqref="E13" xr:uid="{3DE71F6D-536A-4E05-9694-BB400F1DCD1A}">
      <formula1>"Compra Ágil,Convenio Marco,Licitación Pública,Trato Directo"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47"/>
  <sheetViews>
    <sheetView showGridLines="0" topLeftCell="D1" workbookViewId="0">
      <selection activeCell="K7" sqref="K7"/>
    </sheetView>
  </sheetViews>
  <sheetFormatPr baseColWidth="10" defaultColWidth="11.453125" defaultRowHeight="14.5" outlineLevelRow="1"/>
  <cols>
    <col min="1" max="1" width="3.81640625" customWidth="1"/>
    <col min="2" max="2" width="16.7265625" style="3" customWidth="1"/>
    <col min="3" max="3" width="34" style="3" customWidth="1"/>
    <col min="4" max="4" width="11.54296875" style="3"/>
    <col min="5" max="5" width="15.26953125" style="3" customWidth="1"/>
    <col min="6" max="6" width="14.1796875" style="3" bestFit="1" customWidth="1"/>
    <col min="7" max="7" width="11.54296875" style="3"/>
    <col min="8" max="8" width="11.54296875" style="102"/>
    <col min="9" max="9" width="12.1796875" style="3" bestFit="1" customWidth="1"/>
    <col min="10" max="10" width="24" style="3" bestFit="1" customWidth="1"/>
    <col min="11" max="11" width="36.6328125" style="3" bestFit="1" customWidth="1"/>
    <col min="12" max="12" width="15" style="3" customWidth="1"/>
    <col min="13" max="13" width="18.26953125" style="3" customWidth="1"/>
    <col min="14" max="15" width="15.7265625" style="3" customWidth="1"/>
  </cols>
  <sheetData>
    <row r="1" spans="2:15" ht="22.5" customHeight="1">
      <c r="B1" s="319" t="s">
        <v>217</v>
      </c>
      <c r="C1" s="319"/>
      <c r="D1" s="319"/>
      <c r="E1" s="319"/>
      <c r="F1" s="319"/>
      <c r="G1" s="319"/>
      <c r="H1" s="319"/>
      <c r="I1" s="319"/>
      <c r="J1" s="319"/>
      <c r="K1" s="319"/>
      <c r="L1" s="319"/>
      <c r="M1" s="319"/>
      <c r="N1" s="319"/>
      <c r="O1" s="319"/>
    </row>
    <row r="2" spans="2:15" ht="34.5" customHeight="1">
      <c r="B2" s="347" t="s">
        <v>540</v>
      </c>
      <c r="C2" s="347"/>
      <c r="D2" s="347"/>
      <c r="E2" s="347"/>
      <c r="F2" s="347"/>
      <c r="G2" s="347"/>
      <c r="H2" s="347"/>
      <c r="I2" s="347"/>
      <c r="J2" s="347"/>
      <c r="K2" s="347"/>
      <c r="L2" s="347"/>
      <c r="M2" s="347"/>
      <c r="N2" s="347"/>
      <c r="O2" s="347"/>
    </row>
    <row r="3" spans="2:15" ht="20">
      <c r="B3" s="319" t="s">
        <v>1773</v>
      </c>
      <c r="C3" s="319"/>
      <c r="D3" s="319"/>
      <c r="E3" s="319"/>
      <c r="F3" s="319"/>
      <c r="G3" s="319"/>
      <c r="H3" s="319"/>
      <c r="I3" s="319"/>
      <c r="J3" s="319"/>
      <c r="K3" s="319"/>
      <c r="L3" s="319"/>
      <c r="M3" s="319"/>
      <c r="N3" s="319"/>
      <c r="O3" s="319"/>
    </row>
    <row r="4" spans="2:15" ht="18.75" customHeight="1">
      <c r="B4" s="2"/>
      <c r="C4" s="2"/>
      <c r="D4" s="2"/>
      <c r="E4" s="2"/>
    </row>
    <row r="5" spans="2:15" ht="15.5">
      <c r="B5" s="348" t="s">
        <v>0</v>
      </c>
      <c r="C5" s="349"/>
      <c r="D5" s="349"/>
      <c r="E5" s="350"/>
      <c r="J5" s="126" t="s">
        <v>1</v>
      </c>
      <c r="K5" s="127">
        <v>21</v>
      </c>
    </row>
    <row r="6" spans="2:15">
      <c r="B6" s="335" t="s">
        <v>2</v>
      </c>
      <c r="C6" s="335"/>
      <c r="D6" s="335"/>
      <c r="E6" s="335"/>
      <c r="J6" s="4" t="s">
        <v>3</v>
      </c>
      <c r="K6" s="5">
        <v>10</v>
      </c>
    </row>
    <row r="7" spans="2:15">
      <c r="B7" s="335" t="s">
        <v>2</v>
      </c>
      <c r="C7" s="335"/>
      <c r="D7" s="335"/>
      <c r="E7" s="335"/>
      <c r="J7" s="4" t="s">
        <v>4</v>
      </c>
      <c r="K7" s="5" t="s">
        <v>5</v>
      </c>
    </row>
    <row r="8" spans="2:15">
      <c r="G8" s="6"/>
    </row>
    <row r="9" spans="2:15">
      <c r="B9" s="7"/>
      <c r="F9" s="54"/>
      <c r="G9" s="6"/>
    </row>
    <row r="10" spans="2:15" hidden="1">
      <c r="B10" s="7" t="s">
        <v>218</v>
      </c>
      <c r="F10" s="83"/>
      <c r="G10" s="6"/>
    </row>
    <row r="11" spans="2:15">
      <c r="B11" t="s">
        <v>539</v>
      </c>
      <c r="F11" s="8">
        <v>186414000</v>
      </c>
      <c r="G11" s="6"/>
    </row>
    <row r="12" spans="2:15">
      <c r="G12" s="6"/>
    </row>
    <row r="13" spans="2:15">
      <c r="B13" s="341" t="s">
        <v>6</v>
      </c>
      <c r="C13" s="343" t="s">
        <v>7</v>
      </c>
      <c r="D13" s="343"/>
      <c r="E13" s="343"/>
      <c r="F13" s="343"/>
      <c r="G13" s="343"/>
      <c r="H13" s="343"/>
      <c r="I13" s="343"/>
      <c r="J13" s="343"/>
      <c r="K13" s="344" t="s">
        <v>8</v>
      </c>
      <c r="L13" s="345"/>
      <c r="M13" s="345"/>
      <c r="N13" s="346"/>
      <c r="O13" s="324" t="s">
        <v>9</v>
      </c>
    </row>
    <row r="14" spans="2:15" ht="60">
      <c r="B14" s="342"/>
      <c r="C14" s="130" t="s">
        <v>10</v>
      </c>
      <c r="D14" s="130" t="s">
        <v>11</v>
      </c>
      <c r="E14" s="131" t="s">
        <v>12</v>
      </c>
      <c r="F14" s="130" t="s">
        <v>13</v>
      </c>
      <c r="G14" s="130" t="s">
        <v>14</v>
      </c>
      <c r="H14" s="130" t="s">
        <v>15</v>
      </c>
      <c r="I14" s="130" t="s">
        <v>16</v>
      </c>
      <c r="J14" s="130" t="s">
        <v>17</v>
      </c>
      <c r="K14" s="128" t="s">
        <v>18</v>
      </c>
      <c r="L14" s="128" t="s">
        <v>19</v>
      </c>
      <c r="M14" s="128" t="s">
        <v>20</v>
      </c>
      <c r="N14" s="128" t="s">
        <v>21</v>
      </c>
      <c r="O14" s="324"/>
    </row>
    <row r="15" spans="2:15">
      <c r="B15" s="338" t="s">
        <v>22</v>
      </c>
      <c r="C15" s="339"/>
      <c r="D15" s="340"/>
      <c r="E15" s="8"/>
      <c r="F15" s="9"/>
      <c r="G15" s="10"/>
      <c r="H15" s="9"/>
      <c r="I15" s="11"/>
      <c r="J15" s="11"/>
      <c r="K15" s="11"/>
      <c r="L15" s="9"/>
      <c r="M15" s="9"/>
      <c r="N15" s="11"/>
      <c r="O15" s="11"/>
    </row>
    <row r="16" spans="2:15" ht="15" hidden="1" customHeight="1" outlineLevel="1">
      <c r="B16" s="28" t="s">
        <v>189</v>
      </c>
      <c r="C16" s="330" t="s">
        <v>223</v>
      </c>
      <c r="D16" s="331"/>
      <c r="E16" s="332"/>
      <c r="F16" s="49"/>
      <c r="G16" s="28"/>
      <c r="H16" s="28"/>
      <c r="I16" s="28"/>
      <c r="J16" s="9" t="s">
        <v>191</v>
      </c>
      <c r="K16" s="67"/>
      <c r="L16" s="28"/>
      <c r="M16" s="28"/>
      <c r="N16" s="28"/>
      <c r="O16" s="11"/>
    </row>
    <row r="17" spans="2:15" ht="15" hidden="1" customHeight="1" outlineLevel="1">
      <c r="B17" s="28" t="s">
        <v>189</v>
      </c>
      <c r="C17" s="30"/>
      <c r="D17" s="28"/>
      <c r="E17" s="29"/>
      <c r="F17" s="49"/>
      <c r="G17" s="28"/>
      <c r="H17" s="28"/>
      <c r="I17" s="28"/>
      <c r="J17" s="9" t="s">
        <v>191</v>
      </c>
      <c r="K17" s="67"/>
      <c r="L17" s="28"/>
      <c r="M17" s="28"/>
      <c r="N17" s="28"/>
      <c r="O17" s="11"/>
    </row>
    <row r="18" spans="2:15" collapsed="1">
      <c r="B18" s="328" t="s">
        <v>23</v>
      </c>
      <c r="C18" s="351"/>
      <c r="D18" s="329"/>
      <c r="E18" s="132">
        <f>SUM(E16:E17)</f>
        <v>0</v>
      </c>
      <c r="F18" s="352"/>
      <c r="G18" s="353"/>
      <c r="H18" s="353"/>
      <c r="I18" s="353"/>
      <c r="J18" s="353"/>
      <c r="K18" s="353"/>
      <c r="L18" s="353"/>
      <c r="M18" s="353"/>
      <c r="N18" s="353"/>
      <c r="O18" s="354"/>
    </row>
    <row r="19" spans="2:15">
      <c r="B19" s="338" t="s">
        <v>24</v>
      </c>
      <c r="C19" s="339"/>
      <c r="D19" s="340"/>
      <c r="E19" s="8"/>
      <c r="F19" s="9"/>
      <c r="G19" s="28"/>
      <c r="H19" s="28"/>
      <c r="I19" s="28"/>
      <c r="J19" s="9" t="s">
        <v>191</v>
      </c>
      <c r="K19" s="67"/>
      <c r="L19" s="28"/>
      <c r="M19" s="50"/>
      <c r="N19" s="28"/>
      <c r="O19" s="11"/>
    </row>
    <row r="20" spans="2:15" outlineLevel="1">
      <c r="B20" s="28" t="s">
        <v>189</v>
      </c>
      <c r="C20" s="28" t="s">
        <v>614</v>
      </c>
      <c r="D20" s="28">
        <v>2207001</v>
      </c>
      <c r="E20" s="256">
        <v>2923977</v>
      </c>
      <c r="F20" s="49">
        <v>45777</v>
      </c>
      <c r="G20" s="28" t="s">
        <v>619</v>
      </c>
      <c r="H20" s="28" t="s">
        <v>289</v>
      </c>
      <c r="I20" s="28" t="s">
        <v>620</v>
      </c>
      <c r="J20" s="9" t="s">
        <v>191</v>
      </c>
      <c r="K20" s="278" t="s">
        <v>621</v>
      </c>
      <c r="L20" s="28" t="s">
        <v>631</v>
      </c>
      <c r="M20" s="28" t="s">
        <v>625</v>
      </c>
      <c r="N20" s="28" t="s">
        <v>629</v>
      </c>
      <c r="O20" s="11"/>
    </row>
    <row r="21" spans="2:15" ht="24" outlineLevel="1">
      <c r="B21" s="28" t="s">
        <v>189</v>
      </c>
      <c r="C21" s="28" t="s">
        <v>616</v>
      </c>
      <c r="D21" s="28">
        <v>2207001</v>
      </c>
      <c r="E21" s="256">
        <v>453502</v>
      </c>
      <c r="F21" s="49">
        <v>45799</v>
      </c>
      <c r="G21" s="28" t="s">
        <v>619</v>
      </c>
      <c r="H21" s="28" t="s">
        <v>289</v>
      </c>
      <c r="I21" s="28" t="s">
        <v>620</v>
      </c>
      <c r="J21" s="28" t="s">
        <v>620</v>
      </c>
      <c r="K21" s="278" t="s">
        <v>622</v>
      </c>
      <c r="L21" s="28" t="s">
        <v>632</v>
      </c>
      <c r="M21" s="28" t="s">
        <v>626</v>
      </c>
      <c r="N21" s="28" t="s">
        <v>630</v>
      </c>
      <c r="O21" s="11"/>
    </row>
    <row r="22" spans="2:15" ht="24" outlineLevel="1">
      <c r="B22" s="28" t="s">
        <v>189</v>
      </c>
      <c r="C22" s="28" t="s">
        <v>615</v>
      </c>
      <c r="D22" s="28">
        <v>2207001</v>
      </c>
      <c r="E22" s="256">
        <v>7975718</v>
      </c>
      <c r="F22" s="49">
        <v>45799</v>
      </c>
      <c r="G22" s="28" t="s">
        <v>619</v>
      </c>
      <c r="H22" s="28" t="s">
        <v>289</v>
      </c>
      <c r="I22" s="28" t="s">
        <v>620</v>
      </c>
      <c r="J22" s="28" t="s">
        <v>620</v>
      </c>
      <c r="K22" s="278" t="s">
        <v>622</v>
      </c>
      <c r="L22" s="28" t="s">
        <v>632</v>
      </c>
      <c r="M22" s="28" t="s">
        <v>626</v>
      </c>
      <c r="N22" s="28" t="s">
        <v>630</v>
      </c>
      <c r="O22" s="11"/>
    </row>
    <row r="23" spans="2:15" ht="24" outlineLevel="1">
      <c r="B23" s="28" t="s">
        <v>189</v>
      </c>
      <c r="C23" s="28" t="s">
        <v>617</v>
      </c>
      <c r="D23" s="28">
        <v>2207001</v>
      </c>
      <c r="E23" s="256">
        <v>2975000</v>
      </c>
      <c r="F23" s="49">
        <v>45834</v>
      </c>
      <c r="G23" s="28" t="s">
        <v>619</v>
      </c>
      <c r="H23" s="28" t="s">
        <v>289</v>
      </c>
      <c r="I23" s="28" t="s">
        <v>620</v>
      </c>
      <c r="J23" s="9" t="s">
        <v>191</v>
      </c>
      <c r="K23" s="278" t="s">
        <v>623</v>
      </c>
      <c r="L23" s="28" t="s">
        <v>634</v>
      </c>
      <c r="M23" s="28" t="s">
        <v>627</v>
      </c>
      <c r="N23" s="28" t="s">
        <v>629</v>
      </c>
      <c r="O23" s="11"/>
    </row>
    <row r="24" spans="2:15" ht="24" outlineLevel="1">
      <c r="B24" s="28" t="s">
        <v>189</v>
      </c>
      <c r="C24" s="28" t="s">
        <v>618</v>
      </c>
      <c r="D24" s="28">
        <v>2207002</v>
      </c>
      <c r="E24" s="256">
        <v>903118</v>
      </c>
      <c r="F24" s="49">
        <v>45800</v>
      </c>
      <c r="G24" s="28" t="s">
        <v>619</v>
      </c>
      <c r="H24" s="28" t="s">
        <v>289</v>
      </c>
      <c r="I24" s="28" t="s">
        <v>620</v>
      </c>
      <c r="J24" s="9" t="s">
        <v>191</v>
      </c>
      <c r="K24" s="278" t="s">
        <v>624</v>
      </c>
      <c r="L24" s="28" t="s">
        <v>633</v>
      </c>
      <c r="M24" s="28" t="s">
        <v>628</v>
      </c>
      <c r="N24" s="28" t="s">
        <v>629</v>
      </c>
      <c r="O24" s="11"/>
    </row>
    <row r="25" spans="2:15">
      <c r="B25" s="328" t="s">
        <v>25</v>
      </c>
      <c r="C25" s="351"/>
      <c r="D25" s="329"/>
      <c r="E25" s="132">
        <f>SUM(E20:E24)</f>
        <v>15231315</v>
      </c>
      <c r="F25" s="352"/>
      <c r="G25" s="353"/>
      <c r="H25" s="353"/>
      <c r="I25" s="353"/>
      <c r="J25" s="353"/>
      <c r="K25" s="353"/>
      <c r="L25" s="353"/>
      <c r="M25" s="353"/>
      <c r="N25" s="353"/>
      <c r="O25" s="354"/>
    </row>
    <row r="26" spans="2:15">
      <c r="B26" s="355" t="s">
        <v>26</v>
      </c>
      <c r="C26" s="355"/>
      <c r="D26" s="355"/>
      <c r="E26" s="8"/>
      <c r="F26" s="9"/>
      <c r="G26" s="28"/>
      <c r="H26" s="28"/>
      <c r="I26" s="28"/>
      <c r="J26" s="9" t="s">
        <v>191</v>
      </c>
      <c r="K26" s="11"/>
      <c r="L26" s="9"/>
      <c r="M26" s="9"/>
      <c r="N26" s="11"/>
      <c r="O26" s="11"/>
    </row>
    <row r="27" spans="2:15" outlineLevel="1">
      <c r="B27" s="28" t="s">
        <v>189</v>
      </c>
      <c r="C27" s="28" t="s">
        <v>1766</v>
      </c>
      <c r="D27" s="28">
        <v>2207002</v>
      </c>
      <c r="E27" s="256">
        <v>2509710</v>
      </c>
      <c r="F27" s="49">
        <v>45866.597303240742</v>
      </c>
      <c r="G27" s="28" t="s">
        <v>1758</v>
      </c>
      <c r="H27" s="28" t="s">
        <v>1758</v>
      </c>
      <c r="I27" s="28" t="s">
        <v>1758</v>
      </c>
      <c r="J27" s="28" t="s">
        <v>191</v>
      </c>
      <c r="K27" s="278" t="s">
        <v>1779</v>
      </c>
      <c r="L27" s="28" t="s">
        <v>1759</v>
      </c>
      <c r="M27" s="28" t="s">
        <v>1763</v>
      </c>
      <c r="N27" s="28" t="s">
        <v>629</v>
      </c>
      <c r="O27" s="11"/>
    </row>
    <row r="28" spans="2:15" outlineLevel="1">
      <c r="B28" s="28" t="s">
        <v>189</v>
      </c>
      <c r="C28" s="28" t="s">
        <v>1767</v>
      </c>
      <c r="D28" s="28">
        <v>2207002</v>
      </c>
      <c r="E28" s="256">
        <v>1009359</v>
      </c>
      <c r="F28" s="49">
        <v>45877.733298611114</v>
      </c>
      <c r="G28" s="28" t="s">
        <v>1758</v>
      </c>
      <c r="H28" s="28" t="s">
        <v>1758</v>
      </c>
      <c r="I28" s="28" t="s">
        <v>1758</v>
      </c>
      <c r="J28" s="28" t="s">
        <v>191</v>
      </c>
      <c r="K28" s="278" t="s">
        <v>1778</v>
      </c>
      <c r="L28" s="28" t="s">
        <v>1760</v>
      </c>
      <c r="M28" s="28" t="s">
        <v>1764</v>
      </c>
      <c r="N28" s="28" t="s">
        <v>629</v>
      </c>
      <c r="O28" s="11"/>
    </row>
    <row r="29" spans="2:15" outlineLevel="1">
      <c r="B29" s="28" t="s">
        <v>189</v>
      </c>
      <c r="C29" s="28" t="s">
        <v>1766</v>
      </c>
      <c r="D29" s="28">
        <v>2207001</v>
      </c>
      <c r="E29" s="256">
        <v>432651</v>
      </c>
      <c r="F29" s="49">
        <v>45875.436006944445</v>
      </c>
      <c r="G29" s="28" t="s">
        <v>1758</v>
      </c>
      <c r="H29" s="28" t="s">
        <v>1758</v>
      </c>
      <c r="I29" s="28" t="s">
        <v>1758</v>
      </c>
      <c r="J29" s="28" t="s">
        <v>191</v>
      </c>
      <c r="K29" s="278" t="s">
        <v>1780</v>
      </c>
      <c r="L29" s="28" t="s">
        <v>1761</v>
      </c>
      <c r="M29" s="28" t="s">
        <v>626</v>
      </c>
      <c r="N29" s="28" t="s">
        <v>630</v>
      </c>
      <c r="O29" s="11"/>
    </row>
    <row r="30" spans="2:15" outlineLevel="1">
      <c r="B30" s="28" t="s">
        <v>189</v>
      </c>
      <c r="C30" s="28" t="s">
        <v>1766</v>
      </c>
      <c r="D30" s="28">
        <v>2207001</v>
      </c>
      <c r="E30" s="256">
        <v>571200</v>
      </c>
      <c r="F30" s="49">
        <v>45889.552800925929</v>
      </c>
      <c r="G30" s="28" t="s">
        <v>1758</v>
      </c>
      <c r="H30" s="28" t="s">
        <v>1758</v>
      </c>
      <c r="I30" s="28" t="s">
        <v>1758</v>
      </c>
      <c r="J30" s="28" t="s">
        <v>191</v>
      </c>
      <c r="K30" s="278" t="s">
        <v>1781</v>
      </c>
      <c r="L30" s="28" t="s">
        <v>1762</v>
      </c>
      <c r="M30" s="28" t="s">
        <v>1765</v>
      </c>
      <c r="N30" s="28" t="s">
        <v>629</v>
      </c>
      <c r="O30" s="11"/>
    </row>
    <row r="31" spans="2:15" outlineLevel="1">
      <c r="B31" s="28" t="s">
        <v>189</v>
      </c>
      <c r="C31" s="28" t="s">
        <v>1768</v>
      </c>
      <c r="D31" s="28">
        <v>2207001</v>
      </c>
      <c r="E31" s="256">
        <v>2560148</v>
      </c>
      <c r="F31" s="49">
        <v>45894.66375</v>
      </c>
      <c r="G31" s="28" t="s">
        <v>1758</v>
      </c>
      <c r="H31" s="28" t="s">
        <v>1758</v>
      </c>
      <c r="I31" s="28" t="s">
        <v>1758</v>
      </c>
      <c r="J31" s="28" t="s">
        <v>191</v>
      </c>
      <c r="K31" s="278" t="s">
        <v>1780</v>
      </c>
      <c r="L31" s="28" t="s">
        <v>1761</v>
      </c>
      <c r="M31" s="28" t="s">
        <v>626</v>
      </c>
      <c r="N31" s="28" t="s">
        <v>630</v>
      </c>
      <c r="O31" s="11"/>
    </row>
    <row r="32" spans="2:15" ht="24" outlineLevel="1">
      <c r="B32" s="28" t="s">
        <v>189</v>
      </c>
      <c r="C32" s="28" t="s">
        <v>1769</v>
      </c>
      <c r="D32" s="28">
        <v>2207001</v>
      </c>
      <c r="E32" s="256">
        <v>211388</v>
      </c>
      <c r="F32" s="49">
        <v>45897.721250000002</v>
      </c>
      <c r="G32" s="28" t="s">
        <v>1758</v>
      </c>
      <c r="H32" s="28" t="s">
        <v>1758</v>
      </c>
      <c r="I32" s="28" t="s">
        <v>1758</v>
      </c>
      <c r="J32" s="28" t="s">
        <v>191</v>
      </c>
      <c r="K32" s="278" t="s">
        <v>1780</v>
      </c>
      <c r="L32" s="28" t="s">
        <v>1761</v>
      </c>
      <c r="M32" s="28" t="s">
        <v>626</v>
      </c>
      <c r="N32" s="28" t="s">
        <v>630</v>
      </c>
      <c r="O32" s="11"/>
    </row>
    <row r="33" spans="2:15" outlineLevel="1">
      <c r="B33" s="28"/>
      <c r="C33" s="30"/>
      <c r="D33" s="28"/>
      <c r="E33" s="29"/>
      <c r="F33" s="49"/>
      <c r="G33" s="28"/>
      <c r="H33" s="28"/>
      <c r="I33" s="28"/>
      <c r="J33" s="9" t="s">
        <v>191</v>
      </c>
      <c r="K33" s="67"/>
      <c r="L33" s="28"/>
      <c r="M33" s="50"/>
      <c r="N33" s="28"/>
      <c r="O33" s="11"/>
    </row>
    <row r="34" spans="2:15" outlineLevel="1">
      <c r="B34" s="28"/>
      <c r="C34" s="30"/>
      <c r="D34" s="28"/>
      <c r="E34" s="29"/>
      <c r="F34" s="49"/>
      <c r="G34" s="28"/>
      <c r="H34" s="28"/>
      <c r="I34" s="28"/>
      <c r="J34" s="9" t="s">
        <v>191</v>
      </c>
      <c r="K34" s="67"/>
      <c r="L34" s="28"/>
      <c r="M34" s="50"/>
      <c r="N34" s="28"/>
      <c r="O34" s="11"/>
    </row>
    <row r="35" spans="2:15">
      <c r="B35" s="328" t="s">
        <v>27</v>
      </c>
      <c r="C35" s="351"/>
      <c r="D35" s="329"/>
      <c r="E35" s="132">
        <f>SUM(E27:E34)</f>
        <v>7294456</v>
      </c>
      <c r="F35" s="352"/>
      <c r="G35" s="353"/>
      <c r="H35" s="353"/>
      <c r="I35" s="353"/>
      <c r="J35" s="353"/>
      <c r="K35" s="353"/>
      <c r="L35" s="353"/>
      <c r="M35" s="353"/>
      <c r="N35" s="353"/>
      <c r="O35" s="354"/>
    </row>
    <row r="36" spans="2:15">
      <c r="B36" s="355" t="s">
        <v>28</v>
      </c>
      <c r="C36" s="355"/>
      <c r="D36" s="355"/>
      <c r="E36" s="29"/>
      <c r="F36" s="49"/>
      <c r="G36" s="28"/>
      <c r="H36" s="28"/>
      <c r="I36" s="28"/>
      <c r="J36" s="30"/>
      <c r="K36" s="67"/>
      <c r="L36" s="28"/>
      <c r="M36" s="28"/>
      <c r="N36" s="28"/>
      <c r="O36" s="11"/>
    </row>
    <row r="37" spans="2:15" ht="24" outlineLevel="1">
      <c r="B37" s="28" t="s">
        <v>189</v>
      </c>
      <c r="C37" s="30" t="s">
        <v>1786</v>
      </c>
      <c r="D37" s="28">
        <v>2207001</v>
      </c>
      <c r="E37" s="29">
        <v>45000000</v>
      </c>
      <c r="F37" s="49">
        <v>45952</v>
      </c>
      <c r="G37" s="28" t="s">
        <v>1758</v>
      </c>
      <c r="H37" s="28" t="s">
        <v>1758</v>
      </c>
      <c r="I37" s="28" t="s">
        <v>1758</v>
      </c>
      <c r="J37" s="9" t="s">
        <v>191</v>
      </c>
      <c r="K37" s="67" t="s">
        <v>1782</v>
      </c>
      <c r="L37" s="28" t="s">
        <v>1790</v>
      </c>
      <c r="M37" s="28" t="s">
        <v>1783</v>
      </c>
      <c r="N37" s="28" t="s">
        <v>533</v>
      </c>
      <c r="O37" s="11"/>
    </row>
    <row r="38" spans="2:15" ht="24" outlineLevel="1">
      <c r="B38" s="28" t="s">
        <v>189</v>
      </c>
      <c r="C38" s="30" t="s">
        <v>1787</v>
      </c>
      <c r="D38" s="28">
        <v>2207001</v>
      </c>
      <c r="E38" s="29">
        <v>22500000</v>
      </c>
      <c r="F38" s="49">
        <v>45961</v>
      </c>
      <c r="G38" s="28" t="s">
        <v>1758</v>
      </c>
      <c r="H38" s="28" t="s">
        <v>1758</v>
      </c>
      <c r="I38" s="28" t="s">
        <v>1758</v>
      </c>
      <c r="J38" s="9" t="s">
        <v>191</v>
      </c>
      <c r="K38" s="67" t="s">
        <v>1782</v>
      </c>
      <c r="L38" s="28" t="s">
        <v>1790</v>
      </c>
      <c r="M38" s="28" t="s">
        <v>1783</v>
      </c>
      <c r="N38" s="28" t="s">
        <v>533</v>
      </c>
      <c r="O38" s="11"/>
    </row>
    <row r="39" spans="2:15" ht="24" outlineLevel="1">
      <c r="B39" s="28" t="s">
        <v>189</v>
      </c>
      <c r="C39" s="30" t="s">
        <v>1792</v>
      </c>
      <c r="D39" s="28">
        <v>2207001</v>
      </c>
      <c r="E39" s="29">
        <v>1897456</v>
      </c>
      <c r="F39" s="49">
        <v>45972</v>
      </c>
      <c r="G39" s="28" t="s">
        <v>1758</v>
      </c>
      <c r="H39" s="28" t="s">
        <v>1758</v>
      </c>
      <c r="I39" s="28" t="s">
        <v>1758</v>
      </c>
      <c r="J39" s="9" t="s">
        <v>191</v>
      </c>
      <c r="K39" s="67" t="s">
        <v>1785</v>
      </c>
      <c r="L39" s="28" t="s">
        <v>1791</v>
      </c>
      <c r="M39" s="28" t="s">
        <v>1784</v>
      </c>
      <c r="N39" s="28" t="s">
        <v>1524</v>
      </c>
      <c r="O39" s="11"/>
    </row>
    <row r="40" spans="2:15" ht="24" outlineLevel="1">
      <c r="B40" s="28" t="s">
        <v>189</v>
      </c>
      <c r="C40" s="30" t="s">
        <v>1788</v>
      </c>
      <c r="D40" s="28">
        <v>2207001</v>
      </c>
      <c r="E40" s="29">
        <v>22500000</v>
      </c>
      <c r="F40" s="49">
        <v>45991</v>
      </c>
      <c r="G40" s="28" t="s">
        <v>1758</v>
      </c>
      <c r="H40" s="28" t="s">
        <v>1758</v>
      </c>
      <c r="I40" s="28" t="s">
        <v>1758</v>
      </c>
      <c r="J40" s="9" t="s">
        <v>191</v>
      </c>
      <c r="K40" s="67" t="s">
        <v>1782</v>
      </c>
      <c r="L40" s="28" t="s">
        <v>1790</v>
      </c>
      <c r="M40" s="28" t="s">
        <v>1783</v>
      </c>
      <c r="N40" s="28" t="s">
        <v>533</v>
      </c>
      <c r="O40" s="11"/>
    </row>
    <row r="41" spans="2:15" outlineLevel="1">
      <c r="B41" s="28" t="s">
        <v>189</v>
      </c>
      <c r="C41" s="30" t="s">
        <v>1789</v>
      </c>
      <c r="D41" s="28">
        <v>2207001</v>
      </c>
      <c r="E41" s="29">
        <v>161058</v>
      </c>
      <c r="F41" s="49">
        <v>45991</v>
      </c>
      <c r="G41" s="28" t="s">
        <v>1758</v>
      </c>
      <c r="H41" s="28" t="s">
        <v>1758</v>
      </c>
      <c r="I41" s="28" t="s">
        <v>1758</v>
      </c>
      <c r="J41" s="9" t="s">
        <v>191</v>
      </c>
      <c r="K41" s="278" t="s">
        <v>1780</v>
      </c>
      <c r="L41" s="28" t="s">
        <v>1761</v>
      </c>
      <c r="M41" s="28" t="s">
        <v>626</v>
      </c>
      <c r="N41" s="28" t="s">
        <v>99</v>
      </c>
      <c r="O41" s="11"/>
    </row>
    <row r="42" spans="2:15" outlineLevel="1">
      <c r="B42" s="28"/>
      <c r="C42" s="30"/>
      <c r="D42" s="28"/>
      <c r="E42" s="29"/>
      <c r="F42" s="49"/>
      <c r="G42" s="28"/>
      <c r="H42" s="28"/>
      <c r="I42" s="28"/>
      <c r="J42" s="9"/>
      <c r="K42" s="67"/>
      <c r="L42" s="28"/>
      <c r="M42" s="50"/>
      <c r="N42" s="28"/>
      <c r="O42" s="11"/>
    </row>
    <row r="43" spans="2:15">
      <c r="B43" s="328" t="s">
        <v>29</v>
      </c>
      <c r="C43" s="351"/>
      <c r="D43" s="329"/>
      <c r="E43" s="132">
        <f>+SUM(E37:E42)</f>
        <v>92058514</v>
      </c>
      <c r="F43" s="352"/>
      <c r="G43" s="353"/>
      <c r="H43" s="353"/>
      <c r="I43" s="353"/>
      <c r="J43" s="353"/>
      <c r="K43" s="353"/>
      <c r="L43" s="353"/>
      <c r="M43" s="353"/>
      <c r="N43" s="353"/>
      <c r="O43" s="354"/>
    </row>
    <row r="44" spans="2:15">
      <c r="B44" s="328" t="s">
        <v>30</v>
      </c>
      <c r="C44" s="351"/>
      <c r="D44" s="329"/>
      <c r="E44" s="132">
        <f>+E25+E18+E35+E43</f>
        <v>114584285</v>
      </c>
      <c r="F44" s="352"/>
      <c r="G44" s="353"/>
      <c r="H44" s="353"/>
      <c r="I44" s="353"/>
      <c r="J44" s="353"/>
      <c r="K44" s="353"/>
      <c r="L44" s="353"/>
      <c r="M44" s="353"/>
      <c r="N44" s="353"/>
      <c r="O44" s="354"/>
    </row>
    <row r="47" spans="2:15">
      <c r="C47" s="279"/>
    </row>
  </sheetData>
  <mergeCells count="25">
    <mergeCell ref="B43:D43"/>
    <mergeCell ref="F43:O43"/>
    <mergeCell ref="B18:D18"/>
    <mergeCell ref="F18:O18"/>
    <mergeCell ref="B44:D44"/>
    <mergeCell ref="F44:O44"/>
    <mergeCell ref="B25:D25"/>
    <mergeCell ref="F25:O25"/>
    <mergeCell ref="B19:D19"/>
    <mergeCell ref="B26:D26"/>
    <mergeCell ref="B35:D35"/>
    <mergeCell ref="F35:O35"/>
    <mergeCell ref="B36:D36"/>
    <mergeCell ref="K13:N13"/>
    <mergeCell ref="O13:O14"/>
    <mergeCell ref="B1:O1"/>
    <mergeCell ref="B2:O2"/>
    <mergeCell ref="B3:O3"/>
    <mergeCell ref="B5:E5"/>
    <mergeCell ref="B6:E6"/>
    <mergeCell ref="C16:E16"/>
    <mergeCell ref="B15:D15"/>
    <mergeCell ref="B7:E7"/>
    <mergeCell ref="B13:B14"/>
    <mergeCell ref="C13:J13"/>
  </mergeCells>
  <phoneticPr fontId="20" type="noConversion"/>
  <conditionalFormatting sqref="C16:D16">
    <cfRule type="expression" dxfId="22" priority="1">
      <formula>LEN($E18)=2</formula>
    </cfRule>
  </conditionalFormatting>
  <printOptions horizontalCentered="1"/>
  <pageMargins left="0.31496062992125984" right="0.31496062992125984" top="0.55118110236220474" bottom="0.15748031496062992" header="0.31496062992125984" footer="0.31496062992125984"/>
  <pageSetup paperSize="5" scale="84"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XFD261"/>
  <sheetViews>
    <sheetView showGridLines="0" topLeftCell="B1" zoomScaleNormal="100" workbookViewId="0">
      <pane ySplit="9" topLeftCell="A221" activePane="bottomLeft" state="frozen"/>
      <selection pane="bottomLeft" activeCell="H159" sqref="H159"/>
    </sheetView>
  </sheetViews>
  <sheetFormatPr baseColWidth="10" defaultColWidth="100" defaultRowHeight="14.5" outlineLevelRow="1"/>
  <cols>
    <col min="1" max="1" width="26.7265625" style="102" bestFit="1" customWidth="1"/>
    <col min="2" max="2" width="28.453125" style="3" bestFit="1" customWidth="1"/>
    <col min="3" max="3" width="16.90625" style="3" bestFit="1" customWidth="1"/>
    <col min="4" max="4" width="23.453125" style="3" bestFit="1" customWidth="1"/>
    <col min="5" max="5" width="7.36328125" style="3" bestFit="1" customWidth="1"/>
    <col min="6" max="6" width="11.81640625" style="102" bestFit="1" customWidth="1"/>
    <col min="7" max="7" width="6.6328125" style="3" bestFit="1" customWidth="1"/>
    <col min="8" max="8" width="83.453125" style="3" bestFit="1" customWidth="1"/>
    <col min="9" max="10" width="10.36328125" style="3" bestFit="1" customWidth="1"/>
    <col min="11" max="11" width="11.81640625" style="3" bestFit="1" customWidth="1"/>
    <col min="12" max="12" width="13.08984375" style="3" bestFit="1" customWidth="1"/>
    <col min="13" max="13" width="11.81640625" style="3" bestFit="1" customWidth="1"/>
    <col min="14" max="14" width="14.54296875" style="3" bestFit="1" customWidth="1"/>
    <col min="15" max="15" width="21" style="3" bestFit="1" customWidth="1"/>
    <col min="16" max="16" width="10.90625" style="3" bestFit="1" customWidth="1"/>
    <col min="17" max="17" width="9" style="3" bestFit="1" customWidth="1"/>
    <col min="18" max="18" width="12.90625" style="3" bestFit="1" customWidth="1"/>
    <col min="19" max="16384" width="100" style="3"/>
  </cols>
  <sheetData>
    <row r="2" spans="1:28" ht="20">
      <c r="A2" s="319" t="s">
        <v>217</v>
      </c>
      <c r="B2" s="319"/>
      <c r="C2" s="319"/>
      <c r="D2" s="319"/>
      <c r="E2" s="319"/>
      <c r="F2" s="319"/>
      <c r="G2" s="319"/>
      <c r="H2" s="319"/>
      <c r="I2" s="319"/>
      <c r="J2" s="319"/>
      <c r="K2" s="319"/>
      <c r="L2" s="319"/>
      <c r="M2" s="319"/>
      <c r="N2" s="319"/>
      <c r="O2" s="319"/>
      <c r="P2" s="319"/>
      <c r="Q2" s="319"/>
      <c r="R2" s="319"/>
    </row>
    <row r="3" spans="1:28" ht="15.5">
      <c r="A3" s="358" t="s">
        <v>185</v>
      </c>
      <c r="B3" s="358"/>
      <c r="C3" s="358"/>
      <c r="D3" s="358"/>
      <c r="E3" s="358"/>
      <c r="F3" s="358"/>
      <c r="G3" s="358"/>
      <c r="H3" s="358"/>
      <c r="I3" s="358"/>
      <c r="J3" s="358"/>
      <c r="K3" s="358"/>
      <c r="L3" s="358"/>
      <c r="M3" s="358"/>
      <c r="N3" s="358"/>
      <c r="O3" s="358"/>
      <c r="P3" s="358"/>
      <c r="Q3" s="358"/>
      <c r="R3" s="358"/>
    </row>
    <row r="4" spans="1:28" ht="20">
      <c r="A4" s="319" t="s">
        <v>1773</v>
      </c>
      <c r="B4" s="319"/>
      <c r="C4" s="319"/>
      <c r="D4" s="319"/>
      <c r="E4" s="319"/>
      <c r="F4" s="319"/>
      <c r="G4" s="319"/>
      <c r="H4" s="319"/>
      <c r="I4" s="319"/>
      <c r="J4" s="319"/>
      <c r="K4" s="319"/>
      <c r="L4" s="319"/>
      <c r="M4" s="319"/>
      <c r="N4" s="319"/>
      <c r="O4" s="319"/>
      <c r="P4" s="319"/>
      <c r="Q4" s="319"/>
      <c r="R4" s="319"/>
    </row>
    <row r="5" spans="1:28" ht="20">
      <c r="A5" s="1"/>
      <c r="B5" s="2"/>
      <c r="C5" s="1"/>
      <c r="D5" s="1"/>
      <c r="E5" s="1"/>
      <c r="F5" s="1"/>
      <c r="G5" s="1"/>
      <c r="H5" s="1"/>
      <c r="I5" s="1"/>
      <c r="J5" s="1"/>
      <c r="N5" s="190"/>
      <c r="O5" s="190"/>
      <c r="P5" s="190"/>
      <c r="Q5" s="190"/>
      <c r="R5" s="190"/>
    </row>
    <row r="6" spans="1:28">
      <c r="A6" s="359" t="s">
        <v>48</v>
      </c>
      <c r="B6" s="360"/>
      <c r="C6" s="360"/>
      <c r="D6" s="360"/>
      <c r="E6" s="360"/>
      <c r="F6" s="360"/>
      <c r="G6" s="360"/>
      <c r="H6" s="360"/>
      <c r="I6" s="360"/>
      <c r="J6" s="360"/>
      <c r="K6" s="360"/>
      <c r="L6" s="360"/>
      <c r="M6" s="361"/>
      <c r="N6" s="365" t="s">
        <v>49</v>
      </c>
      <c r="O6" s="366"/>
      <c r="P6" s="366"/>
      <c r="Q6" s="366"/>
      <c r="R6" s="367"/>
    </row>
    <row r="7" spans="1:28">
      <c r="A7" s="362"/>
      <c r="B7" s="363"/>
      <c r="C7" s="363"/>
      <c r="D7" s="363"/>
      <c r="E7" s="363"/>
      <c r="F7" s="363"/>
      <c r="G7" s="363"/>
      <c r="H7" s="363"/>
      <c r="I7" s="363"/>
      <c r="J7" s="363"/>
      <c r="K7" s="363"/>
      <c r="L7" s="363"/>
      <c r="M7" s="364"/>
      <c r="N7" s="368" t="s">
        <v>50</v>
      </c>
      <c r="O7" s="369"/>
      <c r="P7" s="370"/>
      <c r="Q7" s="369" t="s">
        <v>51</v>
      </c>
      <c r="R7" s="370"/>
    </row>
    <row r="8" spans="1:28" s="23" customFormat="1">
      <c r="A8" s="356" t="s">
        <v>52</v>
      </c>
      <c r="B8" s="356" t="s">
        <v>53</v>
      </c>
      <c r="C8" s="356" t="s">
        <v>54</v>
      </c>
      <c r="D8" s="356" t="s">
        <v>55</v>
      </c>
      <c r="E8" s="356" t="s">
        <v>56</v>
      </c>
      <c r="F8" s="356" t="s">
        <v>57</v>
      </c>
      <c r="G8" s="356" t="s">
        <v>58</v>
      </c>
      <c r="H8" s="356" t="s">
        <v>59</v>
      </c>
      <c r="I8" s="356" t="s">
        <v>60</v>
      </c>
      <c r="J8" s="356" t="s">
        <v>61</v>
      </c>
      <c r="K8" s="152" t="s">
        <v>62</v>
      </c>
      <c r="L8" s="152" t="s">
        <v>62</v>
      </c>
      <c r="M8" s="152" t="s">
        <v>62</v>
      </c>
      <c r="N8" s="356" t="s">
        <v>63</v>
      </c>
      <c r="O8" s="356" t="s">
        <v>37</v>
      </c>
      <c r="P8" s="356" t="s">
        <v>64</v>
      </c>
      <c r="Q8" s="356" t="s">
        <v>65</v>
      </c>
      <c r="R8" s="356" t="s">
        <v>64</v>
      </c>
      <c r="S8" s="22"/>
      <c r="W8" s="3"/>
      <c r="X8" s="3"/>
      <c r="Y8" s="3"/>
      <c r="Z8" s="3"/>
      <c r="AA8" s="3"/>
      <c r="AB8" s="3"/>
    </row>
    <row r="9" spans="1:28" s="23" customFormat="1">
      <c r="A9" s="357"/>
      <c r="B9" s="357"/>
      <c r="C9" s="357"/>
      <c r="D9" s="357"/>
      <c r="E9" s="357"/>
      <c r="F9" s="357"/>
      <c r="G9" s="357"/>
      <c r="H9" s="357"/>
      <c r="I9" s="357"/>
      <c r="J9" s="357"/>
      <c r="K9" s="153" t="s">
        <v>67</v>
      </c>
      <c r="L9" s="153" t="s">
        <v>37</v>
      </c>
      <c r="M9" s="153" t="s">
        <v>68</v>
      </c>
      <c r="N9" s="357"/>
      <c r="O9" s="357"/>
      <c r="P9" s="357"/>
      <c r="Q9" s="357" t="s">
        <v>65</v>
      </c>
      <c r="R9" s="357" t="s">
        <v>64</v>
      </c>
      <c r="S9" s="22"/>
      <c r="W9" s="3"/>
      <c r="X9" s="3"/>
      <c r="Y9" s="3"/>
      <c r="Z9" s="3"/>
      <c r="AA9" s="3"/>
      <c r="AB9" s="3"/>
    </row>
    <row r="10" spans="1:28" ht="24" hidden="1" outlineLevel="1">
      <c r="A10" s="43" t="s">
        <v>672</v>
      </c>
      <c r="B10" s="43" t="s">
        <v>742</v>
      </c>
      <c r="C10" s="109" t="s">
        <v>130</v>
      </c>
      <c r="D10" s="41">
        <v>2101004006</v>
      </c>
      <c r="E10" s="109" t="s">
        <v>225</v>
      </c>
      <c r="F10" s="109" t="s">
        <v>226</v>
      </c>
      <c r="G10" s="109" t="s">
        <v>228</v>
      </c>
      <c r="H10" s="110" t="s">
        <v>229</v>
      </c>
      <c r="I10" s="111">
        <v>45702</v>
      </c>
      <c r="J10" s="111">
        <v>45702</v>
      </c>
      <c r="K10" s="41">
        <v>89</v>
      </c>
      <c r="L10" s="112">
        <v>45741</v>
      </c>
      <c r="M10" s="113">
        <v>34361</v>
      </c>
      <c r="N10" s="42"/>
      <c r="O10" s="42"/>
      <c r="P10" s="58">
        <v>0</v>
      </c>
      <c r="Q10" s="42"/>
      <c r="R10" s="58">
        <v>0</v>
      </c>
    </row>
    <row r="11" spans="1:28" hidden="1" outlineLevel="1">
      <c r="A11" s="41" t="s">
        <v>227</v>
      </c>
      <c r="B11" s="43" t="s">
        <v>742</v>
      </c>
      <c r="C11" s="109" t="s">
        <v>130</v>
      </c>
      <c r="D11" s="41">
        <v>2101004006</v>
      </c>
      <c r="E11" s="109" t="s">
        <v>225</v>
      </c>
      <c r="F11" s="109" t="s">
        <v>227</v>
      </c>
      <c r="G11" s="109" t="s">
        <v>228</v>
      </c>
      <c r="H11" s="110" t="s">
        <v>230</v>
      </c>
      <c r="I11" s="111">
        <v>45720</v>
      </c>
      <c r="J11" s="111">
        <v>45720</v>
      </c>
      <c r="K11" s="41">
        <v>90</v>
      </c>
      <c r="L11" s="112">
        <v>45741</v>
      </c>
      <c r="M11" s="113">
        <v>34361</v>
      </c>
      <c r="N11" s="42"/>
      <c r="O11" s="42"/>
      <c r="P11" s="58">
        <v>0</v>
      </c>
      <c r="Q11" s="42"/>
      <c r="R11" s="58">
        <v>0</v>
      </c>
    </row>
    <row r="12" spans="1:28" hidden="1" outlineLevel="1">
      <c r="A12" s="41" t="s">
        <v>227</v>
      </c>
      <c r="B12" s="43" t="s">
        <v>742</v>
      </c>
      <c r="C12" s="109" t="s">
        <v>130</v>
      </c>
      <c r="D12" s="41">
        <v>2101004006</v>
      </c>
      <c r="E12" s="109" t="s">
        <v>225</v>
      </c>
      <c r="F12" s="109" t="s">
        <v>227</v>
      </c>
      <c r="G12" s="109" t="s">
        <v>228</v>
      </c>
      <c r="H12" s="110" t="s">
        <v>230</v>
      </c>
      <c r="I12" s="111">
        <v>45721</v>
      </c>
      <c r="J12" s="111">
        <v>45721</v>
      </c>
      <c r="K12" s="41">
        <v>91</v>
      </c>
      <c r="L12" s="112">
        <v>45741</v>
      </c>
      <c r="M12" s="113">
        <v>34361</v>
      </c>
      <c r="N12" s="42"/>
      <c r="O12" s="42"/>
      <c r="P12" s="58">
        <v>0</v>
      </c>
      <c r="Q12" s="42"/>
      <c r="R12" s="58">
        <v>0</v>
      </c>
    </row>
    <row r="13" spans="1:28" hidden="1" outlineLevel="1">
      <c r="A13" s="41" t="s">
        <v>227</v>
      </c>
      <c r="B13" s="43" t="s">
        <v>742</v>
      </c>
      <c r="C13" s="109" t="s">
        <v>130</v>
      </c>
      <c r="D13" s="41">
        <v>2101004006</v>
      </c>
      <c r="E13" s="109" t="s">
        <v>225</v>
      </c>
      <c r="F13" s="109" t="s">
        <v>227</v>
      </c>
      <c r="G13" s="109" t="s">
        <v>228</v>
      </c>
      <c r="H13" s="110" t="s">
        <v>231</v>
      </c>
      <c r="I13" s="111">
        <v>45727</v>
      </c>
      <c r="J13" s="111">
        <v>45727</v>
      </c>
      <c r="K13" s="41">
        <v>92</v>
      </c>
      <c r="L13" s="112">
        <v>45741</v>
      </c>
      <c r="M13" s="113">
        <v>34361</v>
      </c>
      <c r="N13" s="42"/>
      <c r="O13" s="42"/>
      <c r="P13" s="58">
        <v>0</v>
      </c>
      <c r="Q13" s="42"/>
      <c r="R13" s="58">
        <v>0</v>
      </c>
    </row>
    <row r="14" spans="1:28" ht="24" hidden="1" outlineLevel="1">
      <c r="A14" s="41" t="s">
        <v>227</v>
      </c>
      <c r="B14" s="43" t="s">
        <v>742</v>
      </c>
      <c r="C14" s="109" t="s">
        <v>130</v>
      </c>
      <c r="D14" s="41">
        <v>2101004006</v>
      </c>
      <c r="E14" s="109" t="s">
        <v>225</v>
      </c>
      <c r="F14" s="109" t="s">
        <v>227</v>
      </c>
      <c r="G14" s="109" t="s">
        <v>228</v>
      </c>
      <c r="H14" s="110" t="s">
        <v>232</v>
      </c>
      <c r="I14" s="111">
        <v>45728</v>
      </c>
      <c r="J14" s="111">
        <v>45728</v>
      </c>
      <c r="K14" s="41">
        <v>93</v>
      </c>
      <c r="L14" s="112">
        <v>45741</v>
      </c>
      <c r="M14" s="113">
        <v>34361</v>
      </c>
      <c r="N14" s="42"/>
      <c r="O14" s="114"/>
      <c r="P14" s="58">
        <v>0</v>
      </c>
      <c r="Q14" s="42"/>
      <c r="R14" s="58">
        <v>0</v>
      </c>
    </row>
    <row r="15" spans="1:28" ht="36" hidden="1" outlineLevel="1">
      <c r="A15" s="41" t="s">
        <v>227</v>
      </c>
      <c r="B15" s="43" t="s">
        <v>742</v>
      </c>
      <c r="C15" s="109" t="s">
        <v>130</v>
      </c>
      <c r="D15" s="41">
        <v>2101004006</v>
      </c>
      <c r="E15" s="109" t="s">
        <v>225</v>
      </c>
      <c r="F15" s="109" t="s">
        <v>227</v>
      </c>
      <c r="G15" s="109" t="s">
        <v>228</v>
      </c>
      <c r="H15" s="110" t="s">
        <v>233</v>
      </c>
      <c r="I15" s="111">
        <v>45733</v>
      </c>
      <c r="J15" s="111">
        <v>45733</v>
      </c>
      <c r="K15" s="41">
        <v>94</v>
      </c>
      <c r="L15" s="112">
        <v>45741</v>
      </c>
      <c r="M15" s="113">
        <v>34361</v>
      </c>
      <c r="N15" s="42"/>
      <c r="O15" s="114"/>
      <c r="P15" s="58">
        <v>0</v>
      </c>
      <c r="Q15" s="42"/>
      <c r="R15" s="58">
        <v>0</v>
      </c>
    </row>
    <row r="16" spans="1:28" ht="24" hidden="1" outlineLevel="1">
      <c r="A16" s="41" t="s">
        <v>227</v>
      </c>
      <c r="B16" s="43" t="s">
        <v>742</v>
      </c>
      <c r="C16" s="109" t="s">
        <v>130</v>
      </c>
      <c r="D16" s="41">
        <v>2101004006</v>
      </c>
      <c r="E16" s="109" t="s">
        <v>225</v>
      </c>
      <c r="F16" s="109" t="s">
        <v>227</v>
      </c>
      <c r="G16" s="109" t="s">
        <v>228</v>
      </c>
      <c r="H16" s="110" t="s">
        <v>234</v>
      </c>
      <c r="I16" s="111">
        <v>45735</v>
      </c>
      <c r="J16" s="111">
        <v>45735</v>
      </c>
      <c r="K16" s="41">
        <v>95</v>
      </c>
      <c r="L16" s="112">
        <v>45741</v>
      </c>
      <c r="M16" s="113">
        <v>34361</v>
      </c>
      <c r="N16" s="42"/>
      <c r="O16" s="114"/>
      <c r="P16" s="58">
        <v>0</v>
      </c>
      <c r="Q16" s="42"/>
      <c r="R16" s="58">
        <v>0</v>
      </c>
    </row>
    <row r="17" spans="1:18" hidden="1" outlineLevel="1">
      <c r="A17" s="43" t="s">
        <v>672</v>
      </c>
      <c r="B17" s="43" t="s">
        <v>236</v>
      </c>
      <c r="C17" s="109" t="s">
        <v>237</v>
      </c>
      <c r="D17" s="41">
        <v>2102004006</v>
      </c>
      <c r="E17" s="109">
        <v>7</v>
      </c>
      <c r="F17" s="109" t="s">
        <v>238</v>
      </c>
      <c r="G17" s="109" t="s">
        <v>228</v>
      </c>
      <c r="H17" s="110" t="s">
        <v>235</v>
      </c>
      <c r="I17" s="111">
        <v>45733</v>
      </c>
      <c r="J17" s="111">
        <v>45733</v>
      </c>
      <c r="K17" s="41">
        <v>84</v>
      </c>
      <c r="L17" s="112">
        <v>45740</v>
      </c>
      <c r="M17" s="113">
        <v>31607</v>
      </c>
      <c r="N17" s="42"/>
      <c r="O17" s="114"/>
      <c r="P17" s="58">
        <v>0</v>
      </c>
      <c r="Q17" s="42"/>
      <c r="R17" s="58">
        <v>0</v>
      </c>
    </row>
    <row r="18" spans="1:18" ht="48" hidden="1" outlineLevel="1">
      <c r="A18" s="41" t="s">
        <v>227</v>
      </c>
      <c r="B18" s="43" t="s">
        <v>241</v>
      </c>
      <c r="C18" s="109" t="s">
        <v>237</v>
      </c>
      <c r="D18" s="41">
        <v>2102004006</v>
      </c>
      <c r="E18" s="109">
        <v>7</v>
      </c>
      <c r="F18" s="109" t="s">
        <v>227</v>
      </c>
      <c r="G18" s="109" t="s">
        <v>228</v>
      </c>
      <c r="H18" s="110" t="s">
        <v>239</v>
      </c>
      <c r="I18" s="111">
        <v>45678</v>
      </c>
      <c r="J18" s="111">
        <v>45681</v>
      </c>
      <c r="K18" s="41">
        <v>24</v>
      </c>
      <c r="L18" s="112">
        <v>45679</v>
      </c>
      <c r="M18" s="113">
        <v>268658</v>
      </c>
      <c r="N18" s="42"/>
      <c r="O18" s="114"/>
      <c r="P18" s="58">
        <v>0</v>
      </c>
      <c r="Q18" s="42"/>
      <c r="R18" s="58">
        <v>0</v>
      </c>
    </row>
    <row r="19" spans="1:18" ht="48" hidden="1" outlineLevel="1">
      <c r="A19" s="43" t="s">
        <v>672</v>
      </c>
      <c r="B19" s="43" t="s">
        <v>242</v>
      </c>
      <c r="C19" s="109" t="s">
        <v>237</v>
      </c>
      <c r="D19" s="41">
        <v>2102004006</v>
      </c>
      <c r="E19" s="109">
        <v>9</v>
      </c>
      <c r="F19" s="109" t="s">
        <v>238</v>
      </c>
      <c r="G19" s="109" t="s">
        <v>228</v>
      </c>
      <c r="H19" s="110" t="s">
        <v>240</v>
      </c>
      <c r="I19" s="111">
        <v>45679</v>
      </c>
      <c r="J19" s="111">
        <v>45680</v>
      </c>
      <c r="K19" s="41">
        <v>25</v>
      </c>
      <c r="L19" s="112">
        <v>45679</v>
      </c>
      <c r="M19" s="113">
        <v>110624</v>
      </c>
      <c r="N19" s="42"/>
      <c r="O19" s="114"/>
      <c r="P19" s="58">
        <v>0</v>
      </c>
      <c r="Q19" s="42"/>
      <c r="R19" s="58">
        <v>0</v>
      </c>
    </row>
    <row r="20" spans="1:18" ht="24" hidden="1" outlineLevel="1">
      <c r="A20" s="41" t="s">
        <v>227</v>
      </c>
      <c r="B20" s="43" t="s">
        <v>242</v>
      </c>
      <c r="C20" s="109" t="s">
        <v>237</v>
      </c>
      <c r="D20" s="41">
        <v>2102004006</v>
      </c>
      <c r="E20" s="109">
        <v>9</v>
      </c>
      <c r="F20" s="109" t="s">
        <v>227</v>
      </c>
      <c r="G20" s="109" t="s">
        <v>228</v>
      </c>
      <c r="H20" s="110" t="s">
        <v>741</v>
      </c>
      <c r="I20" s="111">
        <v>45727</v>
      </c>
      <c r="J20" s="111">
        <v>45727</v>
      </c>
      <c r="K20" s="41">
        <v>61</v>
      </c>
      <c r="L20" s="112">
        <v>45737</v>
      </c>
      <c r="M20" s="113">
        <v>31607</v>
      </c>
      <c r="N20" s="42"/>
      <c r="O20" s="114"/>
      <c r="P20" s="58">
        <v>0</v>
      </c>
      <c r="Q20" s="42"/>
      <c r="R20" s="58">
        <v>0</v>
      </c>
    </row>
    <row r="21" spans="1:18" ht="48" hidden="1" outlineLevel="1">
      <c r="A21" s="41" t="s">
        <v>227</v>
      </c>
      <c r="B21" s="43" t="s">
        <v>242</v>
      </c>
      <c r="C21" s="109" t="s">
        <v>237</v>
      </c>
      <c r="D21" s="41">
        <v>2102004006</v>
      </c>
      <c r="E21" s="109">
        <v>9</v>
      </c>
      <c r="F21" s="109" t="s">
        <v>227</v>
      </c>
      <c r="G21" s="109" t="s">
        <v>228</v>
      </c>
      <c r="H21" s="110" t="s">
        <v>244</v>
      </c>
      <c r="I21" s="111">
        <v>45734</v>
      </c>
      <c r="J21" s="111">
        <v>45734</v>
      </c>
      <c r="K21" s="41">
        <v>64</v>
      </c>
      <c r="L21" s="112">
        <v>45737</v>
      </c>
      <c r="M21" s="113">
        <v>31607</v>
      </c>
      <c r="N21" s="42"/>
      <c r="O21" s="114"/>
      <c r="P21" s="58">
        <v>0</v>
      </c>
      <c r="Q21" s="42"/>
      <c r="R21" s="58">
        <v>0</v>
      </c>
    </row>
    <row r="22" spans="1:18" ht="24" hidden="1" outlineLevel="1">
      <c r="A22" s="41" t="s">
        <v>227</v>
      </c>
      <c r="B22" s="43" t="s">
        <v>246</v>
      </c>
      <c r="C22" s="109" t="s">
        <v>237</v>
      </c>
      <c r="D22" s="41">
        <v>2102004006</v>
      </c>
      <c r="E22" s="109">
        <v>5</v>
      </c>
      <c r="F22" s="109" t="s">
        <v>227</v>
      </c>
      <c r="G22" s="109" t="s">
        <v>228</v>
      </c>
      <c r="H22" s="110" t="s">
        <v>245</v>
      </c>
      <c r="I22" s="111">
        <v>45672</v>
      </c>
      <c r="J22" s="111">
        <v>45672</v>
      </c>
      <c r="K22" s="41">
        <v>23</v>
      </c>
      <c r="L22" s="112">
        <v>45678</v>
      </c>
      <c r="M22" s="113">
        <v>31607</v>
      </c>
      <c r="N22" s="42"/>
      <c r="O22" s="114"/>
      <c r="P22" s="58">
        <v>0</v>
      </c>
      <c r="Q22" s="42"/>
      <c r="R22" s="58">
        <v>0</v>
      </c>
    </row>
    <row r="23" spans="1:18" hidden="1" outlineLevel="1">
      <c r="A23" s="41" t="s">
        <v>227</v>
      </c>
      <c r="B23" s="43" t="s">
        <v>246</v>
      </c>
      <c r="C23" s="109" t="s">
        <v>237</v>
      </c>
      <c r="D23" s="41">
        <v>2102004006</v>
      </c>
      <c r="E23" s="109">
        <v>5</v>
      </c>
      <c r="F23" s="109" t="s">
        <v>227</v>
      </c>
      <c r="G23" s="109" t="s">
        <v>228</v>
      </c>
      <c r="H23" s="110" t="s">
        <v>231</v>
      </c>
      <c r="I23" s="111">
        <v>45643</v>
      </c>
      <c r="J23" s="111">
        <v>45643</v>
      </c>
      <c r="K23" s="41">
        <v>32</v>
      </c>
      <c r="L23" s="112">
        <v>45680</v>
      </c>
      <c r="M23" s="113">
        <v>31232</v>
      </c>
      <c r="N23" s="42"/>
      <c r="O23" s="114"/>
      <c r="P23" s="58">
        <v>0</v>
      </c>
      <c r="Q23" s="42"/>
      <c r="R23" s="58">
        <v>0</v>
      </c>
    </row>
    <row r="24" spans="1:18" ht="24" hidden="1" outlineLevel="1">
      <c r="A24" s="41" t="s">
        <v>227</v>
      </c>
      <c r="B24" s="43" t="s">
        <v>246</v>
      </c>
      <c r="C24" s="109" t="s">
        <v>237</v>
      </c>
      <c r="D24" s="41">
        <v>2102004006</v>
      </c>
      <c r="E24" s="109">
        <v>5</v>
      </c>
      <c r="F24" s="109" t="s">
        <v>227</v>
      </c>
      <c r="G24" s="109" t="s">
        <v>228</v>
      </c>
      <c r="H24" s="110" t="s">
        <v>249</v>
      </c>
      <c r="I24" s="111">
        <v>45686</v>
      </c>
      <c r="J24" s="111">
        <v>45686</v>
      </c>
      <c r="K24" s="41">
        <v>56</v>
      </c>
      <c r="L24" s="112">
        <v>45737</v>
      </c>
      <c r="M24" s="113">
        <v>31607</v>
      </c>
      <c r="N24" s="42"/>
      <c r="O24" s="114"/>
      <c r="P24" s="58">
        <v>0</v>
      </c>
      <c r="Q24" s="42"/>
      <c r="R24" s="58">
        <v>0</v>
      </c>
    </row>
    <row r="25" spans="1:18" ht="24" hidden="1" outlineLevel="1">
      <c r="A25" s="41" t="s">
        <v>227</v>
      </c>
      <c r="B25" s="43" t="s">
        <v>246</v>
      </c>
      <c r="C25" s="109" t="s">
        <v>237</v>
      </c>
      <c r="D25" s="41">
        <v>2102004006</v>
      </c>
      <c r="E25" s="109">
        <v>5</v>
      </c>
      <c r="F25" s="109" t="s">
        <v>227</v>
      </c>
      <c r="G25" s="109" t="s">
        <v>228</v>
      </c>
      <c r="H25" s="110" t="s">
        <v>249</v>
      </c>
      <c r="I25" s="111">
        <v>45720</v>
      </c>
      <c r="J25" s="111">
        <v>45720</v>
      </c>
      <c r="K25" s="41">
        <v>62</v>
      </c>
      <c r="L25" s="112">
        <v>45737</v>
      </c>
      <c r="M25" s="113">
        <v>31607</v>
      </c>
      <c r="N25" s="42"/>
      <c r="O25" s="114"/>
      <c r="P25" s="58">
        <v>0</v>
      </c>
      <c r="Q25" s="42"/>
      <c r="R25" s="58">
        <v>0</v>
      </c>
    </row>
    <row r="26" spans="1:18" ht="24" hidden="1" outlineLevel="1">
      <c r="A26" s="41" t="s">
        <v>227</v>
      </c>
      <c r="B26" s="43" t="s">
        <v>246</v>
      </c>
      <c r="C26" s="109" t="s">
        <v>237</v>
      </c>
      <c r="D26" s="41">
        <v>2102004006</v>
      </c>
      <c r="E26" s="109">
        <v>5</v>
      </c>
      <c r="F26" s="109" t="s">
        <v>227</v>
      </c>
      <c r="G26" s="109" t="s">
        <v>228</v>
      </c>
      <c r="H26" s="110" t="s">
        <v>249</v>
      </c>
      <c r="I26" s="111">
        <v>45721</v>
      </c>
      <c r="J26" s="111">
        <v>45721</v>
      </c>
      <c r="K26" s="41">
        <v>63</v>
      </c>
      <c r="L26" s="112">
        <v>45737</v>
      </c>
      <c r="M26" s="113">
        <v>31607</v>
      </c>
      <c r="N26" s="42"/>
      <c r="O26" s="114"/>
      <c r="P26" s="58">
        <v>0</v>
      </c>
      <c r="Q26" s="42"/>
      <c r="R26" s="58">
        <v>0</v>
      </c>
    </row>
    <row r="27" spans="1:18" ht="60" hidden="1" outlineLevel="1">
      <c r="A27" s="41" t="s">
        <v>227</v>
      </c>
      <c r="B27" s="43" t="s">
        <v>248</v>
      </c>
      <c r="C27" s="109" t="s">
        <v>237</v>
      </c>
      <c r="D27" s="41">
        <v>2102004006</v>
      </c>
      <c r="E27" s="109">
        <v>9</v>
      </c>
      <c r="F27" s="109" t="s">
        <v>227</v>
      </c>
      <c r="G27" s="109" t="s">
        <v>228</v>
      </c>
      <c r="H27" s="110" t="s">
        <v>247</v>
      </c>
      <c r="I27" s="111">
        <v>45734</v>
      </c>
      <c r="J27" s="111">
        <v>45734</v>
      </c>
      <c r="K27" s="41">
        <v>85</v>
      </c>
      <c r="L27" s="112">
        <v>45740</v>
      </c>
      <c r="M27" s="113">
        <v>31607</v>
      </c>
      <c r="N27" s="42"/>
      <c r="O27" s="114"/>
      <c r="P27" s="58">
        <v>0</v>
      </c>
      <c r="Q27" s="42"/>
      <c r="R27" s="58">
        <v>0</v>
      </c>
    </row>
    <row r="28" spans="1:18" ht="72" hidden="1" outlineLevel="1">
      <c r="A28" s="43" t="s">
        <v>672</v>
      </c>
      <c r="B28" s="43" t="s">
        <v>251</v>
      </c>
      <c r="C28" s="109" t="s">
        <v>237</v>
      </c>
      <c r="D28" s="41">
        <v>2102004006</v>
      </c>
      <c r="E28" s="109">
        <v>10</v>
      </c>
      <c r="F28" s="109" t="s">
        <v>252</v>
      </c>
      <c r="G28" s="109" t="s">
        <v>228</v>
      </c>
      <c r="H28" s="110" t="s">
        <v>250</v>
      </c>
      <c r="I28" s="111">
        <v>45679</v>
      </c>
      <c r="J28" s="111">
        <v>45679</v>
      </c>
      <c r="K28" s="41">
        <v>26</v>
      </c>
      <c r="L28" s="112">
        <v>45679</v>
      </c>
      <c r="M28" s="113">
        <v>31607</v>
      </c>
      <c r="N28" s="42"/>
      <c r="O28" s="114"/>
      <c r="P28" s="58">
        <v>0</v>
      </c>
      <c r="Q28" s="42"/>
      <c r="R28" s="58">
        <v>0</v>
      </c>
    </row>
    <row r="29" spans="1:18" hidden="1" outlineLevel="1">
      <c r="A29" s="41" t="s">
        <v>227</v>
      </c>
      <c r="B29" s="43" t="s">
        <v>255</v>
      </c>
      <c r="C29" s="109" t="s">
        <v>237</v>
      </c>
      <c r="D29" s="41">
        <v>2102004006</v>
      </c>
      <c r="E29" s="109">
        <v>10</v>
      </c>
      <c r="F29" s="109" t="s">
        <v>227</v>
      </c>
      <c r="G29" s="109" t="s">
        <v>228</v>
      </c>
      <c r="H29" s="110" t="s">
        <v>253</v>
      </c>
      <c r="I29" s="111">
        <v>45727</v>
      </c>
      <c r="J29" s="111">
        <v>45727</v>
      </c>
      <c r="K29" s="41">
        <v>65</v>
      </c>
      <c r="L29" s="112">
        <v>45737</v>
      </c>
      <c r="M29" s="113">
        <v>31607</v>
      </c>
      <c r="N29" s="42"/>
      <c r="O29" s="114"/>
      <c r="P29" s="58">
        <v>0</v>
      </c>
      <c r="Q29" s="42"/>
      <c r="R29" s="58">
        <v>0</v>
      </c>
    </row>
    <row r="30" spans="1:18" hidden="1" outlineLevel="1">
      <c r="A30" s="41" t="s">
        <v>227</v>
      </c>
      <c r="B30" s="43" t="s">
        <v>255</v>
      </c>
      <c r="C30" s="109" t="s">
        <v>237</v>
      </c>
      <c r="D30" s="41">
        <v>2102004006</v>
      </c>
      <c r="E30" s="109">
        <v>10</v>
      </c>
      <c r="F30" s="109" t="s">
        <v>227</v>
      </c>
      <c r="G30" s="109" t="s">
        <v>228</v>
      </c>
      <c r="H30" s="110" t="s">
        <v>253</v>
      </c>
      <c r="I30" s="111">
        <v>45728</v>
      </c>
      <c r="J30" s="111">
        <v>45728</v>
      </c>
      <c r="K30" s="41">
        <v>66</v>
      </c>
      <c r="L30" s="112">
        <v>45737</v>
      </c>
      <c r="M30" s="113">
        <v>31607</v>
      </c>
      <c r="N30" s="42"/>
      <c r="O30" s="114"/>
      <c r="P30" s="58">
        <v>0</v>
      </c>
      <c r="Q30" s="42"/>
      <c r="R30" s="58">
        <v>0</v>
      </c>
    </row>
    <row r="31" spans="1:18" hidden="1" outlineLevel="1">
      <c r="A31" s="43" t="s">
        <v>672</v>
      </c>
      <c r="B31" s="43" t="s">
        <v>255</v>
      </c>
      <c r="C31" s="109" t="s">
        <v>237</v>
      </c>
      <c r="D31" s="41">
        <v>2102004006</v>
      </c>
      <c r="E31" s="109">
        <v>10</v>
      </c>
      <c r="F31" s="109" t="s">
        <v>238</v>
      </c>
      <c r="G31" s="109" t="s">
        <v>228</v>
      </c>
      <c r="H31" s="110" t="s">
        <v>254</v>
      </c>
      <c r="I31" s="111">
        <v>45733</v>
      </c>
      <c r="J31" s="111">
        <v>45733</v>
      </c>
      <c r="K31" s="41">
        <v>86</v>
      </c>
      <c r="L31" s="112">
        <v>45740</v>
      </c>
      <c r="M31" s="113">
        <v>31607</v>
      </c>
      <c r="N31" s="42"/>
      <c r="O31" s="114"/>
      <c r="P31" s="58">
        <v>0</v>
      </c>
      <c r="Q31" s="42"/>
      <c r="R31" s="58">
        <v>0</v>
      </c>
    </row>
    <row r="32" spans="1:18" ht="24" hidden="1" outlineLevel="1">
      <c r="A32" s="41" t="s">
        <v>227</v>
      </c>
      <c r="B32" s="43" t="s">
        <v>256</v>
      </c>
      <c r="C32" s="109" t="s">
        <v>237</v>
      </c>
      <c r="D32" s="41">
        <v>2102004006</v>
      </c>
      <c r="E32" s="109">
        <v>10</v>
      </c>
      <c r="F32" s="109" t="s">
        <v>227</v>
      </c>
      <c r="G32" s="109" t="s">
        <v>228</v>
      </c>
      <c r="H32" s="110" t="s">
        <v>243</v>
      </c>
      <c r="I32" s="111">
        <v>45727</v>
      </c>
      <c r="J32" s="111">
        <v>45727</v>
      </c>
      <c r="K32" s="41">
        <v>59</v>
      </c>
      <c r="L32" s="112">
        <v>45737</v>
      </c>
      <c r="M32" s="113">
        <v>31607</v>
      </c>
      <c r="N32" s="42"/>
      <c r="O32" s="114"/>
      <c r="P32" s="58">
        <v>0</v>
      </c>
      <c r="Q32" s="42"/>
      <c r="R32" s="58">
        <v>0</v>
      </c>
    </row>
    <row r="33" spans="1:28" ht="72" hidden="1" outlineLevel="1">
      <c r="A33" s="43" t="s">
        <v>672</v>
      </c>
      <c r="B33" s="43" t="s">
        <v>257</v>
      </c>
      <c r="C33" s="109" t="s">
        <v>237</v>
      </c>
      <c r="D33" s="41">
        <v>2102004006</v>
      </c>
      <c r="E33" s="109">
        <v>10</v>
      </c>
      <c r="F33" s="109" t="s">
        <v>252</v>
      </c>
      <c r="G33" s="109" t="s">
        <v>228</v>
      </c>
      <c r="H33" s="110" t="s">
        <v>250</v>
      </c>
      <c r="I33" s="111">
        <v>45679</v>
      </c>
      <c r="J33" s="111">
        <v>45679</v>
      </c>
      <c r="K33" s="41">
        <v>27</v>
      </c>
      <c r="L33" s="112">
        <v>45679</v>
      </c>
      <c r="M33" s="113">
        <v>31607</v>
      </c>
      <c r="N33" s="42"/>
      <c r="O33" s="114"/>
      <c r="P33" s="58">
        <v>0</v>
      </c>
      <c r="Q33" s="42"/>
      <c r="R33" s="58">
        <v>0</v>
      </c>
    </row>
    <row r="34" spans="1:28" ht="24" hidden="1" outlineLevel="1">
      <c r="A34" s="43" t="s">
        <v>672</v>
      </c>
      <c r="B34" s="43" t="s">
        <v>236</v>
      </c>
      <c r="C34" s="109" t="s">
        <v>237</v>
      </c>
      <c r="D34" s="41">
        <v>2102004006</v>
      </c>
      <c r="E34" s="109">
        <v>7</v>
      </c>
      <c r="F34" s="109" t="s">
        <v>226</v>
      </c>
      <c r="G34" s="109" t="s">
        <v>228</v>
      </c>
      <c r="H34" s="110" t="s">
        <v>258</v>
      </c>
      <c r="I34" s="111">
        <v>45702</v>
      </c>
      <c r="J34" s="111">
        <v>45702</v>
      </c>
      <c r="K34" s="41">
        <v>57</v>
      </c>
      <c r="L34" s="112">
        <v>45737</v>
      </c>
      <c r="M34" s="113">
        <v>31607</v>
      </c>
      <c r="N34" s="42"/>
      <c r="O34" s="114"/>
      <c r="P34" s="58">
        <v>0</v>
      </c>
      <c r="Q34" s="42"/>
      <c r="R34" s="58">
        <v>0</v>
      </c>
    </row>
    <row r="35" spans="1:28" ht="24" hidden="1" outlineLevel="1">
      <c r="A35" s="41" t="s">
        <v>227</v>
      </c>
      <c r="B35" s="43" t="s">
        <v>246</v>
      </c>
      <c r="C35" s="109" t="s">
        <v>237</v>
      </c>
      <c r="D35" s="41">
        <v>2102004006</v>
      </c>
      <c r="E35" s="109">
        <v>5</v>
      </c>
      <c r="F35" s="109" t="s">
        <v>227</v>
      </c>
      <c r="G35" s="109" t="s">
        <v>228</v>
      </c>
      <c r="H35" s="110" t="s">
        <v>260</v>
      </c>
      <c r="I35" s="111">
        <v>45728</v>
      </c>
      <c r="J35" s="111">
        <v>45728</v>
      </c>
      <c r="K35" s="41">
        <v>83</v>
      </c>
      <c r="L35" s="112">
        <v>45740</v>
      </c>
      <c r="M35" s="113">
        <v>31607</v>
      </c>
      <c r="N35" s="42"/>
      <c r="O35" s="114"/>
      <c r="P35" s="58">
        <v>0</v>
      </c>
      <c r="Q35" s="42"/>
      <c r="R35" s="58">
        <v>0</v>
      </c>
    </row>
    <row r="36" spans="1:28" ht="24" hidden="1" outlineLevel="1">
      <c r="A36" s="41" t="s">
        <v>227</v>
      </c>
      <c r="B36" s="43" t="s">
        <v>248</v>
      </c>
      <c r="C36" s="109" t="s">
        <v>237</v>
      </c>
      <c r="D36" s="41">
        <v>2102004006</v>
      </c>
      <c r="E36" s="109">
        <v>9</v>
      </c>
      <c r="F36" s="109" t="s">
        <v>227</v>
      </c>
      <c r="G36" s="109" t="s">
        <v>228</v>
      </c>
      <c r="H36" s="110" t="s">
        <v>259</v>
      </c>
      <c r="I36" s="111">
        <v>45727</v>
      </c>
      <c r="J36" s="111">
        <v>45727</v>
      </c>
      <c r="K36" s="41">
        <v>60</v>
      </c>
      <c r="L36" s="112">
        <v>45737</v>
      </c>
      <c r="M36" s="113">
        <v>31607</v>
      </c>
      <c r="N36" s="42"/>
      <c r="O36" s="114"/>
      <c r="P36" s="58">
        <v>0</v>
      </c>
      <c r="Q36" s="42"/>
      <c r="R36" s="58">
        <v>0</v>
      </c>
    </row>
    <row r="37" spans="1:28" hidden="1" outlineLevel="1">
      <c r="A37" s="41" t="s">
        <v>227</v>
      </c>
      <c r="B37" s="43" t="s">
        <v>261</v>
      </c>
      <c r="C37" s="109" t="s">
        <v>237</v>
      </c>
      <c r="D37" s="41">
        <v>2102004006</v>
      </c>
      <c r="E37" s="109">
        <v>10</v>
      </c>
      <c r="F37" s="109" t="s">
        <v>227</v>
      </c>
      <c r="G37" s="109" t="s">
        <v>228</v>
      </c>
      <c r="H37" s="110" t="s">
        <v>262</v>
      </c>
      <c r="I37" s="111">
        <v>45643</v>
      </c>
      <c r="J37" s="111">
        <v>45643</v>
      </c>
      <c r="K37" s="41">
        <v>33</v>
      </c>
      <c r="L37" s="112">
        <v>45680</v>
      </c>
      <c r="M37" s="113">
        <v>31232</v>
      </c>
      <c r="N37" s="42"/>
      <c r="O37" s="114"/>
      <c r="P37" s="58">
        <v>0</v>
      </c>
      <c r="Q37" s="42"/>
      <c r="R37" s="58">
        <v>0</v>
      </c>
    </row>
    <row r="38" spans="1:28" s="7" customFormat="1" collapsed="1">
      <c r="A38" s="375" t="s">
        <v>594</v>
      </c>
      <c r="B38" s="376"/>
      <c r="C38" s="376"/>
      <c r="D38" s="376"/>
      <c r="E38" s="376"/>
      <c r="F38" s="376"/>
      <c r="G38" s="376"/>
      <c r="H38" s="376"/>
      <c r="I38" s="376"/>
      <c r="J38" s="376"/>
      <c r="K38" s="376"/>
      <c r="L38" s="377"/>
      <c r="M38" s="154">
        <f>SUM(M10:M37)</f>
        <v>1219592</v>
      </c>
      <c r="N38" s="155"/>
      <c r="O38" s="155"/>
      <c r="P38" s="154">
        <f>SUM(P10:P37)</f>
        <v>0</v>
      </c>
      <c r="Q38" s="155"/>
      <c r="R38" s="154">
        <f>SUM(R10:R37)</f>
        <v>0</v>
      </c>
      <c r="W38" s="3"/>
      <c r="X38" s="3"/>
      <c r="Y38" s="3"/>
      <c r="Z38" s="3"/>
      <c r="AA38" s="3"/>
      <c r="AB38" s="3"/>
    </row>
    <row r="39" spans="1:28" s="7" customFormat="1">
      <c r="A39" s="257" t="s">
        <v>595</v>
      </c>
      <c r="B39" s="258"/>
      <c r="C39" s="258"/>
      <c r="D39" s="258"/>
      <c r="E39" s="258"/>
      <c r="F39" s="258"/>
      <c r="G39" s="258"/>
      <c r="H39" s="258"/>
      <c r="I39" s="258"/>
      <c r="J39" s="258"/>
      <c r="K39" s="258"/>
      <c r="L39" s="259"/>
      <c r="M39" s="156">
        <f>+M38</f>
        <v>1219592</v>
      </c>
      <c r="N39" s="157"/>
      <c r="O39" s="157"/>
      <c r="P39" s="156">
        <f>+P38</f>
        <v>0</v>
      </c>
      <c r="Q39" s="158"/>
      <c r="R39" s="156">
        <f>+R38</f>
        <v>0</v>
      </c>
      <c r="W39" s="3"/>
      <c r="X39" s="3"/>
      <c r="Y39" s="3"/>
      <c r="Z39" s="3"/>
      <c r="AA39" s="3"/>
      <c r="AB39" s="3"/>
    </row>
    <row r="40" spans="1:28" s="7" customFormat="1" hidden="1" outlineLevel="1">
      <c r="A40" s="43" t="s">
        <v>672</v>
      </c>
      <c r="B40" s="43" t="s">
        <v>636</v>
      </c>
      <c r="C40" s="109" t="s">
        <v>128</v>
      </c>
      <c r="D40" s="41">
        <v>2102004006</v>
      </c>
      <c r="E40" s="109">
        <v>10</v>
      </c>
      <c r="F40" s="109" t="s">
        <v>226</v>
      </c>
      <c r="G40" s="109" t="s">
        <v>289</v>
      </c>
      <c r="H40" s="110" t="s">
        <v>673</v>
      </c>
      <c r="I40" s="111">
        <v>45730</v>
      </c>
      <c r="J40" s="111">
        <v>45730</v>
      </c>
      <c r="K40" s="41">
        <v>100</v>
      </c>
      <c r="L40" s="112">
        <v>45749</v>
      </c>
      <c r="M40" s="113">
        <v>25651</v>
      </c>
      <c r="N40" s="42"/>
      <c r="O40" s="114"/>
      <c r="P40" s="58">
        <v>0</v>
      </c>
      <c r="Q40" s="42"/>
      <c r="R40" s="58">
        <v>0</v>
      </c>
      <c r="W40" s="3"/>
      <c r="X40" s="3"/>
      <c r="Y40" s="3"/>
      <c r="Z40" s="3"/>
      <c r="AA40" s="3"/>
      <c r="AB40" s="3"/>
    </row>
    <row r="41" spans="1:28" s="7" customFormat="1" ht="24" hidden="1" outlineLevel="1">
      <c r="A41" s="41" t="s">
        <v>227</v>
      </c>
      <c r="B41" s="43" t="s">
        <v>246</v>
      </c>
      <c r="C41" s="109" t="s">
        <v>128</v>
      </c>
      <c r="D41" s="41">
        <v>2102004006</v>
      </c>
      <c r="E41" s="109">
        <v>5</v>
      </c>
      <c r="F41" s="109" t="s">
        <v>637</v>
      </c>
      <c r="G41" s="109" t="s">
        <v>289</v>
      </c>
      <c r="H41" s="110" t="s">
        <v>674</v>
      </c>
      <c r="I41" s="111">
        <v>45735</v>
      </c>
      <c r="J41" s="111">
        <v>45735</v>
      </c>
      <c r="K41" s="41">
        <v>101</v>
      </c>
      <c r="L41" s="112">
        <v>45749</v>
      </c>
      <c r="M41" s="113">
        <v>31607</v>
      </c>
      <c r="N41" s="42"/>
      <c r="O41" s="114"/>
      <c r="P41" s="58">
        <v>0</v>
      </c>
      <c r="Q41" s="42"/>
      <c r="R41" s="58">
        <v>0</v>
      </c>
      <c r="W41" s="3"/>
      <c r="X41" s="3"/>
      <c r="Y41" s="3"/>
      <c r="Z41" s="3"/>
      <c r="AA41" s="3"/>
      <c r="AB41" s="3"/>
    </row>
    <row r="42" spans="1:28" s="7" customFormat="1" ht="36" hidden="1" outlineLevel="1">
      <c r="A42" s="41" t="s">
        <v>227</v>
      </c>
      <c r="B42" s="43" t="s">
        <v>242</v>
      </c>
      <c r="C42" s="109" t="s">
        <v>128</v>
      </c>
      <c r="D42" s="41">
        <v>2102004006</v>
      </c>
      <c r="E42" s="109">
        <v>9</v>
      </c>
      <c r="F42" s="109" t="s">
        <v>638</v>
      </c>
      <c r="G42" s="109" t="s">
        <v>289</v>
      </c>
      <c r="H42" s="110" t="s">
        <v>732</v>
      </c>
      <c r="I42" s="111">
        <v>45742</v>
      </c>
      <c r="J42" s="111">
        <v>45742</v>
      </c>
      <c r="K42" s="41">
        <v>102</v>
      </c>
      <c r="L42" s="112">
        <v>45749</v>
      </c>
      <c r="M42" s="113">
        <v>31607</v>
      </c>
      <c r="N42" s="42"/>
      <c r="O42" s="114"/>
      <c r="P42" s="58">
        <v>0</v>
      </c>
      <c r="Q42" s="42"/>
      <c r="R42" s="58">
        <v>0</v>
      </c>
      <c r="W42" s="3"/>
      <c r="X42" s="3"/>
      <c r="Y42" s="3"/>
      <c r="Z42" s="3"/>
      <c r="AA42" s="3"/>
      <c r="AB42" s="3"/>
    </row>
    <row r="43" spans="1:28" s="7" customFormat="1" ht="48" hidden="1" outlineLevel="1">
      <c r="A43" s="41" t="s">
        <v>227</v>
      </c>
      <c r="B43" s="43" t="s">
        <v>248</v>
      </c>
      <c r="C43" s="109" t="s">
        <v>128</v>
      </c>
      <c r="D43" s="41">
        <v>2102004006</v>
      </c>
      <c r="E43" s="109">
        <v>9</v>
      </c>
      <c r="F43" s="109" t="s">
        <v>639</v>
      </c>
      <c r="G43" s="109" t="s">
        <v>289</v>
      </c>
      <c r="H43" s="110" t="s">
        <v>675</v>
      </c>
      <c r="I43" s="111">
        <v>45742</v>
      </c>
      <c r="J43" s="111">
        <v>45742</v>
      </c>
      <c r="K43" s="41">
        <v>103</v>
      </c>
      <c r="L43" s="112">
        <v>45749</v>
      </c>
      <c r="M43" s="113">
        <v>31607</v>
      </c>
      <c r="N43" s="42"/>
      <c r="O43" s="114"/>
      <c r="P43" s="58">
        <v>0</v>
      </c>
      <c r="Q43" s="42"/>
      <c r="R43" s="58">
        <v>0</v>
      </c>
      <c r="W43" s="3"/>
      <c r="X43" s="3"/>
      <c r="Y43" s="3"/>
      <c r="Z43" s="3"/>
      <c r="AA43" s="3"/>
      <c r="AB43" s="3"/>
    </row>
    <row r="44" spans="1:28" s="7" customFormat="1" hidden="1" outlineLevel="1">
      <c r="A44" s="41" t="s">
        <v>227</v>
      </c>
      <c r="B44" s="43" t="s">
        <v>255</v>
      </c>
      <c r="C44" s="109" t="s">
        <v>128</v>
      </c>
      <c r="D44" s="41">
        <v>2102004006</v>
      </c>
      <c r="E44" s="109">
        <v>10</v>
      </c>
      <c r="F44" s="109" t="s">
        <v>637</v>
      </c>
      <c r="G44" s="109" t="s">
        <v>289</v>
      </c>
      <c r="H44" s="110" t="s">
        <v>253</v>
      </c>
      <c r="I44" s="111">
        <v>45735</v>
      </c>
      <c r="J44" s="111">
        <v>45735</v>
      </c>
      <c r="K44" s="41">
        <v>105</v>
      </c>
      <c r="L44" s="112">
        <v>45749</v>
      </c>
      <c r="M44" s="113">
        <v>31607</v>
      </c>
      <c r="N44" s="42"/>
      <c r="O44" s="114"/>
      <c r="P44" s="58">
        <v>0</v>
      </c>
      <c r="Q44" s="42"/>
      <c r="R44" s="58">
        <v>0</v>
      </c>
      <c r="W44" s="3"/>
      <c r="X44" s="3"/>
      <c r="Y44" s="3"/>
      <c r="Z44" s="3"/>
      <c r="AA44" s="3"/>
      <c r="AB44" s="3"/>
    </row>
    <row r="45" spans="1:28" s="7" customFormat="1" ht="24" hidden="1" outlineLevel="1">
      <c r="A45" s="41" t="s">
        <v>743</v>
      </c>
      <c r="B45" s="43" t="s">
        <v>733</v>
      </c>
      <c r="C45" s="109" t="s">
        <v>128</v>
      </c>
      <c r="D45" s="41">
        <v>2102004006</v>
      </c>
      <c r="E45" s="109">
        <v>10</v>
      </c>
      <c r="F45" s="109" t="s">
        <v>744</v>
      </c>
      <c r="G45" s="109" t="s">
        <v>620</v>
      </c>
      <c r="H45" s="110" t="s">
        <v>676</v>
      </c>
      <c r="I45" s="111">
        <v>45774</v>
      </c>
      <c r="J45" s="111">
        <v>45776</v>
      </c>
      <c r="K45" s="41">
        <v>108</v>
      </c>
      <c r="L45" s="112">
        <v>45764</v>
      </c>
      <c r="M45" s="113">
        <v>189641</v>
      </c>
      <c r="N45" s="42">
        <v>1233206</v>
      </c>
      <c r="O45" s="114">
        <v>45769</v>
      </c>
      <c r="P45" s="58">
        <f>264756/2</f>
        <v>132378</v>
      </c>
      <c r="Q45" s="42"/>
      <c r="R45" s="58">
        <v>0</v>
      </c>
      <c r="W45" s="3"/>
      <c r="X45" s="3"/>
      <c r="Y45" s="3"/>
      <c r="Z45" s="3"/>
      <c r="AA45" s="3"/>
      <c r="AB45" s="3"/>
    </row>
    <row r="46" spans="1:28" s="7" customFormat="1" ht="48" hidden="1" outlineLevel="1">
      <c r="A46" s="41" t="s">
        <v>640</v>
      </c>
      <c r="B46" s="43" t="s">
        <v>641</v>
      </c>
      <c r="C46" s="109" t="s">
        <v>128</v>
      </c>
      <c r="D46" s="41">
        <v>2102004006</v>
      </c>
      <c r="E46" s="109">
        <v>7</v>
      </c>
      <c r="F46" s="109" t="s">
        <v>642</v>
      </c>
      <c r="G46" s="109" t="s">
        <v>289</v>
      </c>
      <c r="H46" s="110" t="s">
        <v>677</v>
      </c>
      <c r="I46" s="111">
        <v>45770</v>
      </c>
      <c r="J46" s="111">
        <v>45772</v>
      </c>
      <c r="K46" s="41">
        <v>110</v>
      </c>
      <c r="L46" s="112">
        <v>45764</v>
      </c>
      <c r="M46" s="113">
        <v>189641</v>
      </c>
      <c r="N46" s="42"/>
      <c r="O46" s="114"/>
      <c r="P46" s="58">
        <v>0</v>
      </c>
      <c r="Q46" s="42"/>
      <c r="R46" s="58">
        <v>0</v>
      </c>
      <c r="W46" s="3"/>
      <c r="X46" s="3"/>
      <c r="Y46" s="3"/>
      <c r="Z46" s="3"/>
      <c r="AA46" s="3"/>
      <c r="AB46" s="3"/>
    </row>
    <row r="47" spans="1:28" s="7" customFormat="1" ht="72" hidden="1" outlineLevel="1">
      <c r="A47" s="41" t="s">
        <v>227</v>
      </c>
      <c r="B47" s="43" t="s">
        <v>246</v>
      </c>
      <c r="C47" s="109" t="s">
        <v>128</v>
      </c>
      <c r="D47" s="41">
        <v>2102004006</v>
      </c>
      <c r="E47" s="109">
        <v>5</v>
      </c>
      <c r="F47" s="109" t="s">
        <v>637</v>
      </c>
      <c r="G47" s="109" t="s">
        <v>289</v>
      </c>
      <c r="H47" s="110" t="s">
        <v>678</v>
      </c>
      <c r="I47" s="111">
        <v>45756</v>
      </c>
      <c r="J47" s="111">
        <v>45756</v>
      </c>
      <c r="K47" s="41">
        <v>109</v>
      </c>
      <c r="L47" s="112">
        <v>45764</v>
      </c>
      <c r="M47" s="113">
        <v>31607</v>
      </c>
      <c r="N47" s="42"/>
      <c r="O47" s="114"/>
      <c r="P47" s="58">
        <v>0</v>
      </c>
      <c r="Q47" s="42"/>
      <c r="R47" s="58">
        <v>0</v>
      </c>
      <c r="W47" s="3"/>
      <c r="X47" s="3"/>
      <c r="Y47" s="3"/>
      <c r="Z47" s="3"/>
      <c r="AA47" s="3"/>
      <c r="AB47" s="3"/>
    </row>
    <row r="48" spans="1:28" s="7" customFormat="1" hidden="1" outlineLevel="1">
      <c r="A48" s="41" t="s">
        <v>643</v>
      </c>
      <c r="B48" s="43" t="s">
        <v>248</v>
      </c>
      <c r="C48" s="109" t="s">
        <v>128</v>
      </c>
      <c r="D48" s="41">
        <v>2102004006</v>
      </c>
      <c r="E48" s="109">
        <v>9</v>
      </c>
      <c r="F48" s="109" t="s">
        <v>644</v>
      </c>
      <c r="G48" s="109" t="s">
        <v>620</v>
      </c>
      <c r="H48" s="110" t="s">
        <v>679</v>
      </c>
      <c r="I48" s="111">
        <v>45762</v>
      </c>
      <c r="J48" s="111">
        <v>45763</v>
      </c>
      <c r="K48" s="41">
        <v>111</v>
      </c>
      <c r="L48" s="112">
        <v>45764</v>
      </c>
      <c r="M48" s="113">
        <v>189641</v>
      </c>
      <c r="N48" s="42" t="s">
        <v>645</v>
      </c>
      <c r="O48" s="114">
        <v>45763</v>
      </c>
      <c r="P48" s="58">
        <v>374474</v>
      </c>
      <c r="Q48" s="42"/>
      <c r="R48" s="58">
        <v>0</v>
      </c>
      <c r="W48" s="3"/>
      <c r="X48" s="3"/>
      <c r="Y48" s="3"/>
      <c r="Z48" s="3"/>
      <c r="AA48" s="3"/>
      <c r="AB48" s="3"/>
    </row>
    <row r="49" spans="1:28" s="7" customFormat="1" hidden="1" outlineLevel="1">
      <c r="A49" s="41" t="s">
        <v>643</v>
      </c>
      <c r="B49" s="43" t="s">
        <v>646</v>
      </c>
      <c r="C49" s="109" t="s">
        <v>128</v>
      </c>
      <c r="D49" s="41">
        <v>2102004006</v>
      </c>
      <c r="E49" s="109">
        <v>5</v>
      </c>
      <c r="F49" s="109" t="s">
        <v>644</v>
      </c>
      <c r="G49" s="109" t="s">
        <v>620</v>
      </c>
      <c r="H49" s="110" t="s">
        <v>679</v>
      </c>
      <c r="I49" s="111">
        <v>45762</v>
      </c>
      <c r="J49" s="111">
        <v>45763</v>
      </c>
      <c r="K49" s="41">
        <v>112</v>
      </c>
      <c r="L49" s="112">
        <v>45764</v>
      </c>
      <c r="M49" s="113">
        <v>189641</v>
      </c>
      <c r="N49" s="42" t="s">
        <v>645</v>
      </c>
      <c r="O49" s="114">
        <v>45763</v>
      </c>
      <c r="P49" s="58">
        <v>374474</v>
      </c>
      <c r="Q49" s="42"/>
      <c r="R49" s="58">
        <v>0</v>
      </c>
      <c r="W49" s="3"/>
      <c r="X49" s="3"/>
      <c r="Y49" s="3"/>
      <c r="Z49" s="3"/>
      <c r="AA49" s="3"/>
      <c r="AB49" s="3"/>
    </row>
    <row r="50" spans="1:28" s="7" customFormat="1" ht="24" hidden="1" outlineLevel="1">
      <c r="A50" s="41" t="s">
        <v>743</v>
      </c>
      <c r="B50" s="43" t="s">
        <v>263</v>
      </c>
      <c r="C50" s="109" t="s">
        <v>128</v>
      </c>
      <c r="D50" s="41">
        <v>2102004006</v>
      </c>
      <c r="E50" s="109">
        <v>10</v>
      </c>
      <c r="F50" s="109" t="s">
        <v>744</v>
      </c>
      <c r="G50" s="109" t="s">
        <v>620</v>
      </c>
      <c r="H50" s="110" t="s">
        <v>680</v>
      </c>
      <c r="I50" s="111">
        <v>45774</v>
      </c>
      <c r="J50" s="111">
        <v>45776</v>
      </c>
      <c r="K50" s="41">
        <v>113</v>
      </c>
      <c r="L50" s="112">
        <v>45764</v>
      </c>
      <c r="M50" s="113">
        <v>189641</v>
      </c>
      <c r="N50" s="42">
        <v>1233206</v>
      </c>
      <c r="O50" s="114">
        <v>45769</v>
      </c>
      <c r="P50" s="58">
        <f>264756/2</f>
        <v>132378</v>
      </c>
      <c r="Q50" s="42"/>
      <c r="R50" s="58">
        <v>0</v>
      </c>
      <c r="W50" s="3"/>
      <c r="X50" s="3"/>
      <c r="Y50" s="3"/>
      <c r="Z50" s="3"/>
      <c r="AA50" s="3"/>
      <c r="AB50" s="3"/>
    </row>
    <row r="51" spans="1:28" s="7" customFormat="1" ht="24" hidden="1" outlineLevel="1">
      <c r="A51" s="41" t="s">
        <v>227</v>
      </c>
      <c r="B51" s="43" t="s">
        <v>224</v>
      </c>
      <c r="C51" s="109" t="s">
        <v>130</v>
      </c>
      <c r="D51" s="41">
        <v>2101004006</v>
      </c>
      <c r="E51" s="109" t="s">
        <v>225</v>
      </c>
      <c r="F51" s="109" t="s">
        <v>647</v>
      </c>
      <c r="G51" s="109" t="s">
        <v>289</v>
      </c>
      <c r="H51" s="110" t="s">
        <v>681</v>
      </c>
      <c r="I51" s="111">
        <v>45758</v>
      </c>
      <c r="J51" s="111">
        <v>45758</v>
      </c>
      <c r="K51" s="41">
        <v>114</v>
      </c>
      <c r="L51" s="112">
        <v>45768</v>
      </c>
      <c r="M51" s="113">
        <v>34361</v>
      </c>
      <c r="N51" s="42"/>
      <c r="O51" s="114"/>
      <c r="P51" s="58">
        <v>0</v>
      </c>
      <c r="Q51" s="42"/>
      <c r="R51" s="58">
        <v>0</v>
      </c>
      <c r="W51" s="3"/>
      <c r="X51" s="3"/>
      <c r="Y51" s="3"/>
      <c r="Z51" s="3"/>
      <c r="AA51" s="3"/>
      <c r="AB51" s="3"/>
    </row>
    <row r="52" spans="1:28" s="7" customFormat="1" hidden="1" outlineLevel="1">
      <c r="A52" s="41" t="s">
        <v>227</v>
      </c>
      <c r="B52" s="43" t="s">
        <v>648</v>
      </c>
      <c r="C52" s="109" t="s">
        <v>128</v>
      </c>
      <c r="D52" s="41">
        <v>2102004006</v>
      </c>
      <c r="E52" s="109">
        <v>10</v>
      </c>
      <c r="F52" s="109" t="s">
        <v>647</v>
      </c>
      <c r="G52" s="109" t="s">
        <v>289</v>
      </c>
      <c r="H52" s="110" t="s">
        <v>682</v>
      </c>
      <c r="I52" s="111">
        <v>45758</v>
      </c>
      <c r="J52" s="111">
        <v>45758</v>
      </c>
      <c r="K52" s="41">
        <v>115</v>
      </c>
      <c r="L52" s="112">
        <v>45775</v>
      </c>
      <c r="M52" s="113">
        <v>31607</v>
      </c>
      <c r="N52" s="42"/>
      <c r="O52" s="114"/>
      <c r="P52" s="58">
        <v>0</v>
      </c>
      <c r="Q52" s="42"/>
      <c r="R52" s="58">
        <v>0</v>
      </c>
      <c r="W52" s="3"/>
      <c r="X52" s="3"/>
      <c r="Y52" s="3"/>
      <c r="Z52" s="3"/>
      <c r="AA52" s="3"/>
      <c r="AB52" s="3"/>
    </row>
    <row r="53" spans="1:28" s="7" customFormat="1" ht="24" hidden="1" outlineLevel="1">
      <c r="A53" s="41" t="s">
        <v>227</v>
      </c>
      <c r="B53" s="43" t="s">
        <v>246</v>
      </c>
      <c r="C53" s="109" t="s">
        <v>128</v>
      </c>
      <c r="D53" s="41">
        <v>2102004006</v>
      </c>
      <c r="E53" s="109">
        <v>5</v>
      </c>
      <c r="F53" s="109" t="s">
        <v>637</v>
      </c>
      <c r="G53" s="109" t="s">
        <v>289</v>
      </c>
      <c r="H53" s="110" t="s">
        <v>734</v>
      </c>
      <c r="I53" s="111">
        <v>45762</v>
      </c>
      <c r="J53" s="111">
        <v>45762</v>
      </c>
      <c r="K53" s="41">
        <v>116</v>
      </c>
      <c r="L53" s="112">
        <v>45775</v>
      </c>
      <c r="M53" s="113">
        <v>31607</v>
      </c>
      <c r="N53" s="42"/>
      <c r="O53" s="114"/>
      <c r="P53" s="58">
        <v>0</v>
      </c>
      <c r="Q53" s="42"/>
      <c r="R53" s="58">
        <v>0</v>
      </c>
      <c r="W53" s="3"/>
      <c r="X53" s="3"/>
      <c r="Y53" s="3"/>
      <c r="Z53" s="3"/>
      <c r="AA53" s="3"/>
      <c r="AB53" s="3"/>
    </row>
    <row r="54" spans="1:28" s="7" customFormat="1" ht="36" hidden="1" outlineLevel="1">
      <c r="A54" s="41" t="s">
        <v>227</v>
      </c>
      <c r="B54" s="43" t="s">
        <v>246</v>
      </c>
      <c r="C54" s="109" t="s">
        <v>128</v>
      </c>
      <c r="D54" s="41">
        <v>2102004006</v>
      </c>
      <c r="E54" s="109">
        <v>5</v>
      </c>
      <c r="F54" s="109" t="s">
        <v>637</v>
      </c>
      <c r="G54" s="109" t="s">
        <v>289</v>
      </c>
      <c r="H54" s="110" t="s">
        <v>683</v>
      </c>
      <c r="I54" s="111">
        <v>45763</v>
      </c>
      <c r="J54" s="111">
        <v>45763</v>
      </c>
      <c r="K54" s="41">
        <v>117</v>
      </c>
      <c r="L54" s="112">
        <v>45775</v>
      </c>
      <c r="M54" s="113">
        <v>31607</v>
      </c>
      <c r="N54" s="42"/>
      <c r="O54" s="114"/>
      <c r="P54" s="58">
        <v>0</v>
      </c>
      <c r="Q54" s="42"/>
      <c r="R54" s="58">
        <v>0</v>
      </c>
      <c r="W54" s="3"/>
      <c r="X54" s="3"/>
      <c r="Y54" s="3"/>
      <c r="Z54" s="3"/>
      <c r="AA54" s="3"/>
      <c r="AB54" s="3"/>
    </row>
    <row r="55" spans="1:28" s="7" customFormat="1" ht="48" hidden="1" outlineLevel="1">
      <c r="A55" s="41" t="s">
        <v>227</v>
      </c>
      <c r="B55" s="43" t="s">
        <v>256</v>
      </c>
      <c r="C55" s="109" t="s">
        <v>128</v>
      </c>
      <c r="D55" s="41">
        <v>2102004006</v>
      </c>
      <c r="E55" s="109">
        <v>10</v>
      </c>
      <c r="F55" s="109" t="s">
        <v>637</v>
      </c>
      <c r="G55" s="109" t="s">
        <v>289</v>
      </c>
      <c r="H55" s="110" t="s">
        <v>684</v>
      </c>
      <c r="I55" s="111">
        <v>45775</v>
      </c>
      <c r="J55" s="111">
        <v>45776</v>
      </c>
      <c r="K55" s="41">
        <v>118</v>
      </c>
      <c r="L55" s="112">
        <v>45775</v>
      </c>
      <c r="M55" s="113">
        <v>110624</v>
      </c>
      <c r="N55" s="42"/>
      <c r="O55" s="114"/>
      <c r="P55" s="58">
        <v>0</v>
      </c>
      <c r="Q55" s="42"/>
      <c r="R55" s="58">
        <v>0</v>
      </c>
      <c r="W55" s="3"/>
      <c r="X55" s="3"/>
      <c r="Y55" s="3"/>
      <c r="Z55" s="3"/>
      <c r="AA55" s="3"/>
      <c r="AB55" s="3"/>
    </row>
    <row r="56" spans="1:28" s="7" customFormat="1" hidden="1" outlineLevel="1">
      <c r="A56" s="41" t="s">
        <v>227</v>
      </c>
      <c r="B56" s="43" t="s">
        <v>648</v>
      </c>
      <c r="C56" s="109" t="s">
        <v>128</v>
      </c>
      <c r="D56" s="41">
        <v>2102004006</v>
      </c>
      <c r="E56" s="109">
        <v>10</v>
      </c>
      <c r="F56" s="109" t="s">
        <v>637</v>
      </c>
      <c r="G56" s="109" t="s">
        <v>289</v>
      </c>
      <c r="H56" s="110" t="s">
        <v>685</v>
      </c>
      <c r="I56" s="111">
        <v>45763</v>
      </c>
      <c r="J56" s="111">
        <v>45763</v>
      </c>
      <c r="K56" s="41">
        <v>119</v>
      </c>
      <c r="L56" s="112">
        <v>45775</v>
      </c>
      <c r="M56" s="113">
        <v>31607</v>
      </c>
      <c r="N56" s="42"/>
      <c r="O56" s="114"/>
      <c r="P56" s="58">
        <v>0</v>
      </c>
      <c r="Q56" s="42"/>
      <c r="R56" s="58">
        <v>0</v>
      </c>
      <c r="W56" s="3"/>
      <c r="X56" s="3"/>
      <c r="Y56" s="3"/>
      <c r="Z56" s="3"/>
      <c r="AA56" s="3"/>
      <c r="AB56" s="3"/>
    </row>
    <row r="57" spans="1:28" s="7" customFormat="1" hidden="1" outlineLevel="1">
      <c r="A57" s="41" t="s">
        <v>227</v>
      </c>
      <c r="B57" s="43" t="s">
        <v>648</v>
      </c>
      <c r="C57" s="109" t="s">
        <v>128</v>
      </c>
      <c r="D57" s="41">
        <v>2102004006</v>
      </c>
      <c r="E57" s="109">
        <v>10</v>
      </c>
      <c r="F57" s="109" t="s">
        <v>637</v>
      </c>
      <c r="G57" s="109" t="s">
        <v>289</v>
      </c>
      <c r="H57" s="110" t="s">
        <v>686</v>
      </c>
      <c r="I57" s="111">
        <v>45762</v>
      </c>
      <c r="J57" s="111">
        <v>45762</v>
      </c>
      <c r="K57" s="41">
        <v>120</v>
      </c>
      <c r="L57" s="112">
        <v>45775</v>
      </c>
      <c r="M57" s="113">
        <v>31607</v>
      </c>
      <c r="N57" s="42"/>
      <c r="O57" s="114"/>
      <c r="P57" s="58">
        <v>0</v>
      </c>
      <c r="Q57" s="42"/>
      <c r="R57" s="58">
        <v>0</v>
      </c>
      <c r="W57" s="3"/>
      <c r="X57" s="3"/>
      <c r="Y57" s="3"/>
      <c r="Z57" s="3"/>
      <c r="AA57" s="3"/>
      <c r="AB57" s="3"/>
    </row>
    <row r="58" spans="1:28" s="7" customFormat="1" ht="24" hidden="1" outlineLevel="1">
      <c r="A58" s="41" t="s">
        <v>227</v>
      </c>
      <c r="B58" s="43" t="s">
        <v>649</v>
      </c>
      <c r="C58" s="109" t="s">
        <v>128</v>
      </c>
      <c r="D58" s="41">
        <v>2102004006</v>
      </c>
      <c r="E58" s="109">
        <v>8</v>
      </c>
      <c r="F58" s="109" t="s">
        <v>637</v>
      </c>
      <c r="G58" s="109" t="s">
        <v>289</v>
      </c>
      <c r="H58" s="110" t="s">
        <v>735</v>
      </c>
      <c r="I58" s="111">
        <v>45776</v>
      </c>
      <c r="J58" s="111">
        <v>45776</v>
      </c>
      <c r="K58" s="41">
        <v>121</v>
      </c>
      <c r="L58" s="112">
        <v>45775</v>
      </c>
      <c r="M58" s="113">
        <v>31607</v>
      </c>
      <c r="N58" s="42"/>
      <c r="O58" s="114"/>
      <c r="P58" s="58">
        <v>0</v>
      </c>
      <c r="Q58" s="42"/>
      <c r="R58" s="58">
        <v>0</v>
      </c>
      <c r="W58" s="3"/>
      <c r="X58" s="3"/>
      <c r="Y58" s="3"/>
      <c r="Z58" s="3"/>
      <c r="AA58" s="3"/>
      <c r="AB58" s="3"/>
    </row>
    <row r="59" spans="1:28" s="7" customFormat="1" ht="36" hidden="1" outlineLevel="1">
      <c r="A59" s="41" t="s">
        <v>227</v>
      </c>
      <c r="B59" s="43" t="s">
        <v>246</v>
      </c>
      <c r="C59" s="109" t="s">
        <v>128</v>
      </c>
      <c r="D59" s="41">
        <v>2102004006</v>
      </c>
      <c r="E59" s="109">
        <v>5</v>
      </c>
      <c r="F59" s="109" t="s">
        <v>637</v>
      </c>
      <c r="G59" s="109" t="s">
        <v>289</v>
      </c>
      <c r="H59" s="110" t="s">
        <v>736</v>
      </c>
      <c r="I59" s="111">
        <v>45770</v>
      </c>
      <c r="J59" s="111">
        <v>45770</v>
      </c>
      <c r="K59" s="41">
        <v>123</v>
      </c>
      <c r="L59" s="112">
        <v>45775</v>
      </c>
      <c r="M59" s="113">
        <v>31607</v>
      </c>
      <c r="N59" s="42"/>
      <c r="O59" s="114"/>
      <c r="P59" s="58">
        <v>0</v>
      </c>
      <c r="Q59" s="42"/>
      <c r="R59" s="58">
        <v>0</v>
      </c>
      <c r="W59" s="3"/>
      <c r="X59" s="3"/>
      <c r="Y59" s="3"/>
      <c r="Z59" s="3"/>
      <c r="AA59" s="3"/>
      <c r="AB59" s="3"/>
    </row>
    <row r="60" spans="1:28" s="7" customFormat="1" ht="24" hidden="1" outlineLevel="1">
      <c r="A60" s="41" t="s">
        <v>227</v>
      </c>
      <c r="B60" s="43" t="s">
        <v>274</v>
      </c>
      <c r="C60" s="109" t="s">
        <v>128</v>
      </c>
      <c r="D60" s="41">
        <v>2102004006</v>
      </c>
      <c r="E60" s="109">
        <v>10</v>
      </c>
      <c r="F60" s="109" t="s">
        <v>637</v>
      </c>
      <c r="G60" s="109" t="s">
        <v>289</v>
      </c>
      <c r="H60" s="110" t="s">
        <v>738</v>
      </c>
      <c r="I60" s="111">
        <v>45758</v>
      </c>
      <c r="J60" s="111">
        <v>45758</v>
      </c>
      <c r="K60" s="41">
        <v>124</v>
      </c>
      <c r="L60" s="112">
        <v>45775</v>
      </c>
      <c r="M60" s="113">
        <v>31607</v>
      </c>
      <c r="N60" s="42"/>
      <c r="O60" s="114"/>
      <c r="P60" s="58">
        <v>0</v>
      </c>
      <c r="Q60" s="42"/>
      <c r="R60" s="58">
        <v>0</v>
      </c>
      <c r="W60" s="3"/>
      <c r="X60" s="3"/>
      <c r="Y60" s="3"/>
      <c r="Z60" s="3"/>
      <c r="AA60" s="3"/>
      <c r="AB60" s="3"/>
    </row>
    <row r="61" spans="1:28" s="7" customFormat="1" ht="24" hidden="1" outlineLevel="1">
      <c r="A61" s="41" t="s">
        <v>227</v>
      </c>
      <c r="B61" s="43" t="s">
        <v>224</v>
      </c>
      <c r="C61" s="109" t="s">
        <v>130</v>
      </c>
      <c r="D61" s="41">
        <v>2101004006</v>
      </c>
      <c r="E61" s="109" t="s">
        <v>225</v>
      </c>
      <c r="F61" s="109" t="s">
        <v>637</v>
      </c>
      <c r="G61" s="109" t="s">
        <v>289</v>
      </c>
      <c r="H61" s="110" t="s">
        <v>737</v>
      </c>
      <c r="I61" s="111">
        <v>45756</v>
      </c>
      <c r="J61" s="111">
        <v>45756</v>
      </c>
      <c r="K61" s="41">
        <v>128</v>
      </c>
      <c r="L61" s="112">
        <v>45783</v>
      </c>
      <c r="M61" s="113">
        <v>34361</v>
      </c>
      <c r="N61" s="42"/>
      <c r="O61" s="114"/>
      <c r="P61" s="58">
        <v>0</v>
      </c>
      <c r="Q61" s="42"/>
      <c r="R61" s="58">
        <v>0</v>
      </c>
      <c r="W61" s="3"/>
      <c r="X61" s="3"/>
      <c r="Y61" s="3"/>
      <c r="Z61" s="3"/>
      <c r="AA61" s="3"/>
      <c r="AB61" s="3"/>
    </row>
    <row r="62" spans="1:28" s="7" customFormat="1" ht="24" hidden="1" outlineLevel="1">
      <c r="A62" s="41" t="s">
        <v>640</v>
      </c>
      <c r="B62" s="43" t="s">
        <v>650</v>
      </c>
      <c r="C62" s="109" t="s">
        <v>128</v>
      </c>
      <c r="D62" s="41">
        <v>2102004006</v>
      </c>
      <c r="E62" s="109">
        <v>9</v>
      </c>
      <c r="F62" s="109" t="s">
        <v>642</v>
      </c>
      <c r="G62" s="109" t="s">
        <v>289</v>
      </c>
      <c r="H62" s="110" t="s">
        <v>687</v>
      </c>
      <c r="I62" s="111">
        <v>45771</v>
      </c>
      <c r="J62" s="111">
        <v>45772</v>
      </c>
      <c r="K62" s="41">
        <v>131</v>
      </c>
      <c r="L62" s="112">
        <v>45784</v>
      </c>
      <c r="M62" s="113">
        <v>110624</v>
      </c>
      <c r="N62" s="42"/>
      <c r="O62" s="114"/>
      <c r="P62" s="58">
        <v>0</v>
      </c>
      <c r="Q62" s="42"/>
      <c r="R62" s="58">
        <v>0</v>
      </c>
      <c r="W62" s="3"/>
      <c r="X62" s="3"/>
      <c r="Y62" s="3"/>
      <c r="Z62" s="3"/>
      <c r="AA62" s="3"/>
      <c r="AB62" s="3"/>
    </row>
    <row r="63" spans="1:28" s="7" customFormat="1" hidden="1" outlineLevel="1">
      <c r="A63" s="41" t="s">
        <v>227</v>
      </c>
      <c r="B63" s="43" t="s">
        <v>651</v>
      </c>
      <c r="C63" s="109" t="s">
        <v>128</v>
      </c>
      <c r="D63" s="41">
        <v>2102004006</v>
      </c>
      <c r="E63" s="109">
        <v>7</v>
      </c>
      <c r="F63" s="109" t="s">
        <v>637</v>
      </c>
      <c r="G63" s="109" t="s">
        <v>289</v>
      </c>
      <c r="H63" s="110" t="s">
        <v>688</v>
      </c>
      <c r="I63" s="111">
        <v>45771</v>
      </c>
      <c r="J63" s="111">
        <v>45771</v>
      </c>
      <c r="K63" s="41">
        <v>135</v>
      </c>
      <c r="L63" s="112">
        <v>45784</v>
      </c>
      <c r="M63" s="113">
        <v>31607</v>
      </c>
      <c r="N63" s="42"/>
      <c r="O63" s="114"/>
      <c r="P63" s="58">
        <v>0</v>
      </c>
      <c r="Q63" s="42"/>
      <c r="R63" s="58">
        <v>0</v>
      </c>
      <c r="W63" s="3"/>
      <c r="X63" s="3"/>
      <c r="Y63" s="3"/>
      <c r="Z63" s="3"/>
      <c r="AA63" s="3"/>
      <c r="AB63" s="3"/>
    </row>
    <row r="64" spans="1:28" s="7" customFormat="1" ht="36" hidden="1" outlineLevel="1">
      <c r="A64" s="41" t="s">
        <v>743</v>
      </c>
      <c r="B64" s="43" t="s">
        <v>651</v>
      </c>
      <c r="C64" s="109" t="s">
        <v>128</v>
      </c>
      <c r="D64" s="41">
        <v>2102004006</v>
      </c>
      <c r="E64" s="109">
        <v>7</v>
      </c>
      <c r="F64" s="109" t="s">
        <v>740</v>
      </c>
      <c r="G64" s="109" t="s">
        <v>620</v>
      </c>
      <c r="H64" s="110" t="s">
        <v>689</v>
      </c>
      <c r="I64" s="111">
        <v>45785</v>
      </c>
      <c r="J64" s="111">
        <v>45786</v>
      </c>
      <c r="K64" s="41">
        <v>136</v>
      </c>
      <c r="L64" s="112">
        <v>45784</v>
      </c>
      <c r="M64" s="113">
        <v>110624</v>
      </c>
      <c r="N64" s="42">
        <v>6509996</v>
      </c>
      <c r="O64" s="114">
        <v>45777</v>
      </c>
      <c r="P64" s="58">
        <v>436202</v>
      </c>
      <c r="Q64" s="42"/>
      <c r="R64" s="58">
        <v>0</v>
      </c>
      <c r="W64" s="3"/>
      <c r="X64" s="3"/>
      <c r="Y64" s="3"/>
      <c r="Z64" s="3"/>
      <c r="AA64" s="3"/>
      <c r="AB64" s="3"/>
    </row>
    <row r="65" spans="1:28" s="7" customFormat="1" hidden="1" outlineLevel="1">
      <c r="A65" s="41" t="s">
        <v>652</v>
      </c>
      <c r="B65" s="43" t="s">
        <v>248</v>
      </c>
      <c r="C65" s="109" t="s">
        <v>128</v>
      </c>
      <c r="D65" s="41">
        <v>2102004006</v>
      </c>
      <c r="E65" s="109">
        <v>9</v>
      </c>
      <c r="F65" s="109" t="s">
        <v>652</v>
      </c>
      <c r="G65" s="109" t="s">
        <v>620</v>
      </c>
      <c r="H65" s="110" t="s">
        <v>690</v>
      </c>
      <c r="I65" s="111">
        <v>45789</v>
      </c>
      <c r="J65" s="111">
        <v>45791</v>
      </c>
      <c r="K65" s="41">
        <v>137</v>
      </c>
      <c r="L65" s="112">
        <v>45785</v>
      </c>
      <c r="M65" s="113">
        <v>189641</v>
      </c>
      <c r="N65" s="42">
        <v>6527016</v>
      </c>
      <c r="O65" s="114">
        <v>45785</v>
      </c>
      <c r="P65" s="58">
        <v>255579</v>
      </c>
      <c r="Q65" s="42"/>
      <c r="R65" s="58">
        <v>0</v>
      </c>
      <c r="W65" s="3"/>
      <c r="X65" s="3"/>
      <c r="Y65" s="3"/>
      <c r="Z65" s="3"/>
      <c r="AA65" s="3"/>
      <c r="AB65" s="3"/>
    </row>
    <row r="66" spans="1:28" s="7" customFormat="1" hidden="1" outlineLevel="1">
      <c r="A66" s="43" t="s">
        <v>672</v>
      </c>
      <c r="B66" s="43" t="s">
        <v>649</v>
      </c>
      <c r="C66" s="109" t="s">
        <v>128</v>
      </c>
      <c r="D66" s="41">
        <v>2102004006</v>
      </c>
      <c r="E66" s="109">
        <v>8</v>
      </c>
      <c r="F66" s="109" t="s">
        <v>238</v>
      </c>
      <c r="G66" s="109" t="s">
        <v>289</v>
      </c>
      <c r="H66" s="110" t="s">
        <v>691</v>
      </c>
      <c r="I66" s="111">
        <v>45784</v>
      </c>
      <c r="J66" s="111">
        <v>45784</v>
      </c>
      <c r="K66" s="41">
        <v>142</v>
      </c>
      <c r="L66" s="112">
        <v>45791</v>
      </c>
      <c r="M66" s="113">
        <v>31607</v>
      </c>
      <c r="N66" s="42"/>
      <c r="O66" s="114"/>
      <c r="P66" s="58">
        <v>0</v>
      </c>
      <c r="Q66" s="42"/>
      <c r="R66" s="58">
        <v>0</v>
      </c>
      <c r="W66" s="3"/>
      <c r="X66" s="3"/>
      <c r="Y66" s="3"/>
      <c r="Z66" s="3"/>
      <c r="AA66" s="3"/>
      <c r="AB66" s="3"/>
    </row>
    <row r="67" spans="1:28" s="7" customFormat="1" hidden="1" outlineLevel="1">
      <c r="A67" s="41" t="s">
        <v>227</v>
      </c>
      <c r="B67" s="43" t="s">
        <v>246</v>
      </c>
      <c r="C67" s="109" t="s">
        <v>128</v>
      </c>
      <c r="D67" s="41">
        <v>2102004006</v>
      </c>
      <c r="E67" s="109">
        <v>5</v>
      </c>
      <c r="F67" s="109" t="s">
        <v>637</v>
      </c>
      <c r="G67" s="109" t="s">
        <v>289</v>
      </c>
      <c r="H67" s="110" t="s">
        <v>692</v>
      </c>
      <c r="I67" s="111">
        <v>45783</v>
      </c>
      <c r="J67" s="111">
        <v>45783</v>
      </c>
      <c r="K67" s="41">
        <v>138</v>
      </c>
      <c r="L67" s="112">
        <v>45791</v>
      </c>
      <c r="M67" s="113">
        <v>31607</v>
      </c>
      <c r="N67" s="42"/>
      <c r="O67" s="114"/>
      <c r="P67" s="58">
        <v>0</v>
      </c>
      <c r="Q67" s="42"/>
      <c r="R67" s="58">
        <v>0</v>
      </c>
      <c r="W67" s="3"/>
      <c r="X67" s="3"/>
      <c r="Y67" s="3"/>
      <c r="Z67" s="3"/>
      <c r="AA67" s="3"/>
      <c r="AB67" s="3"/>
    </row>
    <row r="68" spans="1:28" s="7" customFormat="1" ht="24" hidden="1" outlineLevel="1">
      <c r="A68" s="41" t="s">
        <v>227</v>
      </c>
      <c r="B68" s="43" t="s">
        <v>246</v>
      </c>
      <c r="C68" s="109" t="s">
        <v>128</v>
      </c>
      <c r="D68" s="41">
        <v>2102004006</v>
      </c>
      <c r="E68" s="109">
        <v>5</v>
      </c>
      <c r="F68" s="109" t="s">
        <v>637</v>
      </c>
      <c r="G68" s="109" t="s">
        <v>289</v>
      </c>
      <c r="H68" s="110" t="s">
        <v>693</v>
      </c>
      <c r="I68" s="111">
        <v>45782</v>
      </c>
      <c r="J68" s="111">
        <v>45782</v>
      </c>
      <c r="K68" s="41">
        <v>139</v>
      </c>
      <c r="L68" s="112">
        <v>45791</v>
      </c>
      <c r="M68" s="113">
        <v>31607</v>
      </c>
      <c r="N68" s="42"/>
      <c r="O68" s="114"/>
      <c r="P68" s="58">
        <v>0</v>
      </c>
      <c r="Q68" s="42"/>
      <c r="R68" s="58">
        <v>0</v>
      </c>
      <c r="W68" s="3"/>
      <c r="X68" s="3"/>
      <c r="Y68" s="3"/>
      <c r="Z68" s="3"/>
      <c r="AA68" s="3"/>
      <c r="AB68" s="3"/>
    </row>
    <row r="69" spans="1:28" s="7" customFormat="1" hidden="1" outlineLevel="1">
      <c r="A69" s="43" t="s">
        <v>672</v>
      </c>
      <c r="B69" s="43" t="s">
        <v>246</v>
      </c>
      <c r="C69" s="109" t="s">
        <v>128</v>
      </c>
      <c r="D69" s="41">
        <v>2102004006</v>
      </c>
      <c r="E69" s="109">
        <v>5</v>
      </c>
      <c r="F69" s="109" t="s">
        <v>252</v>
      </c>
      <c r="G69" s="109" t="s">
        <v>289</v>
      </c>
      <c r="H69" s="110" t="s">
        <v>694</v>
      </c>
      <c r="I69" s="111">
        <v>45785</v>
      </c>
      <c r="J69" s="111">
        <v>45785</v>
      </c>
      <c r="K69" s="41">
        <v>140</v>
      </c>
      <c r="L69" s="112">
        <v>45791</v>
      </c>
      <c r="M69" s="113">
        <v>31607</v>
      </c>
      <c r="N69" s="42"/>
      <c r="O69" s="114"/>
      <c r="P69" s="58">
        <v>0</v>
      </c>
      <c r="Q69" s="42"/>
      <c r="R69" s="58">
        <v>0</v>
      </c>
      <c r="W69" s="3"/>
      <c r="X69" s="3"/>
      <c r="Y69" s="3"/>
      <c r="Z69" s="3"/>
      <c r="AA69" s="3"/>
      <c r="AB69" s="3"/>
    </row>
    <row r="70" spans="1:28" s="7" customFormat="1" ht="48" hidden="1" outlineLevel="1">
      <c r="A70" s="43" t="s">
        <v>672</v>
      </c>
      <c r="B70" s="43" t="s">
        <v>653</v>
      </c>
      <c r="C70" s="109" t="s">
        <v>128</v>
      </c>
      <c r="D70" s="41">
        <v>2102004006</v>
      </c>
      <c r="E70" s="109">
        <v>10</v>
      </c>
      <c r="F70" s="109" t="s">
        <v>252</v>
      </c>
      <c r="G70" s="109" t="s">
        <v>289</v>
      </c>
      <c r="H70" s="110" t="s">
        <v>695</v>
      </c>
      <c r="I70" s="111">
        <v>45785</v>
      </c>
      <c r="J70" s="111">
        <v>45785</v>
      </c>
      <c r="K70" s="41">
        <v>143</v>
      </c>
      <c r="L70" s="112">
        <v>45791</v>
      </c>
      <c r="M70" s="113">
        <v>31607</v>
      </c>
      <c r="N70" s="42"/>
      <c r="O70" s="114"/>
      <c r="P70" s="58">
        <v>0</v>
      </c>
      <c r="Q70" s="42"/>
      <c r="R70" s="58">
        <v>0</v>
      </c>
      <c r="W70" s="3"/>
      <c r="X70" s="3"/>
      <c r="Y70" s="3"/>
      <c r="Z70" s="3"/>
      <c r="AA70" s="3"/>
      <c r="AB70" s="3"/>
    </row>
    <row r="71" spans="1:28" s="7" customFormat="1" ht="84" hidden="1" outlineLevel="1">
      <c r="A71" s="43" t="s">
        <v>672</v>
      </c>
      <c r="B71" s="43" t="s">
        <v>654</v>
      </c>
      <c r="C71" s="109" t="s">
        <v>128</v>
      </c>
      <c r="D71" s="41">
        <v>2102004006</v>
      </c>
      <c r="E71" s="109">
        <v>10</v>
      </c>
      <c r="F71" s="109" t="s">
        <v>252</v>
      </c>
      <c r="G71" s="109" t="s">
        <v>289</v>
      </c>
      <c r="H71" s="110" t="s">
        <v>696</v>
      </c>
      <c r="I71" s="111">
        <v>45785</v>
      </c>
      <c r="J71" s="111">
        <v>45785</v>
      </c>
      <c r="K71" s="41">
        <v>144</v>
      </c>
      <c r="L71" s="112">
        <v>45791</v>
      </c>
      <c r="M71" s="113">
        <v>31607</v>
      </c>
      <c r="N71" s="42"/>
      <c r="O71" s="114"/>
      <c r="P71" s="58">
        <v>0</v>
      </c>
      <c r="Q71" s="42"/>
      <c r="R71" s="58">
        <v>0</v>
      </c>
      <c r="W71" s="3"/>
      <c r="X71" s="3"/>
      <c r="Y71" s="3"/>
      <c r="Z71" s="3"/>
      <c r="AA71" s="3"/>
      <c r="AB71" s="3"/>
    </row>
    <row r="72" spans="1:28" s="7" customFormat="1" hidden="1" outlineLevel="1">
      <c r="A72" s="41" t="s">
        <v>227</v>
      </c>
      <c r="B72" s="43" t="s">
        <v>648</v>
      </c>
      <c r="C72" s="109" t="s">
        <v>128</v>
      </c>
      <c r="D72" s="41">
        <v>2102004006</v>
      </c>
      <c r="E72" s="109">
        <v>10</v>
      </c>
      <c r="F72" s="109" t="s">
        <v>637</v>
      </c>
      <c r="G72" s="109" t="s">
        <v>289</v>
      </c>
      <c r="H72" s="110" t="s">
        <v>682</v>
      </c>
      <c r="I72" s="111">
        <v>45770</v>
      </c>
      <c r="J72" s="111">
        <v>45770</v>
      </c>
      <c r="K72" s="41">
        <v>145</v>
      </c>
      <c r="L72" s="112">
        <v>45791</v>
      </c>
      <c r="M72" s="113">
        <v>31607</v>
      </c>
      <c r="N72" s="42"/>
      <c r="O72" s="114"/>
      <c r="P72" s="58">
        <v>0</v>
      </c>
      <c r="Q72" s="42"/>
      <c r="R72" s="58">
        <v>0</v>
      </c>
      <c r="W72" s="3"/>
      <c r="X72" s="3"/>
      <c r="Y72" s="3"/>
      <c r="Z72" s="3"/>
      <c r="AA72" s="3"/>
      <c r="AB72" s="3"/>
    </row>
    <row r="73" spans="1:28" s="7" customFormat="1" hidden="1" outlineLevel="1">
      <c r="A73" s="41" t="s">
        <v>227</v>
      </c>
      <c r="B73" s="43" t="s">
        <v>648</v>
      </c>
      <c r="C73" s="109" t="s">
        <v>128</v>
      </c>
      <c r="D73" s="41">
        <v>2102004006</v>
      </c>
      <c r="E73" s="109">
        <v>10</v>
      </c>
      <c r="F73" s="109" t="s">
        <v>637</v>
      </c>
      <c r="G73" s="109" t="s">
        <v>289</v>
      </c>
      <c r="H73" s="110" t="s">
        <v>697</v>
      </c>
      <c r="I73" s="111">
        <v>45771</v>
      </c>
      <c r="J73" s="111">
        <v>45771</v>
      </c>
      <c r="K73" s="41">
        <v>146</v>
      </c>
      <c r="L73" s="112">
        <v>45791</v>
      </c>
      <c r="M73" s="113">
        <v>31607</v>
      </c>
      <c r="N73" s="42"/>
      <c r="O73" s="114"/>
      <c r="P73" s="58">
        <v>0</v>
      </c>
      <c r="Q73" s="42"/>
      <c r="R73" s="58">
        <v>0</v>
      </c>
      <c r="W73" s="3"/>
      <c r="X73" s="3"/>
      <c r="Y73" s="3"/>
      <c r="Z73" s="3"/>
      <c r="AA73" s="3"/>
      <c r="AB73" s="3"/>
    </row>
    <row r="74" spans="1:28" s="7" customFormat="1" ht="24" hidden="1" outlineLevel="1">
      <c r="A74" s="41" t="s">
        <v>227</v>
      </c>
      <c r="B74" s="43" t="s">
        <v>648</v>
      </c>
      <c r="C74" s="109" t="s">
        <v>128</v>
      </c>
      <c r="D74" s="41">
        <v>2102004006</v>
      </c>
      <c r="E74" s="109">
        <v>10</v>
      </c>
      <c r="F74" s="109" t="s">
        <v>637</v>
      </c>
      <c r="G74" s="109" t="s">
        <v>289</v>
      </c>
      <c r="H74" s="110" t="s">
        <v>698</v>
      </c>
      <c r="I74" s="111">
        <v>45782</v>
      </c>
      <c r="J74" s="111">
        <v>45782</v>
      </c>
      <c r="K74" s="41">
        <v>147</v>
      </c>
      <c r="L74" s="112">
        <v>45791</v>
      </c>
      <c r="M74" s="113">
        <v>31607</v>
      </c>
      <c r="N74" s="42"/>
      <c r="O74" s="114"/>
      <c r="P74" s="58"/>
      <c r="Q74" s="42"/>
      <c r="R74" s="58"/>
      <c r="W74" s="3"/>
      <c r="X74" s="3"/>
      <c r="Y74" s="3"/>
      <c r="Z74" s="3"/>
      <c r="AA74" s="3"/>
      <c r="AB74" s="3"/>
    </row>
    <row r="75" spans="1:28" s="7" customFormat="1" hidden="1" outlineLevel="1">
      <c r="A75" s="41" t="s">
        <v>227</v>
      </c>
      <c r="B75" s="43" t="s">
        <v>648</v>
      </c>
      <c r="C75" s="109" t="s">
        <v>128</v>
      </c>
      <c r="D75" s="41">
        <v>2102004006</v>
      </c>
      <c r="E75" s="109">
        <v>10</v>
      </c>
      <c r="F75" s="109" t="s">
        <v>637</v>
      </c>
      <c r="G75" s="109" t="s">
        <v>289</v>
      </c>
      <c r="H75" s="110" t="s">
        <v>685</v>
      </c>
      <c r="I75" s="111">
        <v>45783</v>
      </c>
      <c r="J75" s="111">
        <v>45783</v>
      </c>
      <c r="K75" s="41">
        <v>148</v>
      </c>
      <c r="L75" s="112">
        <v>45791</v>
      </c>
      <c r="M75" s="113">
        <v>31607</v>
      </c>
      <c r="N75" s="42"/>
      <c r="O75" s="114"/>
      <c r="P75" s="58"/>
      <c r="Q75" s="42"/>
      <c r="R75" s="58"/>
      <c r="W75" s="3"/>
      <c r="X75" s="3"/>
      <c r="Y75" s="3"/>
      <c r="Z75" s="3"/>
      <c r="AA75" s="3"/>
      <c r="AB75" s="3"/>
    </row>
    <row r="76" spans="1:28" s="7" customFormat="1" ht="36" hidden="1" outlineLevel="1">
      <c r="A76" s="41" t="s">
        <v>227</v>
      </c>
      <c r="B76" s="43" t="s">
        <v>256</v>
      </c>
      <c r="C76" s="109" t="s">
        <v>128</v>
      </c>
      <c r="D76" s="41">
        <v>2102004006</v>
      </c>
      <c r="E76" s="109">
        <v>10</v>
      </c>
      <c r="F76" s="109" t="s">
        <v>637</v>
      </c>
      <c r="G76" s="109" t="s">
        <v>289</v>
      </c>
      <c r="H76" s="110" t="s">
        <v>699</v>
      </c>
      <c r="I76" s="111">
        <v>45796</v>
      </c>
      <c r="J76" s="111">
        <v>45796</v>
      </c>
      <c r="K76" s="41">
        <v>149</v>
      </c>
      <c r="L76" s="112">
        <v>45791</v>
      </c>
      <c r="M76" s="113">
        <v>31607</v>
      </c>
      <c r="N76" s="42"/>
      <c r="O76" s="114"/>
      <c r="P76" s="58"/>
      <c r="Q76" s="42"/>
      <c r="R76" s="58"/>
      <c r="W76" s="3"/>
      <c r="X76" s="3"/>
      <c r="Y76" s="3"/>
      <c r="Z76" s="3"/>
      <c r="AA76" s="3"/>
      <c r="AB76" s="3"/>
    </row>
    <row r="77" spans="1:28" s="7" customFormat="1" ht="36" hidden="1" outlineLevel="1">
      <c r="A77" s="43" t="s">
        <v>672</v>
      </c>
      <c r="B77" s="43" t="s">
        <v>648</v>
      </c>
      <c r="C77" s="109" t="s">
        <v>128</v>
      </c>
      <c r="D77" s="41">
        <v>2102004006</v>
      </c>
      <c r="E77" s="109">
        <v>10</v>
      </c>
      <c r="F77" s="109" t="s">
        <v>252</v>
      </c>
      <c r="G77" s="109" t="s">
        <v>289</v>
      </c>
      <c r="H77" s="110" t="s">
        <v>700</v>
      </c>
      <c r="I77" s="111">
        <v>45785</v>
      </c>
      <c r="J77" s="111">
        <v>45785</v>
      </c>
      <c r="K77" s="41">
        <v>153</v>
      </c>
      <c r="L77" s="112">
        <v>45799</v>
      </c>
      <c r="M77" s="113">
        <v>31607</v>
      </c>
      <c r="N77" s="42"/>
      <c r="O77" s="114"/>
      <c r="P77" s="58"/>
      <c r="Q77" s="42"/>
      <c r="R77" s="58"/>
      <c r="W77" s="3"/>
      <c r="X77" s="3"/>
      <c r="Y77" s="3"/>
      <c r="Z77" s="3"/>
      <c r="AA77" s="3"/>
      <c r="AB77" s="3"/>
    </row>
    <row r="78" spans="1:28" s="7" customFormat="1" ht="84" hidden="1" outlineLevel="1">
      <c r="A78" s="41" t="s">
        <v>655</v>
      </c>
      <c r="B78" s="43" t="s">
        <v>256</v>
      </c>
      <c r="C78" s="109" t="s">
        <v>128</v>
      </c>
      <c r="D78" s="41">
        <v>2102004006</v>
      </c>
      <c r="E78" s="109">
        <v>10</v>
      </c>
      <c r="F78" s="109" t="s">
        <v>663</v>
      </c>
      <c r="G78" s="109" t="s">
        <v>620</v>
      </c>
      <c r="H78" s="110" t="s">
        <v>701</v>
      </c>
      <c r="I78" s="111">
        <v>45810</v>
      </c>
      <c r="J78" s="111">
        <v>45812</v>
      </c>
      <c r="K78" s="41">
        <v>154</v>
      </c>
      <c r="L78" s="112">
        <v>45799</v>
      </c>
      <c r="M78" s="113">
        <v>190855</v>
      </c>
      <c r="N78" s="42">
        <v>6565653</v>
      </c>
      <c r="O78" s="114">
        <v>45805</v>
      </c>
      <c r="P78" s="58">
        <v>166723</v>
      </c>
      <c r="Q78" s="42"/>
      <c r="R78" s="58"/>
      <c r="W78" s="3"/>
      <c r="X78" s="3"/>
      <c r="Y78" s="3"/>
      <c r="Z78" s="3"/>
      <c r="AA78" s="3"/>
      <c r="AB78" s="3"/>
    </row>
    <row r="79" spans="1:28" s="7" customFormat="1" hidden="1" outlineLevel="1">
      <c r="A79" s="41" t="s">
        <v>656</v>
      </c>
      <c r="B79" s="43" t="s">
        <v>649</v>
      </c>
      <c r="C79" s="109" t="s">
        <v>128</v>
      </c>
      <c r="D79" s="41">
        <v>2102004006</v>
      </c>
      <c r="E79" s="109">
        <v>8</v>
      </c>
      <c r="F79" s="109" t="s">
        <v>657</v>
      </c>
      <c r="G79" s="109" t="s">
        <v>289</v>
      </c>
      <c r="H79" s="110" t="s">
        <v>702</v>
      </c>
      <c r="I79" s="111">
        <v>45796</v>
      </c>
      <c r="J79" s="111">
        <v>45797</v>
      </c>
      <c r="K79" s="41">
        <v>156</v>
      </c>
      <c r="L79" s="112">
        <v>45799</v>
      </c>
      <c r="M79" s="113">
        <v>110624</v>
      </c>
      <c r="N79" s="42"/>
      <c r="O79" s="114"/>
      <c r="P79" s="58"/>
      <c r="Q79" s="42"/>
      <c r="R79" s="58"/>
      <c r="W79" s="3"/>
      <c r="X79" s="3"/>
      <c r="Y79" s="3"/>
      <c r="Z79" s="3"/>
      <c r="AA79" s="3"/>
      <c r="AB79" s="3"/>
    </row>
    <row r="80" spans="1:28" s="7" customFormat="1" ht="24" hidden="1" outlineLevel="1">
      <c r="A80" s="41" t="s">
        <v>747</v>
      </c>
      <c r="B80" s="43" t="s">
        <v>733</v>
      </c>
      <c r="C80" s="109" t="s">
        <v>128</v>
      </c>
      <c r="D80" s="41">
        <v>2102004006</v>
      </c>
      <c r="E80" s="109">
        <v>10</v>
      </c>
      <c r="F80" s="109" t="s">
        <v>658</v>
      </c>
      <c r="G80" s="109" t="s">
        <v>620</v>
      </c>
      <c r="H80" s="110" t="s">
        <v>703</v>
      </c>
      <c r="I80" s="111">
        <v>45804</v>
      </c>
      <c r="J80" s="111">
        <v>45807</v>
      </c>
      <c r="K80" s="41">
        <v>157</v>
      </c>
      <c r="L80" s="112">
        <v>45799</v>
      </c>
      <c r="M80" s="113">
        <v>268658</v>
      </c>
      <c r="N80" s="42">
        <v>6555201</v>
      </c>
      <c r="O80" s="114">
        <v>45800</v>
      </c>
      <c r="P80" s="58">
        <v>177046</v>
      </c>
      <c r="Q80" s="42"/>
      <c r="R80" s="58"/>
      <c r="W80" s="3"/>
      <c r="X80" s="3"/>
      <c r="Y80" s="3"/>
      <c r="Z80" s="3"/>
      <c r="AA80" s="3"/>
      <c r="AB80" s="3"/>
    </row>
    <row r="81" spans="1:28" s="7" customFormat="1" ht="84" hidden="1" outlineLevel="1">
      <c r="A81" s="41" t="s">
        <v>643</v>
      </c>
      <c r="B81" s="43" t="s">
        <v>659</v>
      </c>
      <c r="C81" s="109" t="s">
        <v>128</v>
      </c>
      <c r="D81" s="41">
        <v>2102004006</v>
      </c>
      <c r="E81" s="109">
        <v>7</v>
      </c>
      <c r="F81" s="109" t="s">
        <v>644</v>
      </c>
      <c r="G81" s="109" t="s">
        <v>620</v>
      </c>
      <c r="H81" s="110" t="s">
        <v>704</v>
      </c>
      <c r="I81" s="111">
        <v>45811</v>
      </c>
      <c r="J81" s="111">
        <v>45815</v>
      </c>
      <c r="K81" s="41">
        <v>158</v>
      </c>
      <c r="L81" s="112">
        <v>45799</v>
      </c>
      <c r="M81" s="113">
        <v>349901</v>
      </c>
      <c r="N81" s="42">
        <v>6555868</v>
      </c>
      <c r="O81" s="114">
        <v>45800</v>
      </c>
      <c r="P81" s="58">
        <v>122944</v>
      </c>
      <c r="Q81" s="42"/>
      <c r="R81" s="58"/>
      <c r="W81" s="3"/>
      <c r="X81" s="3"/>
      <c r="Y81" s="3"/>
      <c r="Z81" s="3"/>
      <c r="AA81" s="3"/>
      <c r="AB81" s="3"/>
    </row>
    <row r="82" spans="1:28" s="7" customFormat="1" ht="36" hidden="1" outlineLevel="1">
      <c r="A82" s="41" t="s">
        <v>660</v>
      </c>
      <c r="B82" s="43" t="s">
        <v>284</v>
      </c>
      <c r="C82" s="109" t="s">
        <v>128</v>
      </c>
      <c r="D82" s="41">
        <v>2102004006</v>
      </c>
      <c r="E82" s="109">
        <v>10</v>
      </c>
      <c r="F82" s="109" t="s">
        <v>661</v>
      </c>
      <c r="G82" s="109" t="s">
        <v>289</v>
      </c>
      <c r="H82" s="110" t="s">
        <v>705</v>
      </c>
      <c r="I82" s="111">
        <v>45803</v>
      </c>
      <c r="J82" s="111">
        <v>45803</v>
      </c>
      <c r="K82" s="41">
        <v>159</v>
      </c>
      <c r="L82" s="112">
        <v>45805</v>
      </c>
      <c r="M82" s="113">
        <v>31607</v>
      </c>
      <c r="N82" s="42"/>
      <c r="O82" s="114"/>
      <c r="P82" s="58"/>
      <c r="Q82" s="42"/>
      <c r="R82" s="58"/>
      <c r="W82" s="3"/>
      <c r="X82" s="3"/>
      <c r="Y82" s="3"/>
      <c r="Z82" s="3"/>
      <c r="AA82" s="3"/>
      <c r="AB82" s="3"/>
    </row>
    <row r="83" spans="1:28" s="7" customFormat="1" ht="24" hidden="1" outlineLevel="1">
      <c r="A83" s="41" t="s">
        <v>655</v>
      </c>
      <c r="B83" s="43" t="s">
        <v>662</v>
      </c>
      <c r="C83" s="109" t="s">
        <v>128</v>
      </c>
      <c r="D83" s="41">
        <v>2102004006</v>
      </c>
      <c r="E83" s="109">
        <v>8</v>
      </c>
      <c r="F83" s="109" t="s">
        <v>663</v>
      </c>
      <c r="G83" s="109" t="s">
        <v>620</v>
      </c>
      <c r="H83" s="110" t="s">
        <v>706</v>
      </c>
      <c r="I83" s="111">
        <v>45810</v>
      </c>
      <c r="J83" s="111">
        <v>45812</v>
      </c>
      <c r="K83" s="41">
        <v>163</v>
      </c>
      <c r="L83" s="112">
        <v>45805</v>
      </c>
      <c r="M83" s="113">
        <v>190855</v>
      </c>
      <c r="N83" s="42">
        <v>6565653</v>
      </c>
      <c r="O83" s="114">
        <v>45805</v>
      </c>
      <c r="P83" s="58">
        <v>166723</v>
      </c>
      <c r="Q83" s="42"/>
      <c r="R83" s="58"/>
      <c r="W83" s="3"/>
      <c r="X83" s="3"/>
      <c r="Y83" s="3"/>
      <c r="Z83" s="3"/>
      <c r="AA83" s="3"/>
      <c r="AB83" s="3"/>
    </row>
    <row r="84" spans="1:28" s="7" customFormat="1" ht="48" hidden="1" outlineLevel="1">
      <c r="A84" s="41" t="s">
        <v>664</v>
      </c>
      <c r="B84" s="43" t="s">
        <v>665</v>
      </c>
      <c r="C84" s="109" t="s">
        <v>128</v>
      </c>
      <c r="D84" s="41">
        <v>2102004006</v>
      </c>
      <c r="E84" s="109">
        <v>10</v>
      </c>
      <c r="F84" s="109" t="s">
        <v>746</v>
      </c>
      <c r="G84" s="109" t="s">
        <v>620</v>
      </c>
      <c r="H84" s="110" t="s">
        <v>707</v>
      </c>
      <c r="I84" s="111">
        <v>45811</v>
      </c>
      <c r="J84" s="111">
        <v>45813</v>
      </c>
      <c r="K84" s="41">
        <v>165</v>
      </c>
      <c r="L84" s="112">
        <v>45805</v>
      </c>
      <c r="M84" s="113">
        <v>190855</v>
      </c>
      <c r="N84" s="42">
        <v>6567663</v>
      </c>
      <c r="O84" s="114">
        <v>45806</v>
      </c>
      <c r="P84" s="58">
        <v>264358</v>
      </c>
      <c r="Q84" s="42"/>
      <c r="R84" s="58"/>
      <c r="W84" s="3"/>
      <c r="X84" s="3"/>
      <c r="Y84" s="3"/>
      <c r="Z84" s="3"/>
      <c r="AA84" s="3"/>
      <c r="AB84" s="3"/>
    </row>
    <row r="85" spans="1:28" s="7" customFormat="1" ht="48" hidden="1" outlineLevel="1">
      <c r="A85" s="41" t="s">
        <v>664</v>
      </c>
      <c r="B85" s="43" t="s">
        <v>653</v>
      </c>
      <c r="C85" s="109" t="s">
        <v>128</v>
      </c>
      <c r="D85" s="41">
        <v>2102004006</v>
      </c>
      <c r="E85" s="109">
        <v>10</v>
      </c>
      <c r="F85" s="109" t="s">
        <v>746</v>
      </c>
      <c r="G85" s="109" t="s">
        <v>620</v>
      </c>
      <c r="H85" s="110" t="s">
        <v>707</v>
      </c>
      <c r="I85" s="111">
        <v>45811</v>
      </c>
      <c r="J85" s="111">
        <v>45813</v>
      </c>
      <c r="K85" s="41">
        <v>166</v>
      </c>
      <c r="L85" s="112">
        <v>45805</v>
      </c>
      <c r="M85" s="113">
        <v>190855</v>
      </c>
      <c r="N85" s="42">
        <v>6567663</v>
      </c>
      <c r="O85" s="114">
        <v>45806</v>
      </c>
      <c r="P85" s="58">
        <v>264358</v>
      </c>
      <c r="Q85" s="42"/>
      <c r="R85" s="58"/>
      <c r="W85" s="3"/>
      <c r="X85" s="3"/>
      <c r="Y85" s="3"/>
      <c r="Z85" s="3"/>
      <c r="AA85" s="3"/>
      <c r="AB85" s="3"/>
    </row>
    <row r="86" spans="1:28" s="7" customFormat="1" hidden="1" outlineLevel="1">
      <c r="A86" s="41" t="s">
        <v>227</v>
      </c>
      <c r="B86" s="43" t="s">
        <v>224</v>
      </c>
      <c r="C86" s="109" t="s">
        <v>130</v>
      </c>
      <c r="D86" s="41">
        <v>2101004006</v>
      </c>
      <c r="E86" s="109" t="s">
        <v>225</v>
      </c>
      <c r="F86" s="109" t="s">
        <v>637</v>
      </c>
      <c r="G86" s="109" t="s">
        <v>289</v>
      </c>
      <c r="H86" s="110" t="s">
        <v>708</v>
      </c>
      <c r="I86" s="111">
        <v>45762</v>
      </c>
      <c r="J86" s="111">
        <v>45762</v>
      </c>
      <c r="K86" s="41">
        <v>171</v>
      </c>
      <c r="L86" s="112">
        <v>45810</v>
      </c>
      <c r="M86" s="113">
        <v>34361</v>
      </c>
      <c r="N86" s="42"/>
      <c r="O86" s="114"/>
      <c r="P86" s="58"/>
      <c r="Q86" s="42"/>
      <c r="R86" s="58"/>
      <c r="W86" s="3"/>
      <c r="X86" s="3"/>
      <c r="Y86" s="3"/>
      <c r="Z86" s="3"/>
      <c r="AA86" s="3"/>
      <c r="AB86" s="3"/>
    </row>
    <row r="87" spans="1:28" s="7" customFormat="1" hidden="1" outlineLevel="1">
      <c r="A87" s="41" t="s">
        <v>227</v>
      </c>
      <c r="B87" s="43" t="s">
        <v>224</v>
      </c>
      <c r="C87" s="109" t="s">
        <v>130</v>
      </c>
      <c r="D87" s="41">
        <v>2101004006</v>
      </c>
      <c r="E87" s="109" t="s">
        <v>225</v>
      </c>
      <c r="F87" s="109" t="s">
        <v>637</v>
      </c>
      <c r="G87" s="109" t="s">
        <v>289</v>
      </c>
      <c r="H87" s="110" t="s">
        <v>709</v>
      </c>
      <c r="I87" s="111">
        <v>45763</v>
      </c>
      <c r="J87" s="111">
        <v>45763</v>
      </c>
      <c r="K87" s="41">
        <v>172</v>
      </c>
      <c r="L87" s="112">
        <v>45810</v>
      </c>
      <c r="M87" s="113">
        <v>34361</v>
      </c>
      <c r="N87" s="42"/>
      <c r="O87" s="114"/>
      <c r="P87" s="58"/>
      <c r="Q87" s="42"/>
      <c r="R87" s="58"/>
      <c r="W87" s="3"/>
      <c r="X87" s="3"/>
      <c r="Y87" s="3"/>
      <c r="Z87" s="3"/>
      <c r="AA87" s="3"/>
      <c r="AB87" s="3"/>
    </row>
    <row r="88" spans="1:28" s="7" customFormat="1" hidden="1" outlineLevel="1">
      <c r="A88" s="41" t="s">
        <v>227</v>
      </c>
      <c r="B88" s="43" t="s">
        <v>224</v>
      </c>
      <c r="C88" s="109" t="s">
        <v>130</v>
      </c>
      <c r="D88" s="41">
        <v>2101004006</v>
      </c>
      <c r="E88" s="109" t="s">
        <v>225</v>
      </c>
      <c r="F88" s="109" t="s">
        <v>637</v>
      </c>
      <c r="G88" s="109" t="s">
        <v>289</v>
      </c>
      <c r="H88" s="110" t="s">
        <v>710</v>
      </c>
      <c r="I88" s="111">
        <v>45770</v>
      </c>
      <c r="J88" s="111">
        <v>45770</v>
      </c>
      <c r="K88" s="41">
        <v>173</v>
      </c>
      <c r="L88" s="112">
        <v>45810</v>
      </c>
      <c r="M88" s="113">
        <v>34361</v>
      </c>
      <c r="N88" s="42"/>
      <c r="O88" s="114"/>
      <c r="P88" s="58"/>
      <c r="Q88" s="42"/>
      <c r="R88" s="58"/>
      <c r="W88" s="3"/>
      <c r="X88" s="3"/>
      <c r="Y88" s="3"/>
      <c r="Z88" s="3"/>
      <c r="AA88" s="3"/>
      <c r="AB88" s="3"/>
    </row>
    <row r="89" spans="1:28" s="7" customFormat="1" ht="24" hidden="1" outlineLevel="1">
      <c r="A89" s="41" t="s">
        <v>227</v>
      </c>
      <c r="B89" s="43" t="s">
        <v>224</v>
      </c>
      <c r="C89" s="109" t="s">
        <v>130</v>
      </c>
      <c r="D89" s="41">
        <v>2101004006</v>
      </c>
      <c r="E89" s="109" t="s">
        <v>225</v>
      </c>
      <c r="F89" s="109" t="s">
        <v>637</v>
      </c>
      <c r="G89" s="109" t="s">
        <v>289</v>
      </c>
      <c r="H89" s="110" t="s">
        <v>711</v>
      </c>
      <c r="I89" s="111">
        <v>45771</v>
      </c>
      <c r="J89" s="111">
        <v>45771</v>
      </c>
      <c r="K89" s="41">
        <v>174</v>
      </c>
      <c r="L89" s="112">
        <v>45810</v>
      </c>
      <c r="M89" s="113">
        <v>34361</v>
      </c>
      <c r="N89" s="42"/>
      <c r="O89" s="114"/>
      <c r="P89" s="58"/>
      <c r="Q89" s="42"/>
      <c r="R89" s="58"/>
      <c r="W89" s="3"/>
      <c r="X89" s="3"/>
      <c r="Y89" s="3"/>
      <c r="Z89" s="3"/>
      <c r="AA89" s="3"/>
      <c r="AB89" s="3"/>
    </row>
    <row r="90" spans="1:28" s="7" customFormat="1" ht="24" hidden="1" outlineLevel="1">
      <c r="A90" s="41" t="s">
        <v>227</v>
      </c>
      <c r="B90" s="43" t="s">
        <v>224</v>
      </c>
      <c r="C90" s="109" t="s">
        <v>130</v>
      </c>
      <c r="D90" s="41">
        <v>2101004006</v>
      </c>
      <c r="E90" s="109" t="s">
        <v>225</v>
      </c>
      <c r="F90" s="109" t="s">
        <v>637</v>
      </c>
      <c r="G90" s="109" t="s">
        <v>289</v>
      </c>
      <c r="H90" s="110" t="s">
        <v>712</v>
      </c>
      <c r="I90" s="111">
        <v>45782</v>
      </c>
      <c r="J90" s="111">
        <v>45782</v>
      </c>
      <c r="K90" s="41">
        <v>175</v>
      </c>
      <c r="L90" s="112">
        <v>45810</v>
      </c>
      <c r="M90" s="113">
        <v>34361</v>
      </c>
      <c r="N90" s="42"/>
      <c r="O90" s="114"/>
      <c r="P90" s="58"/>
      <c r="Q90" s="42"/>
      <c r="R90" s="58"/>
      <c r="W90" s="3"/>
      <c r="X90" s="3"/>
      <c r="Y90" s="3"/>
      <c r="Z90" s="3"/>
      <c r="AA90" s="3"/>
      <c r="AB90" s="3"/>
    </row>
    <row r="91" spans="1:28" s="7" customFormat="1" hidden="1" outlineLevel="1">
      <c r="A91" s="41" t="s">
        <v>227</v>
      </c>
      <c r="B91" s="43" t="s">
        <v>224</v>
      </c>
      <c r="C91" s="109" t="s">
        <v>130</v>
      </c>
      <c r="D91" s="41">
        <v>2101004006</v>
      </c>
      <c r="E91" s="109" t="s">
        <v>225</v>
      </c>
      <c r="F91" s="109" t="s">
        <v>637</v>
      </c>
      <c r="G91" s="109" t="s">
        <v>289</v>
      </c>
      <c r="H91" s="110" t="s">
        <v>713</v>
      </c>
      <c r="I91" s="111">
        <v>45783</v>
      </c>
      <c r="J91" s="111">
        <v>45783</v>
      </c>
      <c r="K91" s="41">
        <v>176</v>
      </c>
      <c r="L91" s="112">
        <v>45810</v>
      </c>
      <c r="M91" s="113">
        <v>34361</v>
      </c>
      <c r="N91" s="42"/>
      <c r="O91" s="114"/>
      <c r="P91" s="58"/>
      <c r="Q91" s="42"/>
      <c r="R91" s="58"/>
      <c r="W91" s="3"/>
      <c r="X91" s="3"/>
      <c r="Y91" s="3"/>
      <c r="Z91" s="3"/>
      <c r="AA91" s="3"/>
      <c r="AB91" s="3"/>
    </row>
    <row r="92" spans="1:28" s="7" customFormat="1" hidden="1" outlineLevel="1">
      <c r="A92" s="41" t="s">
        <v>227</v>
      </c>
      <c r="B92" s="43" t="s">
        <v>648</v>
      </c>
      <c r="C92" s="109" t="s">
        <v>128</v>
      </c>
      <c r="D92" s="41">
        <v>2102004006</v>
      </c>
      <c r="E92" s="109">
        <v>10</v>
      </c>
      <c r="F92" s="109" t="s">
        <v>637</v>
      </c>
      <c r="G92" s="109" t="s">
        <v>289</v>
      </c>
      <c r="H92" s="110" t="s">
        <v>714</v>
      </c>
      <c r="I92" s="111">
        <v>45809</v>
      </c>
      <c r="J92" s="111">
        <v>45809</v>
      </c>
      <c r="K92" s="41">
        <v>186</v>
      </c>
      <c r="L92" s="112">
        <v>45819</v>
      </c>
      <c r="M92" s="113">
        <v>31809</v>
      </c>
      <c r="N92" s="42"/>
      <c r="O92" s="114"/>
      <c r="P92" s="58"/>
      <c r="Q92" s="42"/>
      <c r="R92" s="58"/>
      <c r="W92" s="3"/>
      <c r="X92" s="3"/>
      <c r="Y92" s="3"/>
      <c r="Z92" s="3"/>
      <c r="AA92" s="3"/>
      <c r="AB92" s="3"/>
    </row>
    <row r="93" spans="1:28" s="7" customFormat="1" hidden="1" outlineLevel="1">
      <c r="A93" s="41" t="s">
        <v>227</v>
      </c>
      <c r="B93" s="43" t="s">
        <v>648</v>
      </c>
      <c r="C93" s="109" t="s">
        <v>128</v>
      </c>
      <c r="D93" s="41">
        <v>2102004006</v>
      </c>
      <c r="E93" s="109">
        <v>10</v>
      </c>
      <c r="F93" s="109" t="s">
        <v>637</v>
      </c>
      <c r="G93" s="109" t="s">
        <v>289</v>
      </c>
      <c r="H93" s="110" t="s">
        <v>715</v>
      </c>
      <c r="I93" s="111">
        <v>45811</v>
      </c>
      <c r="J93" s="111">
        <v>45811</v>
      </c>
      <c r="K93" s="41">
        <v>187</v>
      </c>
      <c r="L93" s="112">
        <v>45819</v>
      </c>
      <c r="M93" s="113">
        <v>31809</v>
      </c>
      <c r="N93" s="42"/>
      <c r="O93" s="114"/>
      <c r="P93" s="58"/>
      <c r="Q93" s="42"/>
      <c r="R93" s="58"/>
      <c r="W93" s="3"/>
      <c r="X93" s="3"/>
      <c r="Y93" s="3"/>
      <c r="Z93" s="3"/>
      <c r="AA93" s="3"/>
      <c r="AB93" s="3"/>
    </row>
    <row r="94" spans="1:28" s="7" customFormat="1" hidden="1" outlineLevel="1">
      <c r="A94" s="41" t="s">
        <v>227</v>
      </c>
      <c r="B94" s="43" t="s">
        <v>648</v>
      </c>
      <c r="C94" s="109" t="s">
        <v>128</v>
      </c>
      <c r="D94" s="41">
        <v>2102004006</v>
      </c>
      <c r="E94" s="109">
        <v>10</v>
      </c>
      <c r="F94" s="109" t="s">
        <v>637</v>
      </c>
      <c r="G94" s="109" t="s">
        <v>289</v>
      </c>
      <c r="H94" s="110" t="s">
        <v>716</v>
      </c>
      <c r="I94" s="111">
        <v>45812</v>
      </c>
      <c r="J94" s="111">
        <v>45812</v>
      </c>
      <c r="K94" s="41">
        <v>188</v>
      </c>
      <c r="L94" s="112">
        <v>45819</v>
      </c>
      <c r="M94" s="113">
        <v>31809</v>
      </c>
      <c r="N94" s="42"/>
      <c r="O94" s="114"/>
      <c r="P94" s="58"/>
      <c r="Q94" s="42"/>
      <c r="R94" s="58"/>
      <c r="W94" s="3"/>
      <c r="X94" s="3"/>
      <c r="Y94" s="3"/>
      <c r="Z94" s="3"/>
      <c r="AA94" s="3"/>
      <c r="AB94" s="3"/>
    </row>
    <row r="95" spans="1:28" s="7" customFormat="1" ht="36" hidden="1" outlineLevel="1">
      <c r="A95" s="41" t="s">
        <v>655</v>
      </c>
      <c r="B95" s="43" t="s">
        <v>649</v>
      </c>
      <c r="C95" s="109" t="s">
        <v>128</v>
      </c>
      <c r="D95" s="41">
        <v>2102004006</v>
      </c>
      <c r="E95" s="109">
        <v>8</v>
      </c>
      <c r="F95" s="109" t="s">
        <v>663</v>
      </c>
      <c r="G95" s="109" t="s">
        <v>620</v>
      </c>
      <c r="H95" s="110" t="s">
        <v>717</v>
      </c>
      <c r="I95" s="111">
        <v>45833</v>
      </c>
      <c r="J95" s="111">
        <v>45834</v>
      </c>
      <c r="K95" s="41">
        <v>191</v>
      </c>
      <c r="L95" s="112">
        <v>45819</v>
      </c>
      <c r="M95" s="113">
        <v>111332</v>
      </c>
      <c r="N95" s="42">
        <v>6605784</v>
      </c>
      <c r="O95" s="114">
        <v>45824</v>
      </c>
      <c r="P95" s="58">
        <v>96291</v>
      </c>
      <c r="Q95" s="42"/>
      <c r="R95" s="58"/>
      <c r="W95" s="3"/>
      <c r="X95" s="3"/>
      <c r="Y95" s="3"/>
      <c r="Z95" s="3"/>
      <c r="AA95" s="3"/>
      <c r="AB95" s="3"/>
    </row>
    <row r="96" spans="1:28" s="7" customFormat="1" ht="24" hidden="1" outlineLevel="1">
      <c r="A96" s="41" t="s">
        <v>227</v>
      </c>
      <c r="B96" s="43" t="s">
        <v>651</v>
      </c>
      <c r="C96" s="109" t="s">
        <v>128</v>
      </c>
      <c r="D96" s="41">
        <v>2102004006</v>
      </c>
      <c r="E96" s="109">
        <v>7</v>
      </c>
      <c r="F96" s="109" t="s">
        <v>637</v>
      </c>
      <c r="G96" s="109" t="s">
        <v>289</v>
      </c>
      <c r="H96" s="110" t="s">
        <v>718</v>
      </c>
      <c r="I96" s="111">
        <v>45814</v>
      </c>
      <c r="J96" s="111">
        <v>45814</v>
      </c>
      <c r="K96" s="41">
        <v>192</v>
      </c>
      <c r="L96" s="112">
        <v>45819</v>
      </c>
      <c r="M96" s="113">
        <v>31809</v>
      </c>
      <c r="N96" s="42"/>
      <c r="O96" s="114"/>
      <c r="P96" s="58"/>
      <c r="Q96" s="42"/>
      <c r="R96" s="58"/>
      <c r="W96" s="3"/>
      <c r="X96" s="3"/>
      <c r="Y96" s="3"/>
      <c r="Z96" s="3"/>
      <c r="AA96" s="3"/>
      <c r="AB96" s="3"/>
    </row>
    <row r="97" spans="1:16384" s="7" customFormat="1" ht="48" hidden="1" outlineLevel="1">
      <c r="A97" s="41" t="s">
        <v>745</v>
      </c>
      <c r="B97" s="43" t="s">
        <v>653</v>
      </c>
      <c r="C97" s="109" t="s">
        <v>128</v>
      </c>
      <c r="D97" s="41">
        <v>2102004006</v>
      </c>
      <c r="E97" s="109">
        <v>10</v>
      </c>
      <c r="F97" s="109" t="s">
        <v>666</v>
      </c>
      <c r="G97" s="109" t="s">
        <v>620</v>
      </c>
      <c r="H97" s="110" t="s">
        <v>719</v>
      </c>
      <c r="I97" s="111">
        <v>45832</v>
      </c>
      <c r="J97" s="111">
        <v>45834</v>
      </c>
      <c r="K97" s="41">
        <v>193</v>
      </c>
      <c r="L97" s="112">
        <v>45819</v>
      </c>
      <c r="M97" s="113">
        <v>190855</v>
      </c>
      <c r="N97" s="42">
        <v>6605586</v>
      </c>
      <c r="O97" s="114">
        <v>45824</v>
      </c>
      <c r="P97" s="58">
        <v>190340</v>
      </c>
      <c r="Q97" s="42"/>
      <c r="R97" s="58"/>
      <c r="W97" s="3"/>
      <c r="X97" s="3"/>
      <c r="Y97" s="3"/>
      <c r="Z97" s="3"/>
      <c r="AA97" s="3"/>
      <c r="AB97" s="3"/>
    </row>
    <row r="98" spans="1:16384" s="7" customFormat="1" ht="48" hidden="1" outlineLevel="1">
      <c r="A98" s="41" t="s">
        <v>745</v>
      </c>
      <c r="B98" s="43" t="s">
        <v>665</v>
      </c>
      <c r="C98" s="109" t="s">
        <v>128</v>
      </c>
      <c r="D98" s="41">
        <v>2102004006</v>
      </c>
      <c r="E98" s="109">
        <v>10</v>
      </c>
      <c r="F98" s="109" t="s">
        <v>666</v>
      </c>
      <c r="G98" s="109" t="s">
        <v>620</v>
      </c>
      <c r="H98" s="110" t="s">
        <v>720</v>
      </c>
      <c r="I98" s="111">
        <v>45832</v>
      </c>
      <c r="J98" s="111">
        <v>45834</v>
      </c>
      <c r="K98" s="41">
        <v>194</v>
      </c>
      <c r="L98" s="112">
        <v>45819</v>
      </c>
      <c r="M98" s="113">
        <v>190855</v>
      </c>
      <c r="N98" s="42">
        <v>6605586</v>
      </c>
      <c r="O98" s="114">
        <v>45824</v>
      </c>
      <c r="P98" s="58">
        <v>190340</v>
      </c>
      <c r="Q98" s="42"/>
      <c r="R98" s="58"/>
      <c r="W98" s="3"/>
      <c r="X98" s="3"/>
      <c r="Y98" s="3"/>
      <c r="Z98" s="3"/>
      <c r="AA98" s="3"/>
      <c r="AB98" s="3"/>
    </row>
    <row r="99" spans="1:16384" s="7" customFormat="1" ht="72" hidden="1" outlineLevel="1">
      <c r="A99" s="43" t="s">
        <v>672</v>
      </c>
      <c r="B99" s="43" t="s">
        <v>654</v>
      </c>
      <c r="C99" s="109" t="s">
        <v>128</v>
      </c>
      <c r="D99" s="41">
        <v>2102004006</v>
      </c>
      <c r="E99" s="109">
        <v>10</v>
      </c>
      <c r="F99" s="109" t="s">
        <v>667</v>
      </c>
      <c r="G99" s="109" t="s">
        <v>289</v>
      </c>
      <c r="H99" s="110" t="s">
        <v>721</v>
      </c>
      <c r="I99" s="111">
        <v>45819</v>
      </c>
      <c r="J99" s="111">
        <v>45819</v>
      </c>
      <c r="K99" s="41">
        <v>195</v>
      </c>
      <c r="L99" s="112">
        <v>45819</v>
      </c>
      <c r="M99" s="113">
        <v>31809</v>
      </c>
      <c r="N99" s="42"/>
      <c r="O99" s="114"/>
      <c r="P99" s="58"/>
      <c r="Q99" s="42"/>
      <c r="R99" s="58"/>
      <c r="W99" s="3"/>
      <c r="X99" s="3"/>
      <c r="Y99" s="3"/>
      <c r="Z99" s="3"/>
      <c r="AA99" s="3"/>
      <c r="AB99" s="3"/>
    </row>
    <row r="100" spans="1:16384" s="7" customFormat="1" hidden="1" outlineLevel="1">
      <c r="A100" s="41" t="s">
        <v>227</v>
      </c>
      <c r="B100" s="43" t="s">
        <v>224</v>
      </c>
      <c r="C100" s="109" t="s">
        <v>130</v>
      </c>
      <c r="D100" s="41">
        <v>2101004006</v>
      </c>
      <c r="E100" s="109" t="s">
        <v>225</v>
      </c>
      <c r="F100" s="109" t="s">
        <v>637</v>
      </c>
      <c r="G100" s="109" t="s">
        <v>289</v>
      </c>
      <c r="H100" s="110" t="s">
        <v>722</v>
      </c>
      <c r="I100" s="111">
        <v>45809</v>
      </c>
      <c r="J100" s="111">
        <v>45809</v>
      </c>
      <c r="K100" s="41">
        <v>200</v>
      </c>
      <c r="L100" s="112">
        <v>45821</v>
      </c>
      <c r="M100" s="113">
        <v>34581</v>
      </c>
      <c r="N100" s="42"/>
      <c r="O100" s="114"/>
      <c r="P100" s="58"/>
      <c r="Q100" s="42"/>
      <c r="R100" s="58"/>
      <c r="W100" s="3"/>
      <c r="X100" s="3"/>
      <c r="Y100" s="3"/>
      <c r="Z100" s="3"/>
      <c r="AA100" s="3"/>
      <c r="AB100" s="3"/>
    </row>
    <row r="101" spans="1:16384" s="7" customFormat="1" hidden="1" outlineLevel="1">
      <c r="A101" s="41" t="s">
        <v>227</v>
      </c>
      <c r="B101" s="43" t="s">
        <v>224</v>
      </c>
      <c r="C101" s="109" t="s">
        <v>130</v>
      </c>
      <c r="D101" s="41">
        <v>2101004006</v>
      </c>
      <c r="E101" s="109" t="s">
        <v>225</v>
      </c>
      <c r="F101" s="109" t="s">
        <v>637</v>
      </c>
      <c r="G101" s="109" t="s">
        <v>289</v>
      </c>
      <c r="H101" s="110" t="s">
        <v>723</v>
      </c>
      <c r="I101" s="111">
        <v>45811</v>
      </c>
      <c r="J101" s="111">
        <v>45811</v>
      </c>
      <c r="K101" s="41">
        <v>201</v>
      </c>
      <c r="L101" s="112">
        <v>45821</v>
      </c>
      <c r="M101" s="113">
        <v>34581</v>
      </c>
      <c r="N101" s="42"/>
      <c r="O101" s="114"/>
      <c r="P101" s="58"/>
      <c r="Q101" s="42"/>
      <c r="R101" s="58"/>
      <c r="W101" s="3"/>
      <c r="X101" s="3"/>
      <c r="Y101" s="3"/>
      <c r="Z101" s="3"/>
      <c r="AA101" s="3"/>
      <c r="AB101" s="3"/>
    </row>
    <row r="102" spans="1:16384" s="7" customFormat="1" hidden="1" outlineLevel="1">
      <c r="A102" s="43" t="s">
        <v>672</v>
      </c>
      <c r="B102" s="43" t="s">
        <v>668</v>
      </c>
      <c r="C102" s="109" t="s">
        <v>128</v>
      </c>
      <c r="D102" s="41">
        <v>2102004006</v>
      </c>
      <c r="E102" s="109">
        <v>10</v>
      </c>
      <c r="F102" s="109" t="s">
        <v>667</v>
      </c>
      <c r="G102" s="109" t="s">
        <v>289</v>
      </c>
      <c r="H102" s="110" t="s">
        <v>724</v>
      </c>
      <c r="I102" s="111">
        <v>45819</v>
      </c>
      <c r="J102" s="111">
        <v>45819</v>
      </c>
      <c r="K102" s="41">
        <v>197</v>
      </c>
      <c r="L102" s="112">
        <v>45821</v>
      </c>
      <c r="M102" s="113">
        <v>31809</v>
      </c>
      <c r="N102" s="42"/>
      <c r="O102" s="114"/>
      <c r="P102" s="58"/>
      <c r="Q102" s="42"/>
      <c r="R102" s="58"/>
      <c r="W102" s="3"/>
      <c r="X102" s="3"/>
      <c r="Y102" s="3"/>
      <c r="Z102" s="3"/>
      <c r="AA102" s="3"/>
      <c r="AB102" s="3"/>
    </row>
    <row r="103" spans="1:16384" s="7" customFormat="1" hidden="1" outlineLevel="1">
      <c r="A103" s="41" t="s">
        <v>227</v>
      </c>
      <c r="B103" s="43" t="s">
        <v>224</v>
      </c>
      <c r="C103" s="109" t="s">
        <v>130</v>
      </c>
      <c r="D103" s="41">
        <v>2101004006</v>
      </c>
      <c r="E103" s="109" t="s">
        <v>225</v>
      </c>
      <c r="F103" s="109" t="s">
        <v>637</v>
      </c>
      <c r="G103" s="109" t="s">
        <v>289</v>
      </c>
      <c r="H103" s="110" t="s">
        <v>725</v>
      </c>
      <c r="I103" s="111">
        <v>45812</v>
      </c>
      <c r="J103" s="111">
        <v>45812</v>
      </c>
      <c r="K103" s="41">
        <v>202</v>
      </c>
      <c r="L103" s="112">
        <v>45821</v>
      </c>
      <c r="M103" s="113">
        <v>34581</v>
      </c>
      <c r="N103" s="42"/>
      <c r="O103" s="114"/>
      <c r="P103" s="58"/>
      <c r="Q103" s="42"/>
      <c r="R103" s="58"/>
      <c r="W103" s="3"/>
      <c r="X103" s="3"/>
      <c r="Y103" s="3"/>
      <c r="Z103" s="3"/>
      <c r="AA103" s="3"/>
      <c r="AB103" s="3"/>
    </row>
    <row r="104" spans="1:16384" s="7" customFormat="1" hidden="1" outlineLevel="1">
      <c r="A104" s="41" t="s">
        <v>227</v>
      </c>
      <c r="B104" s="43" t="s">
        <v>224</v>
      </c>
      <c r="C104" s="109" t="s">
        <v>130</v>
      </c>
      <c r="D104" s="41">
        <v>2101004006</v>
      </c>
      <c r="E104" s="109" t="s">
        <v>225</v>
      </c>
      <c r="F104" s="109" t="s">
        <v>637</v>
      </c>
      <c r="G104" s="109" t="s">
        <v>289</v>
      </c>
      <c r="H104" s="110" t="s">
        <v>726</v>
      </c>
      <c r="I104" s="111">
        <v>45814</v>
      </c>
      <c r="J104" s="111">
        <v>45814</v>
      </c>
      <c r="K104" s="41">
        <v>203</v>
      </c>
      <c r="L104" s="112">
        <v>45821</v>
      </c>
      <c r="M104" s="113">
        <v>34581</v>
      </c>
      <c r="N104" s="42"/>
      <c r="O104" s="114"/>
      <c r="P104" s="58"/>
      <c r="Q104" s="42"/>
      <c r="R104" s="58"/>
      <c r="W104" s="3"/>
      <c r="X104" s="3"/>
      <c r="Y104" s="3"/>
      <c r="Z104" s="3"/>
      <c r="AA104" s="3"/>
      <c r="AB104" s="3"/>
    </row>
    <row r="105" spans="1:16384" s="7" customFormat="1" hidden="1" outlineLevel="1">
      <c r="A105" s="41" t="s">
        <v>227</v>
      </c>
      <c r="B105" s="43" t="s">
        <v>651</v>
      </c>
      <c r="C105" s="109" t="s">
        <v>128</v>
      </c>
      <c r="D105" s="41">
        <v>2102004006</v>
      </c>
      <c r="E105" s="109">
        <v>7</v>
      </c>
      <c r="F105" s="109" t="s">
        <v>637</v>
      </c>
      <c r="G105" s="109" t="s">
        <v>289</v>
      </c>
      <c r="H105" s="110" t="s">
        <v>727</v>
      </c>
      <c r="I105" s="111">
        <v>45818</v>
      </c>
      <c r="J105" s="111">
        <v>45818</v>
      </c>
      <c r="K105" s="41">
        <v>198</v>
      </c>
      <c r="L105" s="112">
        <v>45821</v>
      </c>
      <c r="M105" s="113">
        <v>31809</v>
      </c>
      <c r="N105" s="42"/>
      <c r="O105" s="114"/>
      <c r="P105" s="58"/>
      <c r="Q105" s="42"/>
      <c r="R105" s="58"/>
      <c r="W105" s="3"/>
      <c r="X105" s="3"/>
      <c r="Y105" s="3"/>
      <c r="Z105" s="3"/>
      <c r="AA105" s="3"/>
      <c r="AB105" s="3"/>
    </row>
    <row r="106" spans="1:16384" s="7" customFormat="1" ht="24" hidden="1" outlineLevel="1">
      <c r="A106" s="41" t="s">
        <v>652</v>
      </c>
      <c r="B106" s="43" t="s">
        <v>651</v>
      </c>
      <c r="C106" s="109" t="s">
        <v>128</v>
      </c>
      <c r="D106" s="41">
        <v>2102004006</v>
      </c>
      <c r="E106" s="109">
        <v>7</v>
      </c>
      <c r="F106" s="109" t="s">
        <v>669</v>
      </c>
      <c r="G106" s="109" t="s">
        <v>620</v>
      </c>
      <c r="H106" s="110" t="s">
        <v>728</v>
      </c>
      <c r="I106" s="111">
        <v>45825</v>
      </c>
      <c r="J106" s="111">
        <v>45827</v>
      </c>
      <c r="K106" s="41">
        <v>199</v>
      </c>
      <c r="L106" s="112">
        <v>45821</v>
      </c>
      <c r="M106" s="113">
        <v>190855</v>
      </c>
      <c r="N106" s="42">
        <v>6591572</v>
      </c>
      <c r="O106" s="114">
        <v>45817</v>
      </c>
      <c r="P106" s="58">
        <v>345684</v>
      </c>
      <c r="Q106" s="42"/>
      <c r="R106" s="58"/>
      <c r="W106" s="3"/>
      <c r="X106" s="3"/>
      <c r="Y106" s="3"/>
      <c r="Z106" s="3"/>
      <c r="AA106" s="3"/>
      <c r="AB106" s="3"/>
    </row>
    <row r="107" spans="1:16384" s="7" customFormat="1" hidden="1" outlineLevel="1">
      <c r="A107" s="41" t="s">
        <v>227</v>
      </c>
      <c r="B107" s="43" t="s">
        <v>224</v>
      </c>
      <c r="C107" s="109" t="s">
        <v>130</v>
      </c>
      <c r="D107" s="41">
        <v>2101004006</v>
      </c>
      <c r="E107" s="109" t="s">
        <v>225</v>
      </c>
      <c r="F107" s="109" t="s">
        <v>637</v>
      </c>
      <c r="G107" s="109" t="s">
        <v>289</v>
      </c>
      <c r="H107" s="110" t="s">
        <v>729</v>
      </c>
      <c r="I107" s="111">
        <v>45818</v>
      </c>
      <c r="J107" s="111">
        <v>45818</v>
      </c>
      <c r="K107" s="41">
        <v>204</v>
      </c>
      <c r="L107" s="112">
        <v>45821</v>
      </c>
      <c r="M107" s="113">
        <v>34581</v>
      </c>
      <c r="N107" s="42"/>
      <c r="O107" s="114"/>
      <c r="P107" s="58"/>
      <c r="Q107" s="42"/>
      <c r="R107" s="58"/>
      <c r="W107" s="3"/>
      <c r="X107" s="3"/>
      <c r="Y107" s="3"/>
      <c r="Z107" s="3"/>
      <c r="AA107" s="3"/>
      <c r="AB107" s="3"/>
    </row>
    <row r="108" spans="1:16384" s="7" customFormat="1" hidden="1" outlineLevel="1">
      <c r="A108" s="41" t="s">
        <v>227</v>
      </c>
      <c r="B108" s="43" t="s">
        <v>648</v>
      </c>
      <c r="C108" s="109" t="s">
        <v>128</v>
      </c>
      <c r="D108" s="41">
        <v>2102004006</v>
      </c>
      <c r="E108" s="109">
        <v>10</v>
      </c>
      <c r="F108" s="109" t="s">
        <v>637</v>
      </c>
      <c r="G108" s="109" t="s">
        <v>289</v>
      </c>
      <c r="H108" s="110" t="s">
        <v>716</v>
      </c>
      <c r="I108" s="111">
        <v>45818</v>
      </c>
      <c r="J108" s="111">
        <v>45818</v>
      </c>
      <c r="K108" s="41">
        <v>207</v>
      </c>
      <c r="L108" s="112">
        <v>45826</v>
      </c>
      <c r="M108" s="113">
        <v>31809</v>
      </c>
      <c r="O108" s="114"/>
      <c r="P108" s="58"/>
      <c r="Q108" s="42"/>
      <c r="R108" s="58"/>
      <c r="W108" s="3"/>
      <c r="X108" s="3"/>
      <c r="Y108" s="3"/>
      <c r="Z108" s="3"/>
      <c r="AA108" s="3"/>
      <c r="AB108" s="3"/>
    </row>
    <row r="109" spans="1:16384" s="7" customFormat="1" ht="24" hidden="1" outlineLevel="1">
      <c r="A109" s="41" t="s">
        <v>227</v>
      </c>
      <c r="B109" s="43" t="s">
        <v>648</v>
      </c>
      <c r="C109" s="109" t="s">
        <v>128</v>
      </c>
      <c r="D109" s="41">
        <v>2102004006</v>
      </c>
      <c r="E109" s="109">
        <v>10</v>
      </c>
      <c r="F109" s="109" t="s">
        <v>637</v>
      </c>
      <c r="G109" s="109" t="s">
        <v>289</v>
      </c>
      <c r="H109" s="110" t="s">
        <v>730</v>
      </c>
      <c r="I109" s="111">
        <v>45814</v>
      </c>
      <c r="J109" s="111">
        <v>45814</v>
      </c>
      <c r="K109" s="41">
        <v>208</v>
      </c>
      <c r="L109" s="112">
        <v>45826</v>
      </c>
      <c r="M109" s="113">
        <v>31809</v>
      </c>
      <c r="O109" s="114"/>
      <c r="P109" s="58"/>
      <c r="Q109" s="42"/>
      <c r="R109" s="58"/>
      <c r="W109" s="3"/>
      <c r="X109" s="3"/>
      <c r="Y109" s="3"/>
      <c r="Z109" s="3"/>
      <c r="AA109" s="3"/>
      <c r="AB109" s="3"/>
    </row>
    <row r="110" spans="1:16384" s="7" customFormat="1" ht="36" hidden="1" outlineLevel="1">
      <c r="A110" s="41" t="s">
        <v>643</v>
      </c>
      <c r="B110" s="43" t="s">
        <v>646</v>
      </c>
      <c r="C110" s="109" t="s">
        <v>128</v>
      </c>
      <c r="D110" s="41">
        <v>2102004006</v>
      </c>
      <c r="E110" s="109">
        <v>5</v>
      </c>
      <c r="F110" s="109" t="s">
        <v>644</v>
      </c>
      <c r="G110" s="109" t="s">
        <v>620</v>
      </c>
      <c r="H110" s="110" t="s">
        <v>731</v>
      </c>
      <c r="I110" s="111">
        <v>45837</v>
      </c>
      <c r="J110" s="111">
        <v>45838</v>
      </c>
      <c r="K110" s="41">
        <v>212</v>
      </c>
      <c r="L110" s="112">
        <v>45831</v>
      </c>
      <c r="M110" s="113">
        <v>111332</v>
      </c>
      <c r="N110" s="42" t="s">
        <v>670</v>
      </c>
      <c r="O110" s="114" t="s">
        <v>671</v>
      </c>
      <c r="P110" s="58">
        <v>263751</v>
      </c>
      <c r="Q110" s="42"/>
      <c r="R110" s="58"/>
      <c r="W110" s="3"/>
      <c r="X110" s="3"/>
      <c r="Y110" s="3"/>
      <c r="Z110" s="3"/>
      <c r="AA110" s="3"/>
      <c r="AB110" s="3"/>
    </row>
    <row r="111" spans="1:16384" s="7" customFormat="1" hidden="1" outlineLevel="1">
      <c r="A111" s="41" t="s">
        <v>227</v>
      </c>
      <c r="B111" s="43" t="s">
        <v>261</v>
      </c>
      <c r="C111" s="109" t="s">
        <v>128</v>
      </c>
      <c r="D111" s="41">
        <v>2102004006</v>
      </c>
      <c r="E111" s="109">
        <v>10</v>
      </c>
      <c r="F111" s="109" t="s">
        <v>637</v>
      </c>
      <c r="G111" s="109" t="s">
        <v>289</v>
      </c>
      <c r="H111" s="110" t="s">
        <v>739</v>
      </c>
      <c r="I111" s="111">
        <v>45824</v>
      </c>
      <c r="J111" s="111">
        <v>45824</v>
      </c>
      <c r="K111" s="41">
        <v>214</v>
      </c>
      <c r="L111" s="112">
        <v>45841</v>
      </c>
      <c r="M111" s="113">
        <v>31809</v>
      </c>
      <c r="N111" s="42"/>
      <c r="O111" s="114"/>
      <c r="P111" s="58"/>
      <c r="Q111" s="42"/>
      <c r="R111" s="58"/>
      <c r="W111" s="3"/>
      <c r="X111" s="3"/>
      <c r="Y111" s="3"/>
      <c r="Z111" s="3"/>
      <c r="AA111" s="3"/>
      <c r="AB111" s="3"/>
    </row>
    <row r="112" spans="1:16384" s="77" customFormat="1" collapsed="1">
      <c r="A112" s="375" t="s">
        <v>596</v>
      </c>
      <c r="B112" s="376"/>
      <c r="C112" s="376"/>
      <c r="D112" s="376"/>
      <c r="E112" s="376"/>
      <c r="F112" s="376"/>
      <c r="G112" s="376"/>
      <c r="H112" s="376"/>
      <c r="I112" s="376"/>
      <c r="J112" s="376"/>
      <c r="K112" s="376"/>
      <c r="L112" s="377"/>
      <c r="M112" s="154">
        <f>SUM(M40:M111)</f>
        <v>5402473</v>
      </c>
      <c r="N112" s="155"/>
      <c r="O112" s="155"/>
      <c r="P112" s="154">
        <f>SUM(P78:P110)</f>
        <v>2248558</v>
      </c>
      <c r="Q112" s="155"/>
      <c r="R112" s="154">
        <f>SUM(R78:R110)</f>
        <v>0</v>
      </c>
      <c r="S112" s="378"/>
      <c r="T112" s="378"/>
      <c r="U112" s="378"/>
      <c r="V112" s="378"/>
      <c r="W112" s="378"/>
      <c r="X112" s="378"/>
      <c r="Y112" s="378"/>
      <c r="Z112" s="378"/>
      <c r="AA112" s="378"/>
      <c r="AB112" s="378"/>
      <c r="AC112" s="378"/>
      <c r="AD112" s="378"/>
      <c r="AE112" s="75"/>
      <c r="AF112" s="378"/>
      <c r="AG112" s="378"/>
      <c r="AH112" s="75"/>
      <c r="AI112" s="76"/>
      <c r="AJ112" s="75"/>
      <c r="AK112" s="378"/>
      <c r="AL112" s="378"/>
      <c r="AM112" s="378"/>
      <c r="AN112" s="378"/>
      <c r="AO112" s="378"/>
      <c r="AP112" s="378"/>
      <c r="AQ112" s="378"/>
      <c r="AR112" s="378"/>
      <c r="AS112" s="378"/>
      <c r="AT112" s="378"/>
      <c r="AU112" s="378"/>
      <c r="AV112" s="378"/>
      <c r="AW112" s="75"/>
      <c r="AX112" s="378"/>
      <c r="AY112" s="378"/>
      <c r="AZ112" s="75"/>
      <c r="BA112" s="76"/>
      <c r="BB112" s="75"/>
      <c r="BC112" s="378"/>
      <c r="BD112" s="378"/>
      <c r="BE112" s="378"/>
      <c r="BF112" s="378"/>
      <c r="BG112" s="378"/>
      <c r="BH112" s="378"/>
      <c r="BI112" s="378"/>
      <c r="BJ112" s="378"/>
      <c r="BK112" s="378"/>
      <c r="BL112" s="378"/>
      <c r="BM112" s="378"/>
      <c r="BN112" s="378"/>
      <c r="BO112" s="75"/>
      <c r="BP112" s="378"/>
      <c r="BQ112" s="378"/>
      <c r="BR112" s="75"/>
      <c r="BS112" s="76"/>
      <c r="BT112" s="75"/>
      <c r="BU112" s="378"/>
      <c r="BV112" s="378"/>
      <c r="BW112" s="378"/>
      <c r="BX112" s="378"/>
      <c r="BY112" s="378"/>
      <c r="BZ112" s="378"/>
      <c r="CA112" s="378"/>
      <c r="CB112" s="378"/>
      <c r="CC112" s="378"/>
      <c r="CD112" s="378"/>
      <c r="CE112" s="378"/>
      <c r="CF112" s="378"/>
      <c r="CG112" s="75"/>
      <c r="CH112" s="378"/>
      <c r="CI112" s="378"/>
      <c r="CJ112" s="75"/>
      <c r="CK112" s="76"/>
      <c r="CL112" s="75"/>
      <c r="CM112" s="378"/>
      <c r="CN112" s="378"/>
      <c r="CO112" s="378"/>
      <c r="CP112" s="378"/>
      <c r="CQ112" s="378"/>
      <c r="CR112" s="378"/>
      <c r="CS112" s="378"/>
      <c r="CT112" s="378"/>
      <c r="CU112" s="378"/>
      <c r="CV112" s="378"/>
      <c r="CW112" s="378"/>
      <c r="CX112" s="378"/>
      <c r="CY112" s="75"/>
      <c r="CZ112" s="378"/>
      <c r="DA112" s="378"/>
      <c r="DB112" s="75"/>
      <c r="DC112" s="76"/>
      <c r="DD112" s="75"/>
      <c r="DE112" s="378"/>
      <c r="DF112" s="378"/>
      <c r="DG112" s="378"/>
      <c r="DH112" s="378"/>
      <c r="DI112" s="378"/>
      <c r="DJ112" s="378"/>
      <c r="DK112" s="378"/>
      <c r="DL112" s="378"/>
      <c r="DM112" s="378"/>
      <c r="DN112" s="378"/>
      <c r="DO112" s="378"/>
      <c r="DP112" s="378"/>
      <c r="DQ112" s="75"/>
      <c r="DR112" s="378"/>
      <c r="DS112" s="378"/>
      <c r="DT112" s="75"/>
      <c r="DU112" s="76"/>
      <c r="DV112" s="75"/>
      <c r="DW112" s="378"/>
      <c r="DX112" s="378"/>
      <c r="DY112" s="378"/>
      <c r="DZ112" s="378"/>
      <c r="EA112" s="378"/>
      <c r="EB112" s="378"/>
      <c r="EC112" s="378"/>
      <c r="ED112" s="378"/>
      <c r="EE112" s="378"/>
      <c r="EF112" s="378"/>
      <c r="EG112" s="378"/>
      <c r="EH112" s="378"/>
      <c r="EI112" s="75"/>
      <c r="EJ112" s="378"/>
      <c r="EK112" s="378"/>
      <c r="EL112" s="75"/>
      <c r="EM112" s="76"/>
      <c r="EN112" s="75"/>
      <c r="EO112" s="378"/>
      <c r="EP112" s="378"/>
      <c r="EQ112" s="378"/>
      <c r="ER112" s="378"/>
      <c r="ES112" s="378"/>
      <c r="ET112" s="378"/>
      <c r="EU112" s="378"/>
      <c r="EV112" s="378"/>
      <c r="EW112" s="378"/>
      <c r="EX112" s="378"/>
      <c r="EY112" s="378"/>
      <c r="EZ112" s="378"/>
      <c r="FA112" s="75"/>
      <c r="FB112" s="378"/>
      <c r="FC112" s="378"/>
      <c r="FD112" s="75"/>
      <c r="FE112" s="76"/>
      <c r="FF112" s="75"/>
      <c r="FG112" s="378"/>
      <c r="FH112" s="378"/>
      <c r="FI112" s="378"/>
      <c r="FJ112" s="378"/>
      <c r="FK112" s="378"/>
      <c r="FL112" s="378"/>
      <c r="FM112" s="378"/>
      <c r="FN112" s="378"/>
      <c r="FO112" s="378"/>
      <c r="FP112" s="378"/>
      <c r="FQ112" s="378"/>
      <c r="FR112" s="378"/>
      <c r="FS112" s="75"/>
      <c r="FT112" s="378"/>
      <c r="FU112" s="378"/>
      <c r="FV112" s="75"/>
      <c r="FW112" s="76"/>
      <c r="FX112" s="75"/>
      <c r="FY112" s="378"/>
      <c r="FZ112" s="378"/>
      <c r="GA112" s="378"/>
      <c r="GB112" s="378"/>
      <c r="GC112" s="378"/>
      <c r="GD112" s="378"/>
      <c r="GE112" s="378"/>
      <c r="GF112" s="378"/>
      <c r="GG112" s="378"/>
      <c r="GH112" s="378"/>
      <c r="GI112" s="378"/>
      <c r="GJ112" s="378"/>
      <c r="GK112" s="75"/>
      <c r="GL112" s="378"/>
      <c r="GM112" s="378"/>
      <c r="GN112" s="75"/>
      <c r="GO112" s="76"/>
      <c r="GP112" s="75"/>
      <c r="GQ112" s="378"/>
      <c r="GR112" s="378"/>
      <c r="GS112" s="378"/>
      <c r="GT112" s="378"/>
      <c r="GU112" s="378"/>
      <c r="GV112" s="378"/>
      <c r="GW112" s="378"/>
      <c r="GX112" s="378"/>
      <c r="GY112" s="378"/>
      <c r="GZ112" s="378"/>
      <c r="HA112" s="378"/>
      <c r="HB112" s="378"/>
      <c r="HC112" s="75"/>
      <c r="HD112" s="378"/>
      <c r="HE112" s="378"/>
      <c r="HF112" s="75"/>
      <c r="HG112" s="76"/>
      <c r="HH112" s="75"/>
      <c r="HI112" s="378"/>
      <c r="HJ112" s="378"/>
      <c r="HK112" s="378"/>
      <c r="HL112" s="378"/>
      <c r="HM112" s="378"/>
      <c r="HN112" s="378"/>
      <c r="HO112" s="378"/>
      <c r="HP112" s="378"/>
      <c r="HQ112" s="378"/>
      <c r="HR112" s="378"/>
      <c r="HS112" s="378"/>
      <c r="HT112" s="378"/>
      <c r="HU112" s="75"/>
      <c r="HV112" s="378"/>
      <c r="HW112" s="378"/>
      <c r="HX112" s="75"/>
      <c r="HY112" s="76"/>
      <c r="HZ112" s="75"/>
      <c r="IA112" s="378"/>
      <c r="IB112" s="378"/>
      <c r="IC112" s="378"/>
      <c r="ID112" s="378"/>
      <c r="IE112" s="378"/>
      <c r="IF112" s="378"/>
      <c r="IG112" s="378"/>
      <c r="IH112" s="378"/>
      <c r="II112" s="378"/>
      <c r="IJ112" s="378"/>
      <c r="IK112" s="378"/>
      <c r="IL112" s="378"/>
      <c r="IM112" s="75"/>
      <c r="IN112" s="378"/>
      <c r="IO112" s="378"/>
      <c r="IP112" s="75"/>
      <c r="IQ112" s="76"/>
      <c r="IR112" s="75"/>
      <c r="IS112" s="378"/>
      <c r="IT112" s="378"/>
      <c r="IU112" s="378"/>
      <c r="IV112" s="378"/>
      <c r="IW112" s="378"/>
      <c r="IX112" s="378"/>
      <c r="IY112" s="378"/>
      <c r="IZ112" s="378"/>
      <c r="JA112" s="378"/>
      <c r="JB112" s="378"/>
      <c r="JC112" s="378"/>
      <c r="JD112" s="378"/>
      <c r="JE112" s="75"/>
      <c r="JF112" s="378"/>
      <c r="JG112" s="378"/>
      <c r="JH112" s="75"/>
      <c r="JI112" s="76"/>
      <c r="JJ112" s="75"/>
      <c r="JK112" s="378"/>
      <c r="JL112" s="378"/>
      <c r="JM112" s="378"/>
      <c r="JN112" s="378"/>
      <c r="JO112" s="378"/>
      <c r="JP112" s="378"/>
      <c r="JQ112" s="378"/>
      <c r="JR112" s="378"/>
      <c r="JS112" s="378"/>
      <c r="JT112" s="378"/>
      <c r="JU112" s="378"/>
      <c r="JV112" s="378"/>
      <c r="JW112" s="75"/>
      <c r="JX112" s="378"/>
      <c r="JY112" s="378"/>
      <c r="JZ112" s="75"/>
      <c r="KA112" s="76"/>
      <c r="KB112" s="75"/>
      <c r="KC112" s="378"/>
      <c r="KD112" s="378"/>
      <c r="KE112" s="378"/>
      <c r="KF112" s="378"/>
      <c r="KG112" s="378"/>
      <c r="KH112" s="378"/>
      <c r="KI112" s="378"/>
      <c r="KJ112" s="378"/>
      <c r="KK112" s="378"/>
      <c r="KL112" s="378"/>
      <c r="KM112" s="378"/>
      <c r="KN112" s="378"/>
      <c r="KO112" s="75"/>
      <c r="KP112" s="378"/>
      <c r="KQ112" s="378"/>
      <c r="KR112" s="75"/>
      <c r="KS112" s="76"/>
      <c r="KT112" s="75"/>
      <c r="KU112" s="378"/>
      <c r="KV112" s="378"/>
      <c r="KW112" s="378"/>
      <c r="KX112" s="378"/>
      <c r="KY112" s="378"/>
      <c r="KZ112" s="378"/>
      <c r="LA112" s="378"/>
      <c r="LB112" s="378"/>
      <c r="LC112" s="378"/>
      <c r="LD112" s="378"/>
      <c r="LE112" s="378"/>
      <c r="LF112" s="378"/>
      <c r="LG112" s="75"/>
      <c r="LH112" s="378"/>
      <c r="LI112" s="378"/>
      <c r="LJ112" s="75"/>
      <c r="LK112" s="76"/>
      <c r="LL112" s="75"/>
      <c r="LM112" s="378"/>
      <c r="LN112" s="378"/>
      <c r="LO112" s="378"/>
      <c r="LP112" s="378"/>
      <c r="LQ112" s="378"/>
      <c r="LR112" s="378"/>
      <c r="LS112" s="378"/>
      <c r="LT112" s="378"/>
      <c r="LU112" s="378"/>
      <c r="LV112" s="378"/>
      <c r="LW112" s="378"/>
      <c r="LX112" s="378"/>
      <c r="LY112" s="75"/>
      <c r="LZ112" s="378"/>
      <c r="MA112" s="378"/>
      <c r="MB112" s="75"/>
      <c r="MC112" s="76"/>
      <c r="MD112" s="75"/>
      <c r="ME112" s="378"/>
      <c r="MF112" s="378"/>
      <c r="MG112" s="378"/>
      <c r="MH112" s="378"/>
      <c r="MI112" s="378"/>
      <c r="MJ112" s="378"/>
      <c r="MK112" s="378"/>
      <c r="ML112" s="378"/>
      <c r="MM112" s="378"/>
      <c r="MN112" s="378"/>
      <c r="MO112" s="378"/>
      <c r="MP112" s="378"/>
      <c r="MQ112" s="75"/>
      <c r="MR112" s="378"/>
      <c r="MS112" s="378"/>
      <c r="MT112" s="75"/>
      <c r="MU112" s="76"/>
      <c r="MV112" s="75"/>
      <c r="MW112" s="378"/>
      <c r="MX112" s="378"/>
      <c r="MY112" s="378"/>
      <c r="MZ112" s="378"/>
      <c r="NA112" s="378"/>
      <c r="NB112" s="378"/>
      <c r="NC112" s="378"/>
      <c r="ND112" s="378"/>
      <c r="NE112" s="378"/>
      <c r="NF112" s="378"/>
      <c r="NG112" s="378"/>
      <c r="NH112" s="378"/>
      <c r="NI112" s="75"/>
      <c r="NJ112" s="378"/>
      <c r="NK112" s="378"/>
      <c r="NL112" s="75"/>
      <c r="NM112" s="76"/>
      <c r="NN112" s="75"/>
      <c r="NO112" s="378"/>
      <c r="NP112" s="378"/>
      <c r="NQ112" s="378"/>
      <c r="NR112" s="378"/>
      <c r="NS112" s="378"/>
      <c r="NT112" s="378"/>
      <c r="NU112" s="378"/>
      <c r="NV112" s="378"/>
      <c r="NW112" s="378"/>
      <c r="NX112" s="378"/>
      <c r="NY112" s="378"/>
      <c r="NZ112" s="378"/>
      <c r="OA112" s="75"/>
      <c r="OB112" s="378"/>
      <c r="OC112" s="378"/>
      <c r="OD112" s="75"/>
      <c r="OE112" s="76"/>
      <c r="OF112" s="75"/>
      <c r="OG112" s="378"/>
      <c r="OH112" s="378"/>
      <c r="OI112" s="378"/>
      <c r="OJ112" s="378"/>
      <c r="OK112" s="378"/>
      <c r="OL112" s="378"/>
      <c r="OM112" s="378"/>
      <c r="ON112" s="378"/>
      <c r="OO112" s="378"/>
      <c r="OP112" s="378"/>
      <c r="OQ112" s="378"/>
      <c r="OR112" s="378"/>
      <c r="OS112" s="75"/>
      <c r="OT112" s="378"/>
      <c r="OU112" s="378"/>
      <c r="OV112" s="75"/>
      <c r="OW112" s="76"/>
      <c r="OX112" s="75"/>
      <c r="OY112" s="378"/>
      <c r="OZ112" s="378"/>
      <c r="PA112" s="378"/>
      <c r="PB112" s="378"/>
      <c r="PC112" s="378"/>
      <c r="PD112" s="378"/>
      <c r="PE112" s="378"/>
      <c r="PF112" s="378"/>
      <c r="PG112" s="378"/>
      <c r="PH112" s="378"/>
      <c r="PI112" s="378"/>
      <c r="PJ112" s="378"/>
      <c r="PK112" s="75"/>
      <c r="PL112" s="378"/>
      <c r="PM112" s="378"/>
      <c r="PN112" s="75"/>
      <c r="PO112" s="76"/>
      <c r="PP112" s="75"/>
      <c r="PQ112" s="378"/>
      <c r="PR112" s="378"/>
      <c r="PS112" s="378"/>
      <c r="PT112" s="378"/>
      <c r="PU112" s="378"/>
      <c r="PV112" s="378"/>
      <c r="PW112" s="378"/>
      <c r="PX112" s="378"/>
      <c r="PY112" s="378"/>
      <c r="PZ112" s="378"/>
      <c r="QA112" s="378"/>
      <c r="QB112" s="378"/>
      <c r="QC112" s="75"/>
      <c r="QD112" s="378"/>
      <c r="QE112" s="378"/>
      <c r="QF112" s="75"/>
      <c r="QG112" s="76"/>
      <c r="QH112" s="75"/>
      <c r="QI112" s="378"/>
      <c r="QJ112" s="378"/>
      <c r="QK112" s="378"/>
      <c r="QL112" s="378"/>
      <c r="QM112" s="378"/>
      <c r="QN112" s="378"/>
      <c r="QO112" s="378"/>
      <c r="QP112" s="378"/>
      <c r="QQ112" s="378"/>
      <c r="QR112" s="378"/>
      <c r="QS112" s="378"/>
      <c r="QT112" s="378"/>
      <c r="QU112" s="75"/>
      <c r="QV112" s="378"/>
      <c r="QW112" s="378"/>
      <c r="QX112" s="75"/>
      <c r="QY112" s="76"/>
      <c r="QZ112" s="75"/>
      <c r="RA112" s="378"/>
      <c r="RB112" s="378"/>
      <c r="RC112" s="378"/>
      <c r="RD112" s="378"/>
      <c r="RE112" s="378"/>
      <c r="RF112" s="378"/>
      <c r="RG112" s="378"/>
      <c r="RH112" s="378"/>
      <c r="RI112" s="378"/>
      <c r="RJ112" s="378"/>
      <c r="RK112" s="378"/>
      <c r="RL112" s="378"/>
      <c r="RM112" s="75"/>
      <c r="RN112" s="378"/>
      <c r="RO112" s="378"/>
      <c r="RP112" s="75"/>
      <c r="RQ112" s="76"/>
      <c r="RR112" s="75"/>
      <c r="RS112" s="378"/>
      <c r="RT112" s="378"/>
      <c r="RU112" s="378"/>
      <c r="RV112" s="378"/>
      <c r="RW112" s="378"/>
      <c r="RX112" s="378"/>
      <c r="RY112" s="378"/>
      <c r="RZ112" s="378"/>
      <c r="SA112" s="378"/>
      <c r="SB112" s="378"/>
      <c r="SC112" s="378"/>
      <c r="SD112" s="378"/>
      <c r="SE112" s="75"/>
      <c r="SF112" s="378"/>
      <c r="SG112" s="378"/>
      <c r="SH112" s="75"/>
      <c r="SI112" s="76"/>
      <c r="SJ112" s="75"/>
      <c r="SK112" s="378"/>
      <c r="SL112" s="378"/>
      <c r="SM112" s="378"/>
      <c r="SN112" s="378"/>
      <c r="SO112" s="378"/>
      <c r="SP112" s="378"/>
      <c r="SQ112" s="378"/>
      <c r="SR112" s="378"/>
      <c r="SS112" s="378"/>
      <c r="ST112" s="378"/>
      <c r="SU112" s="378"/>
      <c r="SV112" s="378"/>
      <c r="SW112" s="75"/>
      <c r="SX112" s="378"/>
      <c r="SY112" s="378"/>
      <c r="SZ112" s="75"/>
      <c r="TA112" s="76"/>
      <c r="TB112" s="75"/>
      <c r="TC112" s="378"/>
      <c r="TD112" s="378"/>
      <c r="TE112" s="378"/>
      <c r="TF112" s="378"/>
      <c r="TG112" s="378"/>
      <c r="TH112" s="378"/>
      <c r="TI112" s="378"/>
      <c r="TJ112" s="378"/>
      <c r="TK112" s="378"/>
      <c r="TL112" s="378"/>
      <c r="TM112" s="378"/>
      <c r="TN112" s="378"/>
      <c r="TO112" s="75"/>
      <c r="TP112" s="378"/>
      <c r="TQ112" s="378"/>
      <c r="TR112" s="75"/>
      <c r="TS112" s="76"/>
      <c r="TT112" s="75"/>
      <c r="TU112" s="378"/>
      <c r="TV112" s="378"/>
      <c r="TW112" s="378"/>
      <c r="TX112" s="378"/>
      <c r="TY112" s="378"/>
      <c r="TZ112" s="378"/>
      <c r="UA112" s="378"/>
      <c r="UB112" s="378"/>
      <c r="UC112" s="378"/>
      <c r="UD112" s="378"/>
      <c r="UE112" s="378"/>
      <c r="UF112" s="378"/>
      <c r="UG112" s="75"/>
      <c r="UH112" s="378"/>
      <c r="UI112" s="378"/>
      <c r="UJ112" s="75"/>
      <c r="UK112" s="76"/>
      <c r="UL112" s="75"/>
      <c r="UM112" s="378"/>
      <c r="UN112" s="378"/>
      <c r="UO112" s="378"/>
      <c r="UP112" s="378"/>
      <c r="UQ112" s="378"/>
      <c r="UR112" s="378"/>
      <c r="US112" s="378"/>
      <c r="UT112" s="378"/>
      <c r="UU112" s="378"/>
      <c r="UV112" s="378"/>
      <c r="UW112" s="378"/>
      <c r="UX112" s="378"/>
      <c r="UY112" s="75"/>
      <c r="UZ112" s="378"/>
      <c r="VA112" s="378"/>
      <c r="VB112" s="75"/>
      <c r="VC112" s="76"/>
      <c r="VD112" s="75"/>
      <c r="VE112" s="378"/>
      <c r="VF112" s="378"/>
      <c r="VG112" s="378"/>
      <c r="VH112" s="378"/>
      <c r="VI112" s="378"/>
      <c r="VJ112" s="378"/>
      <c r="VK112" s="378"/>
      <c r="VL112" s="378"/>
      <c r="VM112" s="378"/>
      <c r="VN112" s="378"/>
      <c r="VO112" s="378"/>
      <c r="VP112" s="378"/>
      <c r="VQ112" s="75"/>
      <c r="VR112" s="378"/>
      <c r="VS112" s="378"/>
      <c r="VT112" s="75"/>
      <c r="VU112" s="76"/>
      <c r="VV112" s="75"/>
      <c r="VW112" s="378"/>
      <c r="VX112" s="378"/>
      <c r="VY112" s="378"/>
      <c r="VZ112" s="378"/>
      <c r="WA112" s="378"/>
      <c r="WB112" s="378"/>
      <c r="WC112" s="378"/>
      <c r="WD112" s="378"/>
      <c r="WE112" s="378"/>
      <c r="WF112" s="378"/>
      <c r="WG112" s="378"/>
      <c r="WH112" s="378"/>
      <c r="WI112" s="75"/>
      <c r="WJ112" s="378"/>
      <c r="WK112" s="378"/>
      <c r="WL112" s="75"/>
      <c r="WM112" s="76"/>
      <c r="WN112" s="75"/>
      <c r="WO112" s="378"/>
      <c r="WP112" s="378"/>
      <c r="WQ112" s="378"/>
      <c r="WR112" s="378"/>
      <c r="WS112" s="378"/>
      <c r="WT112" s="378"/>
      <c r="WU112" s="378"/>
      <c r="WV112" s="378"/>
      <c r="WW112" s="378"/>
      <c r="WX112" s="378"/>
      <c r="WY112" s="378"/>
      <c r="WZ112" s="378"/>
      <c r="XA112" s="75"/>
      <c r="XB112" s="378"/>
      <c r="XC112" s="378"/>
      <c r="XD112" s="75"/>
      <c r="XE112" s="76"/>
      <c r="XF112" s="75"/>
      <c r="XG112" s="378"/>
      <c r="XH112" s="378"/>
      <c r="XI112" s="378"/>
      <c r="XJ112" s="378"/>
      <c r="XK112" s="378"/>
      <c r="XL112" s="378"/>
      <c r="XM112" s="378"/>
      <c r="XN112" s="378"/>
      <c r="XO112" s="378"/>
      <c r="XP112" s="378"/>
      <c r="XQ112" s="378"/>
      <c r="XR112" s="378"/>
      <c r="XS112" s="75"/>
      <c r="XT112" s="378"/>
      <c r="XU112" s="378"/>
      <c r="XV112" s="75"/>
      <c r="XW112" s="76"/>
      <c r="XX112" s="75"/>
      <c r="XY112" s="378"/>
      <c r="XZ112" s="378"/>
      <c r="YA112" s="378"/>
      <c r="YB112" s="378"/>
      <c r="YC112" s="378"/>
      <c r="YD112" s="378"/>
      <c r="YE112" s="378"/>
      <c r="YF112" s="378"/>
      <c r="YG112" s="378"/>
      <c r="YH112" s="378"/>
      <c r="YI112" s="378"/>
      <c r="YJ112" s="378"/>
      <c r="YK112" s="75"/>
      <c r="YL112" s="378"/>
      <c r="YM112" s="378"/>
      <c r="YN112" s="75"/>
      <c r="YO112" s="76"/>
      <c r="YP112" s="75"/>
      <c r="YQ112" s="378"/>
      <c r="YR112" s="378"/>
      <c r="YS112" s="378"/>
      <c r="YT112" s="378"/>
      <c r="YU112" s="378"/>
      <c r="YV112" s="378"/>
      <c r="YW112" s="378"/>
      <c r="YX112" s="378"/>
      <c r="YY112" s="378"/>
      <c r="YZ112" s="378"/>
      <c r="ZA112" s="378"/>
      <c r="ZB112" s="378"/>
      <c r="ZC112" s="75"/>
      <c r="ZD112" s="378"/>
      <c r="ZE112" s="378"/>
      <c r="ZF112" s="75"/>
      <c r="ZG112" s="76"/>
      <c r="ZH112" s="75"/>
      <c r="ZI112" s="378"/>
      <c r="ZJ112" s="378"/>
      <c r="ZK112" s="378"/>
      <c r="ZL112" s="378"/>
      <c r="ZM112" s="378"/>
      <c r="ZN112" s="378"/>
      <c r="ZO112" s="378"/>
      <c r="ZP112" s="378"/>
      <c r="ZQ112" s="378"/>
      <c r="ZR112" s="378"/>
      <c r="ZS112" s="378"/>
      <c r="ZT112" s="378"/>
      <c r="ZU112" s="75"/>
      <c r="ZV112" s="378"/>
      <c r="ZW112" s="378"/>
      <c r="ZX112" s="75"/>
      <c r="ZY112" s="76"/>
      <c r="ZZ112" s="75"/>
      <c r="AAA112" s="378"/>
      <c r="AAB112" s="378"/>
      <c r="AAC112" s="378"/>
      <c r="AAD112" s="378"/>
      <c r="AAE112" s="378"/>
      <c r="AAF112" s="378"/>
      <c r="AAG112" s="378"/>
      <c r="AAH112" s="378"/>
      <c r="AAI112" s="378"/>
      <c r="AAJ112" s="378"/>
      <c r="AAK112" s="378"/>
      <c r="AAL112" s="378"/>
      <c r="AAM112" s="75"/>
      <c r="AAN112" s="378"/>
      <c r="AAO112" s="378"/>
      <c r="AAP112" s="75"/>
      <c r="AAQ112" s="76"/>
      <c r="AAR112" s="75"/>
      <c r="AAS112" s="378"/>
      <c r="AAT112" s="378"/>
      <c r="AAU112" s="378"/>
      <c r="AAV112" s="378"/>
      <c r="AAW112" s="378"/>
      <c r="AAX112" s="378"/>
      <c r="AAY112" s="378"/>
      <c r="AAZ112" s="378"/>
      <c r="ABA112" s="378"/>
      <c r="ABB112" s="378"/>
      <c r="ABC112" s="378"/>
      <c r="ABD112" s="378"/>
      <c r="ABE112" s="75"/>
      <c r="ABF112" s="378"/>
      <c r="ABG112" s="378"/>
      <c r="ABH112" s="75"/>
      <c r="ABI112" s="76"/>
      <c r="ABJ112" s="75"/>
      <c r="ABK112" s="378"/>
      <c r="ABL112" s="378"/>
      <c r="ABM112" s="378"/>
      <c r="ABN112" s="378"/>
      <c r="ABO112" s="378"/>
      <c r="ABP112" s="378"/>
      <c r="ABQ112" s="378"/>
      <c r="ABR112" s="378"/>
      <c r="ABS112" s="378"/>
      <c r="ABT112" s="378"/>
      <c r="ABU112" s="378"/>
      <c r="ABV112" s="378"/>
      <c r="ABW112" s="75"/>
      <c r="ABX112" s="378"/>
      <c r="ABY112" s="378"/>
      <c r="ABZ112" s="75"/>
      <c r="ACA112" s="76"/>
      <c r="ACB112" s="75"/>
      <c r="ACC112" s="378"/>
      <c r="ACD112" s="378"/>
      <c r="ACE112" s="378"/>
      <c r="ACF112" s="378"/>
      <c r="ACG112" s="378"/>
      <c r="ACH112" s="378"/>
      <c r="ACI112" s="378"/>
      <c r="ACJ112" s="378"/>
      <c r="ACK112" s="378"/>
      <c r="ACL112" s="378"/>
      <c r="ACM112" s="378"/>
      <c r="ACN112" s="378"/>
      <c r="ACO112" s="75"/>
      <c r="ACP112" s="378"/>
      <c r="ACQ112" s="378"/>
      <c r="ACR112" s="75"/>
      <c r="ACS112" s="76"/>
      <c r="ACT112" s="75"/>
      <c r="ACU112" s="378"/>
      <c r="ACV112" s="378"/>
      <c r="ACW112" s="378"/>
      <c r="ACX112" s="378"/>
      <c r="ACY112" s="378"/>
      <c r="ACZ112" s="378"/>
      <c r="ADA112" s="378"/>
      <c r="ADB112" s="378"/>
      <c r="ADC112" s="378"/>
      <c r="ADD112" s="378"/>
      <c r="ADE112" s="378"/>
      <c r="ADF112" s="378"/>
      <c r="ADG112" s="75"/>
      <c r="ADH112" s="378"/>
      <c r="ADI112" s="378"/>
      <c r="ADJ112" s="75"/>
      <c r="ADK112" s="76"/>
      <c r="ADL112" s="75"/>
      <c r="ADM112" s="378"/>
      <c r="ADN112" s="378"/>
      <c r="ADO112" s="378"/>
      <c r="ADP112" s="378"/>
      <c r="ADQ112" s="378"/>
      <c r="ADR112" s="378"/>
      <c r="ADS112" s="378"/>
      <c r="ADT112" s="378"/>
      <c r="ADU112" s="378"/>
      <c r="ADV112" s="378"/>
      <c r="ADW112" s="378"/>
      <c r="ADX112" s="378"/>
      <c r="ADY112" s="75"/>
      <c r="ADZ112" s="378"/>
      <c r="AEA112" s="378"/>
      <c r="AEB112" s="75"/>
      <c r="AEC112" s="76"/>
      <c r="AED112" s="75"/>
      <c r="AEE112" s="378"/>
      <c r="AEF112" s="378"/>
      <c r="AEG112" s="378"/>
      <c r="AEH112" s="378"/>
      <c r="AEI112" s="378"/>
      <c r="AEJ112" s="378"/>
      <c r="AEK112" s="378"/>
      <c r="AEL112" s="378"/>
      <c r="AEM112" s="378"/>
      <c r="AEN112" s="378"/>
      <c r="AEO112" s="378"/>
      <c r="AEP112" s="378"/>
      <c r="AEQ112" s="75"/>
      <c r="AER112" s="378"/>
      <c r="AES112" s="378"/>
      <c r="AET112" s="75"/>
      <c r="AEU112" s="76"/>
      <c r="AEV112" s="75"/>
      <c r="AEW112" s="378"/>
      <c r="AEX112" s="378"/>
      <c r="AEY112" s="378"/>
      <c r="AEZ112" s="378"/>
      <c r="AFA112" s="378"/>
      <c r="AFB112" s="378"/>
      <c r="AFC112" s="378"/>
      <c r="AFD112" s="378"/>
      <c r="AFE112" s="378"/>
      <c r="AFF112" s="378"/>
      <c r="AFG112" s="378"/>
      <c r="AFH112" s="378"/>
      <c r="AFI112" s="75"/>
      <c r="AFJ112" s="378"/>
      <c r="AFK112" s="378"/>
      <c r="AFL112" s="75"/>
      <c r="AFM112" s="76"/>
      <c r="AFN112" s="75"/>
      <c r="AFO112" s="378"/>
      <c r="AFP112" s="378"/>
      <c r="AFQ112" s="378"/>
      <c r="AFR112" s="378"/>
      <c r="AFS112" s="378"/>
      <c r="AFT112" s="378"/>
      <c r="AFU112" s="378"/>
      <c r="AFV112" s="378"/>
      <c r="AFW112" s="378"/>
      <c r="AFX112" s="378"/>
      <c r="AFY112" s="378"/>
      <c r="AFZ112" s="378"/>
      <c r="AGA112" s="75"/>
      <c r="AGB112" s="378"/>
      <c r="AGC112" s="378"/>
      <c r="AGD112" s="75"/>
      <c r="AGE112" s="76"/>
      <c r="AGF112" s="75"/>
      <c r="AGG112" s="378"/>
      <c r="AGH112" s="378"/>
      <c r="AGI112" s="378"/>
      <c r="AGJ112" s="378"/>
      <c r="AGK112" s="378"/>
      <c r="AGL112" s="378"/>
      <c r="AGM112" s="378"/>
      <c r="AGN112" s="378"/>
      <c r="AGO112" s="378"/>
      <c r="AGP112" s="378"/>
      <c r="AGQ112" s="378"/>
      <c r="AGR112" s="378"/>
      <c r="AGS112" s="75"/>
      <c r="AGT112" s="378"/>
      <c r="AGU112" s="378"/>
      <c r="AGV112" s="75"/>
      <c r="AGW112" s="76"/>
      <c r="AGX112" s="75"/>
      <c r="AGY112" s="378"/>
      <c r="AGZ112" s="378"/>
      <c r="AHA112" s="378"/>
      <c r="AHB112" s="378"/>
      <c r="AHC112" s="378"/>
      <c r="AHD112" s="378"/>
      <c r="AHE112" s="378"/>
      <c r="AHF112" s="378"/>
      <c r="AHG112" s="378"/>
      <c r="AHH112" s="378"/>
      <c r="AHI112" s="378"/>
      <c r="AHJ112" s="378"/>
      <c r="AHK112" s="75"/>
      <c r="AHL112" s="378"/>
      <c r="AHM112" s="378"/>
      <c r="AHN112" s="75"/>
      <c r="AHO112" s="76"/>
      <c r="AHP112" s="75"/>
      <c r="AHQ112" s="378"/>
      <c r="AHR112" s="378"/>
      <c r="AHS112" s="378"/>
      <c r="AHT112" s="378"/>
      <c r="AHU112" s="378"/>
      <c r="AHV112" s="378"/>
      <c r="AHW112" s="378"/>
      <c r="AHX112" s="378"/>
      <c r="AHY112" s="378"/>
      <c r="AHZ112" s="378"/>
      <c r="AIA112" s="378"/>
      <c r="AIB112" s="378"/>
      <c r="AIC112" s="75"/>
      <c r="AID112" s="378"/>
      <c r="AIE112" s="378"/>
      <c r="AIF112" s="75"/>
      <c r="AIG112" s="76"/>
      <c r="AIH112" s="75"/>
      <c r="AII112" s="378"/>
      <c r="AIJ112" s="378"/>
      <c r="AIK112" s="378"/>
      <c r="AIL112" s="378"/>
      <c r="AIM112" s="378"/>
      <c r="AIN112" s="378"/>
      <c r="AIO112" s="378"/>
      <c r="AIP112" s="378"/>
      <c r="AIQ112" s="378"/>
      <c r="AIR112" s="378"/>
      <c r="AIS112" s="378"/>
      <c r="AIT112" s="378"/>
      <c r="AIU112" s="75"/>
      <c r="AIV112" s="378"/>
      <c r="AIW112" s="378"/>
      <c r="AIX112" s="75"/>
      <c r="AIY112" s="76"/>
      <c r="AIZ112" s="75"/>
      <c r="AJA112" s="378"/>
      <c r="AJB112" s="378"/>
      <c r="AJC112" s="378"/>
      <c r="AJD112" s="378"/>
      <c r="AJE112" s="378"/>
      <c r="AJF112" s="378"/>
      <c r="AJG112" s="378"/>
      <c r="AJH112" s="378"/>
      <c r="AJI112" s="378"/>
      <c r="AJJ112" s="378"/>
      <c r="AJK112" s="378"/>
      <c r="AJL112" s="378"/>
      <c r="AJM112" s="75"/>
      <c r="AJN112" s="378"/>
      <c r="AJO112" s="378"/>
      <c r="AJP112" s="75"/>
      <c r="AJQ112" s="76"/>
      <c r="AJR112" s="75"/>
      <c r="AJS112" s="378"/>
      <c r="AJT112" s="378"/>
      <c r="AJU112" s="378"/>
      <c r="AJV112" s="378"/>
      <c r="AJW112" s="378"/>
      <c r="AJX112" s="378"/>
      <c r="AJY112" s="378"/>
      <c r="AJZ112" s="378"/>
      <c r="AKA112" s="378"/>
      <c r="AKB112" s="378"/>
      <c r="AKC112" s="378"/>
      <c r="AKD112" s="378"/>
      <c r="AKE112" s="75"/>
      <c r="AKF112" s="378"/>
      <c r="AKG112" s="378"/>
      <c r="AKH112" s="75"/>
      <c r="AKI112" s="76"/>
      <c r="AKJ112" s="75"/>
      <c r="AKK112" s="378"/>
      <c r="AKL112" s="378"/>
      <c r="AKM112" s="378"/>
      <c r="AKN112" s="378"/>
      <c r="AKO112" s="378"/>
      <c r="AKP112" s="378"/>
      <c r="AKQ112" s="378"/>
      <c r="AKR112" s="378"/>
      <c r="AKS112" s="378"/>
      <c r="AKT112" s="378"/>
      <c r="AKU112" s="378"/>
      <c r="AKV112" s="378"/>
      <c r="AKW112" s="75"/>
      <c r="AKX112" s="378"/>
      <c r="AKY112" s="378"/>
      <c r="AKZ112" s="75"/>
      <c r="ALA112" s="76"/>
      <c r="ALB112" s="75"/>
      <c r="ALC112" s="378"/>
      <c r="ALD112" s="378"/>
      <c r="ALE112" s="378"/>
      <c r="ALF112" s="378"/>
      <c r="ALG112" s="378"/>
      <c r="ALH112" s="378"/>
      <c r="ALI112" s="378"/>
      <c r="ALJ112" s="378"/>
      <c r="ALK112" s="378"/>
      <c r="ALL112" s="378"/>
      <c r="ALM112" s="378"/>
      <c r="ALN112" s="378"/>
      <c r="ALO112" s="75"/>
      <c r="ALP112" s="378"/>
      <c r="ALQ112" s="378"/>
      <c r="ALR112" s="75"/>
      <c r="ALS112" s="76"/>
      <c r="ALT112" s="75"/>
      <c r="ALU112" s="378"/>
      <c r="ALV112" s="378"/>
      <c r="ALW112" s="378"/>
      <c r="ALX112" s="378"/>
      <c r="ALY112" s="378"/>
      <c r="ALZ112" s="378"/>
      <c r="AMA112" s="378"/>
      <c r="AMB112" s="378"/>
      <c r="AMC112" s="378"/>
      <c r="AMD112" s="378"/>
      <c r="AME112" s="378"/>
      <c r="AMF112" s="378"/>
      <c r="AMG112" s="75"/>
      <c r="AMH112" s="378"/>
      <c r="AMI112" s="378"/>
      <c r="AMJ112" s="75"/>
      <c r="AMK112" s="76"/>
      <c r="AML112" s="75"/>
      <c r="AMM112" s="378"/>
      <c r="AMN112" s="378"/>
      <c r="AMO112" s="378"/>
      <c r="AMP112" s="378"/>
      <c r="AMQ112" s="378"/>
      <c r="AMR112" s="378"/>
      <c r="AMS112" s="378"/>
      <c r="AMT112" s="378"/>
      <c r="AMU112" s="378"/>
      <c r="AMV112" s="378"/>
      <c r="AMW112" s="378"/>
      <c r="AMX112" s="378"/>
      <c r="AMY112" s="75"/>
      <c r="AMZ112" s="378"/>
      <c r="ANA112" s="378"/>
      <c r="ANB112" s="75"/>
      <c r="ANC112" s="76"/>
      <c r="AND112" s="75"/>
      <c r="ANE112" s="378"/>
      <c r="ANF112" s="378"/>
      <c r="ANG112" s="378"/>
      <c r="ANH112" s="378"/>
      <c r="ANI112" s="378"/>
      <c r="ANJ112" s="378"/>
      <c r="ANK112" s="378"/>
      <c r="ANL112" s="378"/>
      <c r="ANM112" s="378"/>
      <c r="ANN112" s="378"/>
      <c r="ANO112" s="378"/>
      <c r="ANP112" s="378"/>
      <c r="ANQ112" s="75"/>
      <c r="ANR112" s="378"/>
      <c r="ANS112" s="378"/>
      <c r="ANT112" s="75"/>
      <c r="ANU112" s="76"/>
      <c r="ANV112" s="75"/>
      <c r="ANW112" s="378"/>
      <c r="ANX112" s="378"/>
      <c r="ANY112" s="378"/>
      <c r="ANZ112" s="378"/>
      <c r="AOA112" s="378"/>
      <c r="AOB112" s="378"/>
      <c r="AOC112" s="378"/>
      <c r="AOD112" s="378"/>
      <c r="AOE112" s="378"/>
      <c r="AOF112" s="378"/>
      <c r="AOG112" s="378"/>
      <c r="AOH112" s="378"/>
      <c r="AOI112" s="75"/>
      <c r="AOJ112" s="378"/>
      <c r="AOK112" s="378"/>
      <c r="AOL112" s="75"/>
      <c r="AOM112" s="76"/>
      <c r="AON112" s="75"/>
      <c r="AOO112" s="378"/>
      <c r="AOP112" s="378"/>
      <c r="AOQ112" s="378"/>
      <c r="AOR112" s="378"/>
      <c r="AOS112" s="378"/>
      <c r="AOT112" s="378"/>
      <c r="AOU112" s="378"/>
      <c r="AOV112" s="378"/>
      <c r="AOW112" s="378"/>
      <c r="AOX112" s="378"/>
      <c r="AOY112" s="378"/>
      <c r="AOZ112" s="378"/>
      <c r="APA112" s="75"/>
      <c r="APB112" s="378"/>
      <c r="APC112" s="378"/>
      <c r="APD112" s="75"/>
      <c r="APE112" s="76"/>
      <c r="APF112" s="75"/>
      <c r="APG112" s="378"/>
      <c r="APH112" s="378"/>
      <c r="API112" s="378"/>
      <c r="APJ112" s="378"/>
      <c r="APK112" s="378"/>
      <c r="APL112" s="378"/>
      <c r="APM112" s="378"/>
      <c r="APN112" s="378"/>
      <c r="APO112" s="378"/>
      <c r="APP112" s="378"/>
      <c r="APQ112" s="378"/>
      <c r="APR112" s="378"/>
      <c r="APS112" s="75"/>
      <c r="APT112" s="378"/>
      <c r="APU112" s="378"/>
      <c r="APV112" s="75"/>
      <c r="APW112" s="76"/>
      <c r="APX112" s="75"/>
      <c r="APY112" s="378"/>
      <c r="APZ112" s="378"/>
      <c r="AQA112" s="378"/>
      <c r="AQB112" s="378"/>
      <c r="AQC112" s="378"/>
      <c r="AQD112" s="378"/>
      <c r="AQE112" s="378"/>
      <c r="AQF112" s="378"/>
      <c r="AQG112" s="378"/>
      <c r="AQH112" s="378"/>
      <c r="AQI112" s="378"/>
      <c r="AQJ112" s="378"/>
      <c r="AQK112" s="75"/>
      <c r="AQL112" s="378"/>
      <c r="AQM112" s="378"/>
      <c r="AQN112" s="75"/>
      <c r="AQO112" s="76"/>
      <c r="AQP112" s="75"/>
      <c r="AQQ112" s="378"/>
      <c r="AQR112" s="378"/>
      <c r="AQS112" s="378"/>
      <c r="AQT112" s="378"/>
      <c r="AQU112" s="378"/>
      <c r="AQV112" s="378"/>
      <c r="AQW112" s="378"/>
      <c r="AQX112" s="378"/>
      <c r="AQY112" s="378"/>
      <c r="AQZ112" s="378"/>
      <c r="ARA112" s="378"/>
      <c r="ARB112" s="378"/>
      <c r="ARC112" s="75"/>
      <c r="ARD112" s="378"/>
      <c r="ARE112" s="378"/>
      <c r="ARF112" s="75"/>
      <c r="ARG112" s="76"/>
      <c r="ARH112" s="75"/>
      <c r="ARI112" s="378"/>
      <c r="ARJ112" s="378"/>
      <c r="ARK112" s="378"/>
      <c r="ARL112" s="378"/>
      <c r="ARM112" s="378"/>
      <c r="ARN112" s="378"/>
      <c r="ARO112" s="378"/>
      <c r="ARP112" s="378"/>
      <c r="ARQ112" s="378"/>
      <c r="ARR112" s="378"/>
      <c r="ARS112" s="378"/>
      <c r="ART112" s="378"/>
      <c r="ARU112" s="75"/>
      <c r="ARV112" s="378"/>
      <c r="ARW112" s="378"/>
      <c r="ARX112" s="75"/>
      <c r="ARY112" s="76"/>
      <c r="ARZ112" s="75"/>
      <c r="ASA112" s="378"/>
      <c r="ASB112" s="378"/>
      <c r="ASC112" s="378"/>
      <c r="ASD112" s="378"/>
      <c r="ASE112" s="378"/>
      <c r="ASF112" s="378"/>
      <c r="ASG112" s="378"/>
      <c r="ASH112" s="378"/>
      <c r="ASI112" s="378"/>
      <c r="ASJ112" s="378"/>
      <c r="ASK112" s="378"/>
      <c r="ASL112" s="378"/>
      <c r="ASM112" s="75"/>
      <c r="ASN112" s="378"/>
      <c r="ASO112" s="378"/>
      <c r="ASP112" s="75"/>
      <c r="ASQ112" s="76"/>
      <c r="ASR112" s="75"/>
      <c r="ASS112" s="378"/>
      <c r="AST112" s="378"/>
      <c r="ASU112" s="378"/>
      <c r="ASV112" s="378"/>
      <c r="ASW112" s="378"/>
      <c r="ASX112" s="378"/>
      <c r="ASY112" s="378"/>
      <c r="ASZ112" s="378"/>
      <c r="ATA112" s="378"/>
      <c r="ATB112" s="378"/>
      <c r="ATC112" s="378"/>
      <c r="ATD112" s="378"/>
      <c r="ATE112" s="75"/>
      <c r="ATF112" s="378"/>
      <c r="ATG112" s="378"/>
      <c r="ATH112" s="75"/>
      <c r="ATI112" s="76"/>
      <c r="ATJ112" s="75"/>
      <c r="ATK112" s="378"/>
      <c r="ATL112" s="378"/>
      <c r="ATM112" s="378"/>
      <c r="ATN112" s="378"/>
      <c r="ATO112" s="378"/>
      <c r="ATP112" s="378"/>
      <c r="ATQ112" s="378"/>
      <c r="ATR112" s="378"/>
      <c r="ATS112" s="378"/>
      <c r="ATT112" s="378"/>
      <c r="ATU112" s="378"/>
      <c r="ATV112" s="378"/>
      <c r="ATW112" s="75"/>
      <c r="ATX112" s="378"/>
      <c r="ATY112" s="378"/>
      <c r="ATZ112" s="75"/>
      <c r="AUA112" s="76"/>
      <c r="AUB112" s="75"/>
      <c r="AUC112" s="378"/>
      <c r="AUD112" s="378"/>
      <c r="AUE112" s="378"/>
      <c r="AUF112" s="378"/>
      <c r="AUG112" s="378"/>
      <c r="AUH112" s="378"/>
      <c r="AUI112" s="378"/>
      <c r="AUJ112" s="378"/>
      <c r="AUK112" s="378"/>
      <c r="AUL112" s="378"/>
      <c r="AUM112" s="378"/>
      <c r="AUN112" s="378"/>
      <c r="AUO112" s="75"/>
      <c r="AUP112" s="378"/>
      <c r="AUQ112" s="378"/>
      <c r="AUR112" s="75"/>
      <c r="AUS112" s="76"/>
      <c r="AUT112" s="75"/>
      <c r="AUU112" s="378"/>
      <c r="AUV112" s="378"/>
      <c r="AUW112" s="378"/>
      <c r="AUX112" s="378"/>
      <c r="AUY112" s="378"/>
      <c r="AUZ112" s="378"/>
      <c r="AVA112" s="378"/>
      <c r="AVB112" s="378"/>
      <c r="AVC112" s="378"/>
      <c r="AVD112" s="378"/>
      <c r="AVE112" s="378"/>
      <c r="AVF112" s="378"/>
      <c r="AVG112" s="75"/>
      <c r="AVH112" s="378"/>
      <c r="AVI112" s="378"/>
      <c r="AVJ112" s="75"/>
      <c r="AVK112" s="76"/>
      <c r="AVL112" s="75"/>
      <c r="AVM112" s="378"/>
      <c r="AVN112" s="378"/>
      <c r="AVO112" s="378"/>
      <c r="AVP112" s="378"/>
      <c r="AVQ112" s="378"/>
      <c r="AVR112" s="378"/>
      <c r="AVS112" s="378"/>
      <c r="AVT112" s="378"/>
      <c r="AVU112" s="378"/>
      <c r="AVV112" s="378"/>
      <c r="AVW112" s="378"/>
      <c r="AVX112" s="378"/>
      <c r="AVY112" s="75"/>
      <c r="AVZ112" s="378"/>
      <c r="AWA112" s="378"/>
      <c r="AWB112" s="75"/>
      <c r="AWC112" s="76"/>
      <c r="AWD112" s="75"/>
      <c r="AWE112" s="378"/>
      <c r="AWF112" s="378"/>
      <c r="AWG112" s="378"/>
      <c r="AWH112" s="378"/>
      <c r="AWI112" s="378"/>
      <c r="AWJ112" s="378"/>
      <c r="AWK112" s="378"/>
      <c r="AWL112" s="378"/>
      <c r="AWM112" s="378"/>
      <c r="AWN112" s="378"/>
      <c r="AWO112" s="378"/>
      <c r="AWP112" s="378"/>
      <c r="AWQ112" s="75"/>
      <c r="AWR112" s="378"/>
      <c r="AWS112" s="378"/>
      <c r="AWT112" s="75"/>
      <c r="AWU112" s="76"/>
      <c r="AWV112" s="75"/>
      <c r="AWW112" s="378"/>
      <c r="AWX112" s="378"/>
      <c r="AWY112" s="378"/>
      <c r="AWZ112" s="378"/>
      <c r="AXA112" s="378"/>
      <c r="AXB112" s="378"/>
      <c r="AXC112" s="378"/>
      <c r="AXD112" s="378"/>
      <c r="AXE112" s="378"/>
      <c r="AXF112" s="378"/>
      <c r="AXG112" s="378"/>
      <c r="AXH112" s="378"/>
      <c r="AXI112" s="75"/>
      <c r="AXJ112" s="378"/>
      <c r="AXK112" s="378"/>
      <c r="AXL112" s="75"/>
      <c r="AXM112" s="76"/>
      <c r="AXN112" s="75"/>
      <c r="AXO112" s="378"/>
      <c r="AXP112" s="378"/>
      <c r="AXQ112" s="378"/>
      <c r="AXR112" s="378"/>
      <c r="AXS112" s="378"/>
      <c r="AXT112" s="378"/>
      <c r="AXU112" s="378"/>
      <c r="AXV112" s="378"/>
      <c r="AXW112" s="378"/>
      <c r="AXX112" s="378"/>
      <c r="AXY112" s="378"/>
      <c r="AXZ112" s="378"/>
      <c r="AYA112" s="75"/>
      <c r="AYB112" s="378"/>
      <c r="AYC112" s="378"/>
      <c r="AYD112" s="75"/>
      <c r="AYE112" s="76"/>
      <c r="AYF112" s="75"/>
      <c r="AYG112" s="378"/>
      <c r="AYH112" s="378"/>
      <c r="AYI112" s="378"/>
      <c r="AYJ112" s="378"/>
      <c r="AYK112" s="378"/>
      <c r="AYL112" s="378"/>
      <c r="AYM112" s="378"/>
      <c r="AYN112" s="378"/>
      <c r="AYO112" s="378"/>
      <c r="AYP112" s="378"/>
      <c r="AYQ112" s="378"/>
      <c r="AYR112" s="378"/>
      <c r="AYS112" s="75"/>
      <c r="AYT112" s="378"/>
      <c r="AYU112" s="378"/>
      <c r="AYV112" s="75"/>
      <c r="AYW112" s="76"/>
      <c r="AYX112" s="75"/>
      <c r="AYY112" s="378"/>
      <c r="AYZ112" s="378"/>
      <c r="AZA112" s="378"/>
      <c r="AZB112" s="378"/>
      <c r="AZC112" s="378"/>
      <c r="AZD112" s="378"/>
      <c r="AZE112" s="378"/>
      <c r="AZF112" s="378"/>
      <c r="AZG112" s="378"/>
      <c r="AZH112" s="378"/>
      <c r="AZI112" s="378"/>
      <c r="AZJ112" s="378"/>
      <c r="AZK112" s="75"/>
      <c r="AZL112" s="378"/>
      <c r="AZM112" s="378"/>
      <c r="AZN112" s="75"/>
      <c r="AZO112" s="76"/>
      <c r="AZP112" s="75"/>
      <c r="AZQ112" s="378"/>
      <c r="AZR112" s="378"/>
      <c r="AZS112" s="378"/>
      <c r="AZT112" s="378"/>
      <c r="AZU112" s="378"/>
      <c r="AZV112" s="378"/>
      <c r="AZW112" s="378"/>
      <c r="AZX112" s="378"/>
      <c r="AZY112" s="378"/>
      <c r="AZZ112" s="378"/>
      <c r="BAA112" s="378"/>
      <c r="BAB112" s="378"/>
      <c r="BAC112" s="75"/>
      <c r="BAD112" s="378"/>
      <c r="BAE112" s="378"/>
      <c r="BAF112" s="75"/>
      <c r="BAG112" s="76"/>
      <c r="BAH112" s="75"/>
      <c r="BAI112" s="378"/>
      <c r="BAJ112" s="378"/>
      <c r="BAK112" s="378"/>
      <c r="BAL112" s="378"/>
      <c r="BAM112" s="378"/>
      <c r="BAN112" s="378"/>
      <c r="BAO112" s="378"/>
      <c r="BAP112" s="378"/>
      <c r="BAQ112" s="378"/>
      <c r="BAR112" s="378"/>
      <c r="BAS112" s="378"/>
      <c r="BAT112" s="378"/>
      <c r="BAU112" s="75"/>
      <c r="BAV112" s="378"/>
      <c r="BAW112" s="378"/>
      <c r="BAX112" s="75"/>
      <c r="BAY112" s="76"/>
      <c r="BAZ112" s="75"/>
      <c r="BBA112" s="378"/>
      <c r="BBB112" s="378"/>
      <c r="BBC112" s="378"/>
      <c r="BBD112" s="378"/>
      <c r="BBE112" s="378"/>
      <c r="BBF112" s="378"/>
      <c r="BBG112" s="378"/>
      <c r="BBH112" s="378"/>
      <c r="BBI112" s="378"/>
      <c r="BBJ112" s="378"/>
      <c r="BBK112" s="378"/>
      <c r="BBL112" s="378"/>
      <c r="BBM112" s="75"/>
      <c r="BBN112" s="378"/>
      <c r="BBO112" s="378"/>
      <c r="BBP112" s="75"/>
      <c r="BBQ112" s="76"/>
      <c r="BBR112" s="75"/>
      <c r="BBS112" s="378"/>
      <c r="BBT112" s="378"/>
      <c r="BBU112" s="378"/>
      <c r="BBV112" s="378"/>
      <c r="BBW112" s="378"/>
      <c r="BBX112" s="378"/>
      <c r="BBY112" s="378"/>
      <c r="BBZ112" s="378"/>
      <c r="BCA112" s="378"/>
      <c r="BCB112" s="378"/>
      <c r="BCC112" s="378"/>
      <c r="BCD112" s="378"/>
      <c r="BCE112" s="75"/>
      <c r="BCF112" s="378"/>
      <c r="BCG112" s="378"/>
      <c r="BCH112" s="75"/>
      <c r="BCI112" s="76"/>
      <c r="BCJ112" s="75"/>
      <c r="BCK112" s="378"/>
      <c r="BCL112" s="378"/>
      <c r="BCM112" s="378"/>
      <c r="BCN112" s="378"/>
      <c r="BCO112" s="378"/>
      <c r="BCP112" s="378"/>
      <c r="BCQ112" s="378"/>
      <c r="BCR112" s="378"/>
      <c r="BCS112" s="378"/>
      <c r="BCT112" s="378"/>
      <c r="BCU112" s="378"/>
      <c r="BCV112" s="378"/>
      <c r="BCW112" s="75"/>
      <c r="BCX112" s="378"/>
      <c r="BCY112" s="378"/>
      <c r="BCZ112" s="75"/>
      <c r="BDA112" s="76"/>
      <c r="BDB112" s="75"/>
      <c r="BDC112" s="378"/>
      <c r="BDD112" s="378"/>
      <c r="BDE112" s="378"/>
      <c r="BDF112" s="378"/>
      <c r="BDG112" s="378"/>
      <c r="BDH112" s="378"/>
      <c r="BDI112" s="378"/>
      <c r="BDJ112" s="378"/>
      <c r="BDK112" s="378"/>
      <c r="BDL112" s="378"/>
      <c r="BDM112" s="378"/>
      <c r="BDN112" s="378"/>
      <c r="BDO112" s="75"/>
      <c r="BDP112" s="378"/>
      <c r="BDQ112" s="378"/>
      <c r="BDR112" s="75"/>
      <c r="BDS112" s="76"/>
      <c r="BDT112" s="75"/>
      <c r="BDU112" s="378"/>
      <c r="BDV112" s="378"/>
      <c r="BDW112" s="378"/>
      <c r="BDX112" s="378"/>
      <c r="BDY112" s="378"/>
      <c r="BDZ112" s="378"/>
      <c r="BEA112" s="378"/>
      <c r="BEB112" s="378"/>
      <c r="BEC112" s="378"/>
      <c r="BED112" s="378"/>
      <c r="BEE112" s="378"/>
      <c r="BEF112" s="378"/>
      <c r="BEG112" s="75"/>
      <c r="BEH112" s="378"/>
      <c r="BEI112" s="378"/>
      <c r="BEJ112" s="75"/>
      <c r="BEK112" s="76"/>
      <c r="BEL112" s="75"/>
      <c r="BEM112" s="378"/>
      <c r="BEN112" s="378"/>
      <c r="BEO112" s="378"/>
      <c r="BEP112" s="378"/>
      <c r="BEQ112" s="378"/>
      <c r="BER112" s="378"/>
      <c r="BES112" s="378"/>
      <c r="BET112" s="378"/>
      <c r="BEU112" s="378"/>
      <c r="BEV112" s="378"/>
      <c r="BEW112" s="378"/>
      <c r="BEX112" s="378"/>
      <c r="BEY112" s="75"/>
      <c r="BEZ112" s="378"/>
      <c r="BFA112" s="378"/>
      <c r="BFB112" s="75"/>
      <c r="BFC112" s="76"/>
      <c r="BFD112" s="75"/>
      <c r="BFE112" s="378"/>
      <c r="BFF112" s="378"/>
      <c r="BFG112" s="378"/>
      <c r="BFH112" s="378"/>
      <c r="BFI112" s="378"/>
      <c r="BFJ112" s="378"/>
      <c r="BFK112" s="378"/>
      <c r="BFL112" s="378"/>
      <c r="BFM112" s="378"/>
      <c r="BFN112" s="378"/>
      <c r="BFO112" s="378"/>
      <c r="BFP112" s="378"/>
      <c r="BFQ112" s="75"/>
      <c r="BFR112" s="378"/>
      <c r="BFS112" s="378"/>
      <c r="BFT112" s="75"/>
      <c r="BFU112" s="76"/>
      <c r="BFV112" s="75"/>
      <c r="BFW112" s="378"/>
      <c r="BFX112" s="378"/>
      <c r="BFY112" s="378"/>
      <c r="BFZ112" s="378"/>
      <c r="BGA112" s="378"/>
      <c r="BGB112" s="378"/>
      <c r="BGC112" s="378"/>
      <c r="BGD112" s="378"/>
      <c r="BGE112" s="378"/>
      <c r="BGF112" s="378"/>
      <c r="BGG112" s="378"/>
      <c r="BGH112" s="378"/>
      <c r="BGI112" s="75"/>
      <c r="BGJ112" s="378"/>
      <c r="BGK112" s="378"/>
      <c r="BGL112" s="75"/>
      <c r="BGM112" s="76"/>
      <c r="BGN112" s="75"/>
      <c r="BGO112" s="378"/>
      <c r="BGP112" s="378"/>
      <c r="BGQ112" s="378"/>
      <c r="BGR112" s="378"/>
      <c r="BGS112" s="378"/>
      <c r="BGT112" s="378"/>
      <c r="BGU112" s="378"/>
      <c r="BGV112" s="378"/>
      <c r="BGW112" s="378"/>
      <c r="BGX112" s="378"/>
      <c r="BGY112" s="378"/>
      <c r="BGZ112" s="378"/>
      <c r="BHA112" s="75"/>
      <c r="BHB112" s="378"/>
      <c r="BHC112" s="378"/>
      <c r="BHD112" s="75"/>
      <c r="BHE112" s="76"/>
      <c r="BHF112" s="75"/>
      <c r="BHG112" s="378"/>
      <c r="BHH112" s="378"/>
      <c r="BHI112" s="378"/>
      <c r="BHJ112" s="378"/>
      <c r="BHK112" s="378"/>
      <c r="BHL112" s="378"/>
      <c r="BHM112" s="378"/>
      <c r="BHN112" s="378"/>
      <c r="BHO112" s="378"/>
      <c r="BHP112" s="378"/>
      <c r="BHQ112" s="378"/>
      <c r="BHR112" s="378"/>
      <c r="BHS112" s="75"/>
      <c r="BHT112" s="378"/>
      <c r="BHU112" s="378"/>
      <c r="BHV112" s="75"/>
      <c r="BHW112" s="76"/>
      <c r="BHX112" s="75"/>
      <c r="BHY112" s="378"/>
      <c r="BHZ112" s="378"/>
      <c r="BIA112" s="378"/>
      <c r="BIB112" s="378"/>
      <c r="BIC112" s="378"/>
      <c r="BID112" s="378"/>
      <c r="BIE112" s="378"/>
      <c r="BIF112" s="378"/>
      <c r="BIG112" s="378"/>
      <c r="BIH112" s="378"/>
      <c r="BII112" s="378"/>
      <c r="BIJ112" s="378"/>
      <c r="BIK112" s="75"/>
      <c r="BIL112" s="378"/>
      <c r="BIM112" s="378"/>
      <c r="BIN112" s="75"/>
      <c r="BIO112" s="76"/>
      <c r="BIP112" s="75"/>
      <c r="BIQ112" s="378"/>
      <c r="BIR112" s="378"/>
      <c r="BIS112" s="378"/>
      <c r="BIT112" s="378"/>
      <c r="BIU112" s="378"/>
      <c r="BIV112" s="378"/>
      <c r="BIW112" s="378"/>
      <c r="BIX112" s="378"/>
      <c r="BIY112" s="378"/>
      <c r="BIZ112" s="378"/>
      <c r="BJA112" s="378"/>
      <c r="BJB112" s="378"/>
      <c r="BJC112" s="75"/>
      <c r="BJD112" s="378"/>
      <c r="BJE112" s="378"/>
      <c r="BJF112" s="75"/>
      <c r="BJG112" s="76"/>
      <c r="BJH112" s="75"/>
      <c r="BJI112" s="378"/>
      <c r="BJJ112" s="378"/>
      <c r="BJK112" s="378"/>
      <c r="BJL112" s="378"/>
      <c r="BJM112" s="378"/>
      <c r="BJN112" s="378"/>
      <c r="BJO112" s="378"/>
      <c r="BJP112" s="378"/>
      <c r="BJQ112" s="378"/>
      <c r="BJR112" s="378"/>
      <c r="BJS112" s="378"/>
      <c r="BJT112" s="378"/>
      <c r="BJU112" s="75"/>
      <c r="BJV112" s="378"/>
      <c r="BJW112" s="378"/>
      <c r="BJX112" s="75"/>
      <c r="BJY112" s="76"/>
      <c r="BJZ112" s="75"/>
      <c r="BKA112" s="378"/>
      <c r="BKB112" s="378"/>
      <c r="BKC112" s="378"/>
      <c r="BKD112" s="378"/>
      <c r="BKE112" s="378"/>
      <c r="BKF112" s="378"/>
      <c r="BKG112" s="378"/>
      <c r="BKH112" s="378"/>
      <c r="BKI112" s="378"/>
      <c r="BKJ112" s="378"/>
      <c r="BKK112" s="378"/>
      <c r="BKL112" s="378"/>
      <c r="BKM112" s="75"/>
      <c r="BKN112" s="378"/>
      <c r="BKO112" s="378"/>
      <c r="BKP112" s="75"/>
      <c r="BKQ112" s="76"/>
      <c r="BKR112" s="75"/>
      <c r="BKS112" s="378"/>
      <c r="BKT112" s="378"/>
      <c r="BKU112" s="378"/>
      <c r="BKV112" s="378"/>
      <c r="BKW112" s="378"/>
      <c r="BKX112" s="378"/>
      <c r="BKY112" s="378"/>
      <c r="BKZ112" s="378"/>
      <c r="BLA112" s="378"/>
      <c r="BLB112" s="378"/>
      <c r="BLC112" s="378"/>
      <c r="BLD112" s="378"/>
      <c r="BLE112" s="75"/>
      <c r="BLF112" s="378"/>
      <c r="BLG112" s="378"/>
      <c r="BLH112" s="75"/>
      <c r="BLI112" s="76"/>
      <c r="BLJ112" s="75"/>
      <c r="BLK112" s="378"/>
      <c r="BLL112" s="378"/>
      <c r="BLM112" s="378"/>
      <c r="BLN112" s="378"/>
      <c r="BLO112" s="378"/>
      <c r="BLP112" s="378"/>
      <c r="BLQ112" s="378"/>
      <c r="BLR112" s="378"/>
      <c r="BLS112" s="378"/>
      <c r="BLT112" s="378"/>
      <c r="BLU112" s="378"/>
      <c r="BLV112" s="378"/>
      <c r="BLW112" s="75"/>
      <c r="BLX112" s="378"/>
      <c r="BLY112" s="378"/>
      <c r="BLZ112" s="75"/>
      <c r="BMA112" s="76"/>
      <c r="BMB112" s="75"/>
      <c r="BMC112" s="378"/>
      <c r="BMD112" s="378"/>
      <c r="BME112" s="378"/>
      <c r="BMF112" s="378"/>
      <c r="BMG112" s="378"/>
      <c r="BMH112" s="378"/>
      <c r="BMI112" s="378"/>
      <c r="BMJ112" s="378"/>
      <c r="BMK112" s="378"/>
      <c r="BML112" s="378"/>
      <c r="BMM112" s="378"/>
      <c r="BMN112" s="378"/>
      <c r="BMO112" s="75"/>
      <c r="BMP112" s="378"/>
      <c r="BMQ112" s="378"/>
      <c r="BMR112" s="75"/>
      <c r="BMS112" s="76"/>
      <c r="BMT112" s="75"/>
      <c r="BMU112" s="378"/>
      <c r="BMV112" s="378"/>
      <c r="BMW112" s="378"/>
      <c r="BMX112" s="378"/>
      <c r="BMY112" s="378"/>
      <c r="BMZ112" s="378"/>
      <c r="BNA112" s="378"/>
      <c r="BNB112" s="378"/>
      <c r="BNC112" s="378"/>
      <c r="BND112" s="378"/>
      <c r="BNE112" s="378"/>
      <c r="BNF112" s="378"/>
      <c r="BNG112" s="75"/>
      <c r="BNH112" s="378"/>
      <c r="BNI112" s="378"/>
      <c r="BNJ112" s="75"/>
      <c r="BNK112" s="76"/>
      <c r="BNL112" s="75"/>
      <c r="BNM112" s="378"/>
      <c r="BNN112" s="378"/>
      <c r="BNO112" s="378"/>
      <c r="BNP112" s="378"/>
      <c r="BNQ112" s="378"/>
      <c r="BNR112" s="378"/>
      <c r="BNS112" s="378"/>
      <c r="BNT112" s="378"/>
      <c r="BNU112" s="378"/>
      <c r="BNV112" s="378"/>
      <c r="BNW112" s="378"/>
      <c r="BNX112" s="378"/>
      <c r="BNY112" s="75"/>
      <c r="BNZ112" s="378"/>
      <c r="BOA112" s="378"/>
      <c r="BOB112" s="75"/>
      <c r="BOC112" s="76"/>
      <c r="BOD112" s="75"/>
      <c r="BOE112" s="378"/>
      <c r="BOF112" s="378"/>
      <c r="BOG112" s="378"/>
      <c r="BOH112" s="378"/>
      <c r="BOI112" s="378"/>
      <c r="BOJ112" s="378"/>
      <c r="BOK112" s="378"/>
      <c r="BOL112" s="378"/>
      <c r="BOM112" s="378"/>
      <c r="BON112" s="378"/>
      <c r="BOO112" s="378"/>
      <c r="BOP112" s="378"/>
      <c r="BOQ112" s="75"/>
      <c r="BOR112" s="378"/>
      <c r="BOS112" s="378"/>
      <c r="BOT112" s="75"/>
      <c r="BOU112" s="76"/>
      <c r="BOV112" s="75"/>
      <c r="BOW112" s="378"/>
      <c r="BOX112" s="378"/>
      <c r="BOY112" s="378"/>
      <c r="BOZ112" s="378"/>
      <c r="BPA112" s="378"/>
      <c r="BPB112" s="378"/>
      <c r="BPC112" s="378"/>
      <c r="BPD112" s="378"/>
      <c r="BPE112" s="378"/>
      <c r="BPF112" s="378"/>
      <c r="BPG112" s="378"/>
      <c r="BPH112" s="378"/>
      <c r="BPI112" s="75"/>
      <c r="BPJ112" s="378"/>
      <c r="BPK112" s="378"/>
      <c r="BPL112" s="75"/>
      <c r="BPM112" s="76"/>
      <c r="BPN112" s="75"/>
      <c r="BPO112" s="378"/>
      <c r="BPP112" s="378"/>
      <c r="BPQ112" s="378"/>
      <c r="BPR112" s="378"/>
      <c r="BPS112" s="378"/>
      <c r="BPT112" s="378"/>
      <c r="BPU112" s="378"/>
      <c r="BPV112" s="378"/>
      <c r="BPW112" s="378"/>
      <c r="BPX112" s="378"/>
      <c r="BPY112" s="378"/>
      <c r="BPZ112" s="378"/>
      <c r="BQA112" s="75"/>
      <c r="BQB112" s="378"/>
      <c r="BQC112" s="378"/>
      <c r="BQD112" s="75"/>
      <c r="BQE112" s="76"/>
      <c r="BQF112" s="75"/>
      <c r="BQG112" s="378"/>
      <c r="BQH112" s="378"/>
      <c r="BQI112" s="378"/>
      <c r="BQJ112" s="378"/>
      <c r="BQK112" s="378"/>
      <c r="BQL112" s="378"/>
      <c r="BQM112" s="378"/>
      <c r="BQN112" s="378"/>
      <c r="BQO112" s="378"/>
      <c r="BQP112" s="378"/>
      <c r="BQQ112" s="378"/>
      <c r="BQR112" s="378"/>
      <c r="BQS112" s="75"/>
      <c r="BQT112" s="378"/>
      <c r="BQU112" s="378"/>
      <c r="BQV112" s="75"/>
      <c r="BQW112" s="76"/>
      <c r="BQX112" s="75"/>
      <c r="BQY112" s="378"/>
      <c r="BQZ112" s="378"/>
      <c r="BRA112" s="378"/>
      <c r="BRB112" s="378"/>
      <c r="BRC112" s="378"/>
      <c r="BRD112" s="378"/>
      <c r="BRE112" s="378"/>
      <c r="BRF112" s="378"/>
      <c r="BRG112" s="378"/>
      <c r="BRH112" s="378"/>
      <c r="BRI112" s="378"/>
      <c r="BRJ112" s="378"/>
      <c r="BRK112" s="75"/>
      <c r="BRL112" s="378"/>
      <c r="BRM112" s="378"/>
      <c r="BRN112" s="75"/>
      <c r="BRO112" s="76"/>
      <c r="BRP112" s="75"/>
      <c r="BRQ112" s="378"/>
      <c r="BRR112" s="378"/>
      <c r="BRS112" s="378"/>
      <c r="BRT112" s="378"/>
      <c r="BRU112" s="378"/>
      <c r="BRV112" s="378"/>
      <c r="BRW112" s="378"/>
      <c r="BRX112" s="378"/>
      <c r="BRY112" s="378"/>
      <c r="BRZ112" s="378"/>
      <c r="BSA112" s="378"/>
      <c r="BSB112" s="378"/>
      <c r="BSC112" s="75"/>
      <c r="BSD112" s="378"/>
      <c r="BSE112" s="378"/>
      <c r="BSF112" s="75"/>
      <c r="BSG112" s="76"/>
      <c r="BSH112" s="75"/>
      <c r="BSI112" s="378"/>
      <c r="BSJ112" s="378"/>
      <c r="BSK112" s="378"/>
      <c r="BSL112" s="378"/>
      <c r="BSM112" s="378"/>
      <c r="BSN112" s="378"/>
      <c r="BSO112" s="378"/>
      <c r="BSP112" s="378"/>
      <c r="BSQ112" s="378"/>
      <c r="BSR112" s="378"/>
      <c r="BSS112" s="378"/>
      <c r="BST112" s="378"/>
      <c r="BSU112" s="75"/>
      <c r="BSV112" s="378"/>
      <c r="BSW112" s="378"/>
      <c r="BSX112" s="75"/>
      <c r="BSY112" s="76"/>
      <c r="BSZ112" s="75"/>
      <c r="BTA112" s="378"/>
      <c r="BTB112" s="378"/>
      <c r="BTC112" s="378"/>
      <c r="BTD112" s="378"/>
      <c r="BTE112" s="378"/>
      <c r="BTF112" s="378"/>
      <c r="BTG112" s="378"/>
      <c r="BTH112" s="378"/>
      <c r="BTI112" s="378"/>
      <c r="BTJ112" s="378"/>
      <c r="BTK112" s="378"/>
      <c r="BTL112" s="378"/>
      <c r="BTM112" s="75"/>
      <c r="BTN112" s="378"/>
      <c r="BTO112" s="378"/>
      <c r="BTP112" s="75"/>
      <c r="BTQ112" s="76"/>
      <c r="BTR112" s="75"/>
      <c r="BTS112" s="378"/>
      <c r="BTT112" s="378"/>
      <c r="BTU112" s="378"/>
      <c r="BTV112" s="378"/>
      <c r="BTW112" s="378"/>
      <c r="BTX112" s="378"/>
      <c r="BTY112" s="378"/>
      <c r="BTZ112" s="378"/>
      <c r="BUA112" s="378"/>
      <c r="BUB112" s="378"/>
      <c r="BUC112" s="378"/>
      <c r="BUD112" s="378"/>
      <c r="BUE112" s="75"/>
      <c r="BUF112" s="378"/>
      <c r="BUG112" s="378"/>
      <c r="BUH112" s="75"/>
      <c r="BUI112" s="76"/>
      <c r="BUJ112" s="75"/>
      <c r="BUK112" s="378"/>
      <c r="BUL112" s="378"/>
      <c r="BUM112" s="378"/>
      <c r="BUN112" s="378"/>
      <c r="BUO112" s="378"/>
      <c r="BUP112" s="378"/>
      <c r="BUQ112" s="378"/>
      <c r="BUR112" s="378"/>
      <c r="BUS112" s="378"/>
      <c r="BUT112" s="378"/>
      <c r="BUU112" s="378"/>
      <c r="BUV112" s="378"/>
      <c r="BUW112" s="75"/>
      <c r="BUX112" s="378"/>
      <c r="BUY112" s="378"/>
      <c r="BUZ112" s="75"/>
      <c r="BVA112" s="76"/>
      <c r="BVB112" s="75"/>
      <c r="BVC112" s="378"/>
      <c r="BVD112" s="378"/>
      <c r="BVE112" s="378"/>
      <c r="BVF112" s="378"/>
      <c r="BVG112" s="378"/>
      <c r="BVH112" s="378"/>
      <c r="BVI112" s="378"/>
      <c r="BVJ112" s="378"/>
      <c r="BVK112" s="378"/>
      <c r="BVL112" s="378"/>
      <c r="BVM112" s="378"/>
      <c r="BVN112" s="378"/>
      <c r="BVO112" s="75"/>
      <c r="BVP112" s="378"/>
      <c r="BVQ112" s="378"/>
      <c r="BVR112" s="75"/>
      <c r="BVS112" s="76"/>
      <c r="BVT112" s="75"/>
      <c r="BVU112" s="378"/>
      <c r="BVV112" s="378"/>
      <c r="BVW112" s="378"/>
      <c r="BVX112" s="378"/>
      <c r="BVY112" s="378"/>
      <c r="BVZ112" s="378"/>
      <c r="BWA112" s="378"/>
      <c r="BWB112" s="378"/>
      <c r="BWC112" s="378"/>
      <c r="BWD112" s="378"/>
      <c r="BWE112" s="378"/>
      <c r="BWF112" s="378"/>
      <c r="BWG112" s="75"/>
      <c r="BWH112" s="378"/>
      <c r="BWI112" s="378"/>
      <c r="BWJ112" s="75"/>
      <c r="BWK112" s="76"/>
      <c r="BWL112" s="75"/>
      <c r="BWM112" s="378"/>
      <c r="BWN112" s="378"/>
      <c r="BWO112" s="378"/>
      <c r="BWP112" s="378"/>
      <c r="BWQ112" s="378"/>
      <c r="BWR112" s="378"/>
      <c r="BWS112" s="378"/>
      <c r="BWT112" s="378"/>
      <c r="BWU112" s="378"/>
      <c r="BWV112" s="378"/>
      <c r="BWW112" s="378"/>
      <c r="BWX112" s="378"/>
      <c r="BWY112" s="75"/>
      <c r="BWZ112" s="378"/>
      <c r="BXA112" s="378"/>
      <c r="BXB112" s="75"/>
      <c r="BXC112" s="76"/>
      <c r="BXD112" s="75"/>
      <c r="BXE112" s="378"/>
      <c r="BXF112" s="378"/>
      <c r="BXG112" s="378"/>
      <c r="BXH112" s="378"/>
      <c r="BXI112" s="378"/>
      <c r="BXJ112" s="378"/>
      <c r="BXK112" s="378"/>
      <c r="BXL112" s="378"/>
      <c r="BXM112" s="378"/>
      <c r="BXN112" s="378"/>
      <c r="BXO112" s="378"/>
      <c r="BXP112" s="378"/>
      <c r="BXQ112" s="75"/>
      <c r="BXR112" s="378"/>
      <c r="BXS112" s="378"/>
      <c r="BXT112" s="75"/>
      <c r="BXU112" s="76"/>
      <c r="BXV112" s="75"/>
      <c r="BXW112" s="378"/>
      <c r="BXX112" s="378"/>
      <c r="BXY112" s="378"/>
      <c r="BXZ112" s="378"/>
      <c r="BYA112" s="378"/>
      <c r="BYB112" s="378"/>
      <c r="BYC112" s="378"/>
      <c r="BYD112" s="378"/>
      <c r="BYE112" s="378"/>
      <c r="BYF112" s="378"/>
      <c r="BYG112" s="378"/>
      <c r="BYH112" s="378"/>
      <c r="BYI112" s="75"/>
      <c r="BYJ112" s="378"/>
      <c r="BYK112" s="378"/>
      <c r="BYL112" s="75"/>
      <c r="BYM112" s="76"/>
      <c r="BYN112" s="75"/>
      <c r="BYO112" s="378"/>
      <c r="BYP112" s="378"/>
      <c r="BYQ112" s="378"/>
      <c r="BYR112" s="378"/>
      <c r="BYS112" s="378"/>
      <c r="BYT112" s="378"/>
      <c r="BYU112" s="378"/>
      <c r="BYV112" s="378"/>
      <c r="BYW112" s="378"/>
      <c r="BYX112" s="378"/>
      <c r="BYY112" s="378"/>
      <c r="BYZ112" s="378"/>
      <c r="BZA112" s="75"/>
      <c r="BZB112" s="378"/>
      <c r="BZC112" s="378"/>
      <c r="BZD112" s="75"/>
      <c r="BZE112" s="76"/>
      <c r="BZF112" s="75"/>
      <c r="BZG112" s="378"/>
      <c r="BZH112" s="378"/>
      <c r="BZI112" s="378"/>
      <c r="BZJ112" s="378"/>
      <c r="BZK112" s="378"/>
      <c r="BZL112" s="378"/>
      <c r="BZM112" s="378"/>
      <c r="BZN112" s="378"/>
      <c r="BZO112" s="378"/>
      <c r="BZP112" s="378"/>
      <c r="BZQ112" s="378"/>
      <c r="BZR112" s="378"/>
      <c r="BZS112" s="75"/>
      <c r="BZT112" s="378"/>
      <c r="BZU112" s="378"/>
      <c r="BZV112" s="75"/>
      <c r="BZW112" s="76"/>
      <c r="BZX112" s="75"/>
      <c r="BZY112" s="378"/>
      <c r="BZZ112" s="378"/>
      <c r="CAA112" s="378"/>
      <c r="CAB112" s="378"/>
      <c r="CAC112" s="378"/>
      <c r="CAD112" s="378"/>
      <c r="CAE112" s="378"/>
      <c r="CAF112" s="378"/>
      <c r="CAG112" s="378"/>
      <c r="CAH112" s="378"/>
      <c r="CAI112" s="378"/>
      <c r="CAJ112" s="378"/>
      <c r="CAK112" s="75"/>
      <c r="CAL112" s="378"/>
      <c r="CAM112" s="378"/>
      <c r="CAN112" s="75"/>
      <c r="CAO112" s="76"/>
      <c r="CAP112" s="75"/>
      <c r="CAQ112" s="378"/>
      <c r="CAR112" s="378"/>
      <c r="CAS112" s="378"/>
      <c r="CAT112" s="378"/>
      <c r="CAU112" s="378"/>
      <c r="CAV112" s="378"/>
      <c r="CAW112" s="378"/>
      <c r="CAX112" s="378"/>
      <c r="CAY112" s="378"/>
      <c r="CAZ112" s="378"/>
      <c r="CBA112" s="378"/>
      <c r="CBB112" s="378"/>
      <c r="CBC112" s="75"/>
      <c r="CBD112" s="378"/>
      <c r="CBE112" s="378"/>
      <c r="CBF112" s="75"/>
      <c r="CBG112" s="76"/>
      <c r="CBH112" s="75"/>
      <c r="CBI112" s="378"/>
      <c r="CBJ112" s="378"/>
      <c r="CBK112" s="378"/>
      <c r="CBL112" s="378"/>
      <c r="CBM112" s="378"/>
      <c r="CBN112" s="378"/>
      <c r="CBO112" s="378"/>
      <c r="CBP112" s="378"/>
      <c r="CBQ112" s="378"/>
      <c r="CBR112" s="378"/>
      <c r="CBS112" s="378"/>
      <c r="CBT112" s="378"/>
      <c r="CBU112" s="75"/>
      <c r="CBV112" s="378"/>
      <c r="CBW112" s="378"/>
      <c r="CBX112" s="75"/>
      <c r="CBY112" s="76"/>
      <c r="CBZ112" s="75"/>
      <c r="CCA112" s="378"/>
      <c r="CCB112" s="378"/>
      <c r="CCC112" s="378"/>
      <c r="CCD112" s="378"/>
      <c r="CCE112" s="378"/>
      <c r="CCF112" s="378"/>
      <c r="CCG112" s="378"/>
      <c r="CCH112" s="378"/>
      <c r="CCI112" s="378"/>
      <c r="CCJ112" s="378"/>
      <c r="CCK112" s="378"/>
      <c r="CCL112" s="378"/>
      <c r="CCM112" s="75"/>
      <c r="CCN112" s="378"/>
      <c r="CCO112" s="378"/>
      <c r="CCP112" s="75"/>
      <c r="CCQ112" s="76"/>
      <c r="CCR112" s="75"/>
      <c r="CCS112" s="378"/>
      <c r="CCT112" s="378"/>
      <c r="CCU112" s="378"/>
      <c r="CCV112" s="378"/>
      <c r="CCW112" s="378"/>
      <c r="CCX112" s="378"/>
      <c r="CCY112" s="378"/>
      <c r="CCZ112" s="378"/>
      <c r="CDA112" s="378"/>
      <c r="CDB112" s="378"/>
      <c r="CDC112" s="378"/>
      <c r="CDD112" s="378"/>
      <c r="CDE112" s="75"/>
      <c r="CDF112" s="378"/>
      <c r="CDG112" s="378"/>
      <c r="CDH112" s="75"/>
      <c r="CDI112" s="76"/>
      <c r="CDJ112" s="75"/>
      <c r="CDK112" s="378"/>
      <c r="CDL112" s="378"/>
      <c r="CDM112" s="378"/>
      <c r="CDN112" s="378"/>
      <c r="CDO112" s="378"/>
      <c r="CDP112" s="378"/>
      <c r="CDQ112" s="378"/>
      <c r="CDR112" s="378"/>
      <c r="CDS112" s="378"/>
      <c r="CDT112" s="378"/>
      <c r="CDU112" s="378"/>
      <c r="CDV112" s="378"/>
      <c r="CDW112" s="75"/>
      <c r="CDX112" s="378"/>
      <c r="CDY112" s="378"/>
      <c r="CDZ112" s="75"/>
      <c r="CEA112" s="76"/>
      <c r="CEB112" s="75"/>
      <c r="CEC112" s="378"/>
      <c r="CED112" s="378"/>
      <c r="CEE112" s="378"/>
      <c r="CEF112" s="378"/>
      <c r="CEG112" s="378"/>
      <c r="CEH112" s="378"/>
      <c r="CEI112" s="378"/>
      <c r="CEJ112" s="378"/>
      <c r="CEK112" s="378"/>
      <c r="CEL112" s="378"/>
      <c r="CEM112" s="378"/>
      <c r="CEN112" s="378"/>
      <c r="CEO112" s="75"/>
      <c r="CEP112" s="378"/>
      <c r="CEQ112" s="378"/>
      <c r="CER112" s="75"/>
      <c r="CES112" s="76"/>
      <c r="CET112" s="75"/>
      <c r="CEU112" s="378"/>
      <c r="CEV112" s="378"/>
      <c r="CEW112" s="378"/>
      <c r="CEX112" s="378"/>
      <c r="CEY112" s="378"/>
      <c r="CEZ112" s="378"/>
      <c r="CFA112" s="378"/>
      <c r="CFB112" s="378"/>
      <c r="CFC112" s="378"/>
      <c r="CFD112" s="378"/>
      <c r="CFE112" s="378"/>
      <c r="CFF112" s="378"/>
      <c r="CFG112" s="75"/>
      <c r="CFH112" s="378"/>
      <c r="CFI112" s="378"/>
      <c r="CFJ112" s="75"/>
      <c r="CFK112" s="76"/>
      <c r="CFL112" s="75"/>
      <c r="CFM112" s="378"/>
      <c r="CFN112" s="378"/>
      <c r="CFO112" s="378"/>
      <c r="CFP112" s="378"/>
      <c r="CFQ112" s="378"/>
      <c r="CFR112" s="378"/>
      <c r="CFS112" s="378"/>
      <c r="CFT112" s="378"/>
      <c r="CFU112" s="378"/>
      <c r="CFV112" s="378"/>
      <c r="CFW112" s="378"/>
      <c r="CFX112" s="378"/>
      <c r="CFY112" s="75"/>
      <c r="CFZ112" s="378"/>
      <c r="CGA112" s="378"/>
      <c r="CGB112" s="75"/>
      <c r="CGC112" s="76"/>
      <c r="CGD112" s="75"/>
      <c r="CGE112" s="378"/>
      <c r="CGF112" s="378"/>
      <c r="CGG112" s="378"/>
      <c r="CGH112" s="378"/>
      <c r="CGI112" s="378"/>
      <c r="CGJ112" s="378"/>
      <c r="CGK112" s="378"/>
      <c r="CGL112" s="378"/>
      <c r="CGM112" s="378"/>
      <c r="CGN112" s="378"/>
      <c r="CGO112" s="378"/>
      <c r="CGP112" s="378"/>
      <c r="CGQ112" s="75"/>
      <c r="CGR112" s="378"/>
      <c r="CGS112" s="378"/>
      <c r="CGT112" s="75"/>
      <c r="CGU112" s="76"/>
      <c r="CGV112" s="75"/>
      <c r="CGW112" s="378"/>
      <c r="CGX112" s="378"/>
      <c r="CGY112" s="378"/>
      <c r="CGZ112" s="378"/>
      <c r="CHA112" s="378"/>
      <c r="CHB112" s="378"/>
      <c r="CHC112" s="378"/>
      <c r="CHD112" s="378"/>
      <c r="CHE112" s="378"/>
      <c r="CHF112" s="378"/>
      <c r="CHG112" s="378"/>
      <c r="CHH112" s="378"/>
      <c r="CHI112" s="75"/>
      <c r="CHJ112" s="378"/>
      <c r="CHK112" s="378"/>
      <c r="CHL112" s="75"/>
      <c r="CHM112" s="76"/>
      <c r="CHN112" s="75"/>
      <c r="CHO112" s="378"/>
      <c r="CHP112" s="378"/>
      <c r="CHQ112" s="378"/>
      <c r="CHR112" s="378"/>
      <c r="CHS112" s="378"/>
      <c r="CHT112" s="378"/>
      <c r="CHU112" s="378"/>
      <c r="CHV112" s="378"/>
      <c r="CHW112" s="378"/>
      <c r="CHX112" s="378"/>
      <c r="CHY112" s="378"/>
      <c r="CHZ112" s="378"/>
      <c r="CIA112" s="75"/>
      <c r="CIB112" s="378"/>
      <c r="CIC112" s="378"/>
      <c r="CID112" s="75"/>
      <c r="CIE112" s="76"/>
      <c r="CIF112" s="75"/>
      <c r="CIG112" s="378"/>
      <c r="CIH112" s="378"/>
      <c r="CII112" s="378"/>
      <c r="CIJ112" s="378"/>
      <c r="CIK112" s="378"/>
      <c r="CIL112" s="378"/>
      <c r="CIM112" s="378"/>
      <c r="CIN112" s="378"/>
      <c r="CIO112" s="378"/>
      <c r="CIP112" s="378"/>
      <c r="CIQ112" s="378"/>
      <c r="CIR112" s="378"/>
      <c r="CIS112" s="75"/>
      <c r="CIT112" s="378"/>
      <c r="CIU112" s="378"/>
      <c r="CIV112" s="75"/>
      <c r="CIW112" s="76"/>
      <c r="CIX112" s="75"/>
      <c r="CIY112" s="378"/>
      <c r="CIZ112" s="378"/>
      <c r="CJA112" s="378"/>
      <c r="CJB112" s="378"/>
      <c r="CJC112" s="378"/>
      <c r="CJD112" s="378"/>
      <c r="CJE112" s="378"/>
      <c r="CJF112" s="378"/>
      <c r="CJG112" s="378"/>
      <c r="CJH112" s="378"/>
      <c r="CJI112" s="378"/>
      <c r="CJJ112" s="378"/>
      <c r="CJK112" s="75"/>
      <c r="CJL112" s="378"/>
      <c r="CJM112" s="378"/>
      <c r="CJN112" s="75"/>
      <c r="CJO112" s="76"/>
      <c r="CJP112" s="75"/>
      <c r="CJQ112" s="378"/>
      <c r="CJR112" s="378"/>
      <c r="CJS112" s="378"/>
      <c r="CJT112" s="378"/>
      <c r="CJU112" s="378"/>
      <c r="CJV112" s="378"/>
      <c r="CJW112" s="378"/>
      <c r="CJX112" s="378"/>
      <c r="CJY112" s="378"/>
      <c r="CJZ112" s="378"/>
      <c r="CKA112" s="378"/>
      <c r="CKB112" s="378"/>
      <c r="CKC112" s="75"/>
      <c r="CKD112" s="378"/>
      <c r="CKE112" s="378"/>
      <c r="CKF112" s="75"/>
      <c r="CKG112" s="76"/>
      <c r="CKH112" s="75"/>
      <c r="CKI112" s="378"/>
      <c r="CKJ112" s="378"/>
      <c r="CKK112" s="378"/>
      <c r="CKL112" s="378"/>
      <c r="CKM112" s="378"/>
      <c r="CKN112" s="378"/>
      <c r="CKO112" s="378"/>
      <c r="CKP112" s="378"/>
      <c r="CKQ112" s="378"/>
      <c r="CKR112" s="378"/>
      <c r="CKS112" s="378"/>
      <c r="CKT112" s="378"/>
      <c r="CKU112" s="75"/>
      <c r="CKV112" s="378"/>
      <c r="CKW112" s="378"/>
      <c r="CKX112" s="75"/>
      <c r="CKY112" s="76"/>
      <c r="CKZ112" s="75"/>
      <c r="CLA112" s="378"/>
      <c r="CLB112" s="378"/>
      <c r="CLC112" s="378"/>
      <c r="CLD112" s="378"/>
      <c r="CLE112" s="378"/>
      <c r="CLF112" s="378"/>
      <c r="CLG112" s="378"/>
      <c r="CLH112" s="378"/>
      <c r="CLI112" s="378"/>
      <c r="CLJ112" s="378"/>
      <c r="CLK112" s="378"/>
      <c r="CLL112" s="378"/>
      <c r="CLM112" s="75"/>
      <c r="CLN112" s="378"/>
      <c r="CLO112" s="378"/>
      <c r="CLP112" s="75"/>
      <c r="CLQ112" s="76"/>
      <c r="CLR112" s="75"/>
      <c r="CLS112" s="378"/>
      <c r="CLT112" s="378"/>
      <c r="CLU112" s="378"/>
      <c r="CLV112" s="378"/>
      <c r="CLW112" s="378"/>
      <c r="CLX112" s="378"/>
      <c r="CLY112" s="378"/>
      <c r="CLZ112" s="378"/>
      <c r="CMA112" s="378"/>
      <c r="CMB112" s="378"/>
      <c r="CMC112" s="378"/>
      <c r="CMD112" s="378"/>
      <c r="CME112" s="75"/>
      <c r="CMF112" s="378"/>
      <c r="CMG112" s="378"/>
      <c r="CMH112" s="75"/>
      <c r="CMI112" s="76"/>
      <c r="CMJ112" s="75"/>
      <c r="CMK112" s="378"/>
      <c r="CML112" s="378"/>
      <c r="CMM112" s="378"/>
      <c r="CMN112" s="378"/>
      <c r="CMO112" s="378"/>
      <c r="CMP112" s="378"/>
      <c r="CMQ112" s="378"/>
      <c r="CMR112" s="378"/>
      <c r="CMS112" s="378"/>
      <c r="CMT112" s="378"/>
      <c r="CMU112" s="378"/>
      <c r="CMV112" s="378"/>
      <c r="CMW112" s="75"/>
      <c r="CMX112" s="378"/>
      <c r="CMY112" s="378"/>
      <c r="CMZ112" s="75"/>
      <c r="CNA112" s="76"/>
      <c r="CNB112" s="75"/>
      <c r="CNC112" s="378"/>
      <c r="CND112" s="378"/>
      <c r="CNE112" s="378"/>
      <c r="CNF112" s="378"/>
      <c r="CNG112" s="378"/>
      <c r="CNH112" s="378"/>
      <c r="CNI112" s="378"/>
      <c r="CNJ112" s="378"/>
      <c r="CNK112" s="378"/>
      <c r="CNL112" s="378"/>
      <c r="CNM112" s="378"/>
      <c r="CNN112" s="378"/>
      <c r="CNO112" s="75"/>
      <c r="CNP112" s="378"/>
      <c r="CNQ112" s="378"/>
      <c r="CNR112" s="75"/>
      <c r="CNS112" s="76"/>
      <c r="CNT112" s="75"/>
      <c r="CNU112" s="378"/>
      <c r="CNV112" s="378"/>
      <c r="CNW112" s="378"/>
      <c r="CNX112" s="378"/>
      <c r="CNY112" s="378"/>
      <c r="CNZ112" s="378"/>
      <c r="COA112" s="378"/>
      <c r="COB112" s="378"/>
      <c r="COC112" s="378"/>
      <c r="COD112" s="378"/>
      <c r="COE112" s="378"/>
      <c r="COF112" s="378"/>
      <c r="COG112" s="75"/>
      <c r="COH112" s="378"/>
      <c r="COI112" s="378"/>
      <c r="COJ112" s="75"/>
      <c r="COK112" s="76"/>
      <c r="COL112" s="75"/>
      <c r="COM112" s="378"/>
      <c r="CON112" s="378"/>
      <c r="COO112" s="378"/>
      <c r="COP112" s="378"/>
      <c r="COQ112" s="378"/>
      <c r="COR112" s="378"/>
      <c r="COS112" s="378"/>
      <c r="COT112" s="378"/>
      <c r="COU112" s="378"/>
      <c r="COV112" s="378"/>
      <c r="COW112" s="378"/>
      <c r="COX112" s="378"/>
      <c r="COY112" s="75"/>
      <c r="COZ112" s="378"/>
      <c r="CPA112" s="378"/>
      <c r="CPB112" s="75"/>
      <c r="CPC112" s="76"/>
      <c r="CPD112" s="75"/>
      <c r="CPE112" s="378"/>
      <c r="CPF112" s="378"/>
      <c r="CPG112" s="378"/>
      <c r="CPH112" s="378"/>
      <c r="CPI112" s="378"/>
      <c r="CPJ112" s="378"/>
      <c r="CPK112" s="378"/>
      <c r="CPL112" s="378"/>
      <c r="CPM112" s="378"/>
      <c r="CPN112" s="378"/>
      <c r="CPO112" s="378"/>
      <c r="CPP112" s="378"/>
      <c r="CPQ112" s="75"/>
      <c r="CPR112" s="378"/>
      <c r="CPS112" s="378"/>
      <c r="CPT112" s="75"/>
      <c r="CPU112" s="76"/>
      <c r="CPV112" s="75"/>
      <c r="CPW112" s="378"/>
      <c r="CPX112" s="378"/>
      <c r="CPY112" s="378"/>
      <c r="CPZ112" s="378"/>
      <c r="CQA112" s="378"/>
      <c r="CQB112" s="378"/>
      <c r="CQC112" s="378"/>
      <c r="CQD112" s="378"/>
      <c r="CQE112" s="378"/>
      <c r="CQF112" s="378"/>
      <c r="CQG112" s="378"/>
      <c r="CQH112" s="378"/>
      <c r="CQI112" s="75"/>
      <c r="CQJ112" s="378"/>
      <c r="CQK112" s="378"/>
      <c r="CQL112" s="75"/>
      <c r="CQM112" s="76"/>
      <c r="CQN112" s="75"/>
      <c r="CQO112" s="378"/>
      <c r="CQP112" s="378"/>
      <c r="CQQ112" s="378"/>
      <c r="CQR112" s="378"/>
      <c r="CQS112" s="378"/>
      <c r="CQT112" s="378"/>
      <c r="CQU112" s="378"/>
      <c r="CQV112" s="378"/>
      <c r="CQW112" s="378"/>
      <c r="CQX112" s="378"/>
      <c r="CQY112" s="378"/>
      <c r="CQZ112" s="378"/>
      <c r="CRA112" s="75"/>
      <c r="CRB112" s="378"/>
      <c r="CRC112" s="378"/>
      <c r="CRD112" s="75"/>
      <c r="CRE112" s="76"/>
      <c r="CRF112" s="75"/>
      <c r="CRG112" s="378"/>
      <c r="CRH112" s="378"/>
      <c r="CRI112" s="378"/>
      <c r="CRJ112" s="378"/>
      <c r="CRK112" s="378"/>
      <c r="CRL112" s="378"/>
      <c r="CRM112" s="378"/>
      <c r="CRN112" s="378"/>
      <c r="CRO112" s="378"/>
      <c r="CRP112" s="378"/>
      <c r="CRQ112" s="378"/>
      <c r="CRR112" s="378"/>
      <c r="CRS112" s="75"/>
      <c r="CRT112" s="378"/>
      <c r="CRU112" s="378"/>
      <c r="CRV112" s="75"/>
      <c r="CRW112" s="76"/>
      <c r="CRX112" s="75"/>
      <c r="CRY112" s="378"/>
      <c r="CRZ112" s="378"/>
      <c r="CSA112" s="378"/>
      <c r="CSB112" s="378"/>
      <c r="CSC112" s="378"/>
      <c r="CSD112" s="378"/>
      <c r="CSE112" s="378"/>
      <c r="CSF112" s="378"/>
      <c r="CSG112" s="378"/>
      <c r="CSH112" s="378"/>
      <c r="CSI112" s="378"/>
      <c r="CSJ112" s="378"/>
      <c r="CSK112" s="75"/>
      <c r="CSL112" s="378"/>
      <c r="CSM112" s="378"/>
      <c r="CSN112" s="75"/>
      <c r="CSO112" s="76"/>
      <c r="CSP112" s="75"/>
      <c r="CSQ112" s="378"/>
      <c r="CSR112" s="378"/>
      <c r="CSS112" s="378"/>
      <c r="CST112" s="378"/>
      <c r="CSU112" s="378"/>
      <c r="CSV112" s="378"/>
      <c r="CSW112" s="378"/>
      <c r="CSX112" s="378"/>
      <c r="CSY112" s="378"/>
      <c r="CSZ112" s="378"/>
      <c r="CTA112" s="378"/>
      <c r="CTB112" s="378"/>
      <c r="CTC112" s="75"/>
      <c r="CTD112" s="378"/>
      <c r="CTE112" s="378"/>
      <c r="CTF112" s="75"/>
      <c r="CTG112" s="76"/>
      <c r="CTH112" s="75"/>
      <c r="CTI112" s="378"/>
      <c r="CTJ112" s="378"/>
      <c r="CTK112" s="378"/>
      <c r="CTL112" s="378"/>
      <c r="CTM112" s="378"/>
      <c r="CTN112" s="378"/>
      <c r="CTO112" s="378"/>
      <c r="CTP112" s="378"/>
      <c r="CTQ112" s="378"/>
      <c r="CTR112" s="378"/>
      <c r="CTS112" s="378"/>
      <c r="CTT112" s="378"/>
      <c r="CTU112" s="75"/>
      <c r="CTV112" s="378"/>
      <c r="CTW112" s="378"/>
      <c r="CTX112" s="75"/>
      <c r="CTY112" s="76"/>
      <c r="CTZ112" s="75"/>
      <c r="CUA112" s="378"/>
      <c r="CUB112" s="378"/>
      <c r="CUC112" s="378"/>
      <c r="CUD112" s="378"/>
      <c r="CUE112" s="378"/>
      <c r="CUF112" s="378"/>
      <c r="CUG112" s="378"/>
      <c r="CUH112" s="378"/>
      <c r="CUI112" s="378"/>
      <c r="CUJ112" s="378"/>
      <c r="CUK112" s="378"/>
      <c r="CUL112" s="378"/>
      <c r="CUM112" s="75"/>
      <c r="CUN112" s="378"/>
      <c r="CUO112" s="378"/>
      <c r="CUP112" s="75"/>
      <c r="CUQ112" s="76"/>
      <c r="CUR112" s="75"/>
      <c r="CUS112" s="378"/>
      <c r="CUT112" s="378"/>
      <c r="CUU112" s="378"/>
      <c r="CUV112" s="378"/>
      <c r="CUW112" s="378"/>
      <c r="CUX112" s="378"/>
      <c r="CUY112" s="378"/>
      <c r="CUZ112" s="378"/>
      <c r="CVA112" s="378"/>
      <c r="CVB112" s="378"/>
      <c r="CVC112" s="378"/>
      <c r="CVD112" s="378"/>
      <c r="CVE112" s="75"/>
      <c r="CVF112" s="378"/>
      <c r="CVG112" s="378"/>
      <c r="CVH112" s="75"/>
      <c r="CVI112" s="76"/>
      <c r="CVJ112" s="75"/>
      <c r="CVK112" s="378"/>
      <c r="CVL112" s="378"/>
      <c r="CVM112" s="378"/>
      <c r="CVN112" s="378"/>
      <c r="CVO112" s="378"/>
      <c r="CVP112" s="378"/>
      <c r="CVQ112" s="378"/>
      <c r="CVR112" s="378"/>
      <c r="CVS112" s="378"/>
      <c r="CVT112" s="378"/>
      <c r="CVU112" s="378"/>
      <c r="CVV112" s="378"/>
      <c r="CVW112" s="75"/>
      <c r="CVX112" s="378"/>
      <c r="CVY112" s="378"/>
      <c r="CVZ112" s="75"/>
      <c r="CWA112" s="76"/>
      <c r="CWB112" s="75"/>
      <c r="CWC112" s="378"/>
      <c r="CWD112" s="378"/>
      <c r="CWE112" s="378"/>
      <c r="CWF112" s="378"/>
      <c r="CWG112" s="378"/>
      <c r="CWH112" s="378"/>
      <c r="CWI112" s="378"/>
      <c r="CWJ112" s="378"/>
      <c r="CWK112" s="378"/>
      <c r="CWL112" s="378"/>
      <c r="CWM112" s="378"/>
      <c r="CWN112" s="378"/>
      <c r="CWO112" s="75"/>
      <c r="CWP112" s="378"/>
      <c r="CWQ112" s="378"/>
      <c r="CWR112" s="75"/>
      <c r="CWS112" s="76"/>
      <c r="CWT112" s="75"/>
      <c r="CWU112" s="378"/>
      <c r="CWV112" s="378"/>
      <c r="CWW112" s="378"/>
      <c r="CWX112" s="378"/>
      <c r="CWY112" s="378"/>
      <c r="CWZ112" s="378"/>
      <c r="CXA112" s="378"/>
      <c r="CXB112" s="378"/>
      <c r="CXC112" s="378"/>
      <c r="CXD112" s="378"/>
      <c r="CXE112" s="378"/>
      <c r="CXF112" s="378"/>
      <c r="CXG112" s="75"/>
      <c r="CXH112" s="378"/>
      <c r="CXI112" s="378"/>
      <c r="CXJ112" s="75"/>
      <c r="CXK112" s="76"/>
      <c r="CXL112" s="75"/>
      <c r="CXM112" s="378"/>
      <c r="CXN112" s="378"/>
      <c r="CXO112" s="378"/>
      <c r="CXP112" s="378"/>
      <c r="CXQ112" s="378"/>
      <c r="CXR112" s="378"/>
      <c r="CXS112" s="378"/>
      <c r="CXT112" s="378"/>
      <c r="CXU112" s="378"/>
      <c r="CXV112" s="378"/>
      <c r="CXW112" s="378"/>
      <c r="CXX112" s="378"/>
      <c r="CXY112" s="75"/>
      <c r="CXZ112" s="378"/>
      <c r="CYA112" s="378"/>
      <c r="CYB112" s="75"/>
      <c r="CYC112" s="76"/>
      <c r="CYD112" s="75"/>
      <c r="CYE112" s="378"/>
      <c r="CYF112" s="378"/>
      <c r="CYG112" s="378"/>
      <c r="CYH112" s="378"/>
      <c r="CYI112" s="378"/>
      <c r="CYJ112" s="378"/>
      <c r="CYK112" s="378"/>
      <c r="CYL112" s="378"/>
      <c r="CYM112" s="378"/>
      <c r="CYN112" s="378"/>
      <c r="CYO112" s="378"/>
      <c r="CYP112" s="378"/>
      <c r="CYQ112" s="75"/>
      <c r="CYR112" s="378"/>
      <c r="CYS112" s="378"/>
      <c r="CYT112" s="75"/>
      <c r="CYU112" s="76"/>
      <c r="CYV112" s="75"/>
      <c r="CYW112" s="378"/>
      <c r="CYX112" s="378"/>
      <c r="CYY112" s="378"/>
      <c r="CYZ112" s="378"/>
      <c r="CZA112" s="378"/>
      <c r="CZB112" s="378"/>
      <c r="CZC112" s="378"/>
      <c r="CZD112" s="378"/>
      <c r="CZE112" s="378"/>
      <c r="CZF112" s="378"/>
      <c r="CZG112" s="378"/>
      <c r="CZH112" s="378"/>
      <c r="CZI112" s="75"/>
      <c r="CZJ112" s="378"/>
      <c r="CZK112" s="378"/>
      <c r="CZL112" s="75"/>
      <c r="CZM112" s="76"/>
      <c r="CZN112" s="75"/>
      <c r="CZO112" s="378"/>
      <c r="CZP112" s="378"/>
      <c r="CZQ112" s="378"/>
      <c r="CZR112" s="378"/>
      <c r="CZS112" s="378"/>
      <c r="CZT112" s="378"/>
      <c r="CZU112" s="378"/>
      <c r="CZV112" s="378"/>
      <c r="CZW112" s="378"/>
      <c r="CZX112" s="378"/>
      <c r="CZY112" s="378"/>
      <c r="CZZ112" s="378"/>
      <c r="DAA112" s="75"/>
      <c r="DAB112" s="378"/>
      <c r="DAC112" s="378"/>
      <c r="DAD112" s="75"/>
      <c r="DAE112" s="76"/>
      <c r="DAF112" s="75"/>
      <c r="DAG112" s="378"/>
      <c r="DAH112" s="378"/>
      <c r="DAI112" s="378"/>
      <c r="DAJ112" s="378"/>
      <c r="DAK112" s="378"/>
      <c r="DAL112" s="378"/>
      <c r="DAM112" s="378"/>
      <c r="DAN112" s="378"/>
      <c r="DAO112" s="378"/>
      <c r="DAP112" s="378"/>
      <c r="DAQ112" s="378"/>
      <c r="DAR112" s="378"/>
      <c r="DAS112" s="75"/>
      <c r="DAT112" s="378"/>
      <c r="DAU112" s="378"/>
      <c r="DAV112" s="75"/>
      <c r="DAW112" s="76"/>
      <c r="DAX112" s="75"/>
      <c r="DAY112" s="378"/>
      <c r="DAZ112" s="378"/>
      <c r="DBA112" s="378"/>
      <c r="DBB112" s="378"/>
      <c r="DBC112" s="378"/>
      <c r="DBD112" s="378"/>
      <c r="DBE112" s="378"/>
      <c r="DBF112" s="378"/>
      <c r="DBG112" s="378"/>
      <c r="DBH112" s="378"/>
      <c r="DBI112" s="378"/>
      <c r="DBJ112" s="378"/>
      <c r="DBK112" s="75"/>
      <c r="DBL112" s="378"/>
      <c r="DBM112" s="378"/>
      <c r="DBN112" s="75"/>
      <c r="DBO112" s="76"/>
      <c r="DBP112" s="75"/>
      <c r="DBQ112" s="378"/>
      <c r="DBR112" s="378"/>
      <c r="DBS112" s="378"/>
      <c r="DBT112" s="378"/>
      <c r="DBU112" s="378"/>
      <c r="DBV112" s="378"/>
      <c r="DBW112" s="378"/>
      <c r="DBX112" s="378"/>
      <c r="DBY112" s="378"/>
      <c r="DBZ112" s="378"/>
      <c r="DCA112" s="378"/>
      <c r="DCB112" s="378"/>
      <c r="DCC112" s="75"/>
      <c r="DCD112" s="378"/>
      <c r="DCE112" s="378"/>
      <c r="DCF112" s="75"/>
      <c r="DCG112" s="76"/>
      <c r="DCH112" s="75"/>
      <c r="DCI112" s="378"/>
      <c r="DCJ112" s="378"/>
      <c r="DCK112" s="378"/>
      <c r="DCL112" s="378"/>
      <c r="DCM112" s="378"/>
      <c r="DCN112" s="378"/>
      <c r="DCO112" s="378"/>
      <c r="DCP112" s="378"/>
      <c r="DCQ112" s="378"/>
      <c r="DCR112" s="378"/>
      <c r="DCS112" s="378"/>
      <c r="DCT112" s="378"/>
      <c r="DCU112" s="75"/>
      <c r="DCV112" s="378"/>
      <c r="DCW112" s="378"/>
      <c r="DCX112" s="75"/>
      <c r="DCY112" s="76"/>
      <c r="DCZ112" s="75"/>
      <c r="DDA112" s="378"/>
      <c r="DDB112" s="378"/>
      <c r="DDC112" s="378"/>
      <c r="DDD112" s="378"/>
      <c r="DDE112" s="378"/>
      <c r="DDF112" s="378"/>
      <c r="DDG112" s="378"/>
      <c r="DDH112" s="378"/>
      <c r="DDI112" s="378"/>
      <c r="DDJ112" s="378"/>
      <c r="DDK112" s="378"/>
      <c r="DDL112" s="378"/>
      <c r="DDM112" s="75"/>
      <c r="DDN112" s="378"/>
      <c r="DDO112" s="378"/>
      <c r="DDP112" s="75"/>
      <c r="DDQ112" s="76"/>
      <c r="DDR112" s="75"/>
      <c r="DDS112" s="378"/>
      <c r="DDT112" s="378"/>
      <c r="DDU112" s="378"/>
      <c r="DDV112" s="378"/>
      <c r="DDW112" s="378"/>
      <c r="DDX112" s="378"/>
      <c r="DDY112" s="378"/>
      <c r="DDZ112" s="378"/>
      <c r="DEA112" s="378"/>
      <c r="DEB112" s="378"/>
      <c r="DEC112" s="378"/>
      <c r="DED112" s="378"/>
      <c r="DEE112" s="75"/>
      <c r="DEF112" s="378"/>
      <c r="DEG112" s="378"/>
      <c r="DEH112" s="75"/>
      <c r="DEI112" s="76"/>
      <c r="DEJ112" s="75"/>
      <c r="DEK112" s="378"/>
      <c r="DEL112" s="378"/>
      <c r="DEM112" s="378"/>
      <c r="DEN112" s="378"/>
      <c r="DEO112" s="378"/>
      <c r="DEP112" s="378"/>
      <c r="DEQ112" s="378"/>
      <c r="DER112" s="378"/>
      <c r="DES112" s="378"/>
      <c r="DET112" s="378"/>
      <c r="DEU112" s="378"/>
      <c r="DEV112" s="378"/>
      <c r="DEW112" s="75"/>
      <c r="DEX112" s="378"/>
      <c r="DEY112" s="378"/>
      <c r="DEZ112" s="75"/>
      <c r="DFA112" s="76"/>
      <c r="DFB112" s="75"/>
      <c r="DFC112" s="378"/>
      <c r="DFD112" s="378"/>
      <c r="DFE112" s="378"/>
      <c r="DFF112" s="378"/>
      <c r="DFG112" s="378"/>
      <c r="DFH112" s="378"/>
      <c r="DFI112" s="378"/>
      <c r="DFJ112" s="378"/>
      <c r="DFK112" s="378"/>
      <c r="DFL112" s="378"/>
      <c r="DFM112" s="378"/>
      <c r="DFN112" s="378"/>
      <c r="DFO112" s="75"/>
      <c r="DFP112" s="378"/>
      <c r="DFQ112" s="378"/>
      <c r="DFR112" s="75"/>
      <c r="DFS112" s="76"/>
      <c r="DFT112" s="75"/>
      <c r="DFU112" s="378"/>
      <c r="DFV112" s="378"/>
      <c r="DFW112" s="378"/>
      <c r="DFX112" s="378"/>
      <c r="DFY112" s="378"/>
      <c r="DFZ112" s="378"/>
      <c r="DGA112" s="378"/>
      <c r="DGB112" s="378"/>
      <c r="DGC112" s="378"/>
      <c r="DGD112" s="378"/>
      <c r="DGE112" s="378"/>
      <c r="DGF112" s="378"/>
      <c r="DGG112" s="75"/>
      <c r="DGH112" s="378"/>
      <c r="DGI112" s="378"/>
      <c r="DGJ112" s="75"/>
      <c r="DGK112" s="76"/>
      <c r="DGL112" s="75"/>
      <c r="DGM112" s="378"/>
      <c r="DGN112" s="378"/>
      <c r="DGO112" s="378"/>
      <c r="DGP112" s="378"/>
      <c r="DGQ112" s="378"/>
      <c r="DGR112" s="378"/>
      <c r="DGS112" s="378"/>
      <c r="DGT112" s="378"/>
      <c r="DGU112" s="378"/>
      <c r="DGV112" s="378"/>
      <c r="DGW112" s="378"/>
      <c r="DGX112" s="378"/>
      <c r="DGY112" s="75"/>
      <c r="DGZ112" s="378"/>
      <c r="DHA112" s="378"/>
      <c r="DHB112" s="75"/>
      <c r="DHC112" s="76"/>
      <c r="DHD112" s="75"/>
      <c r="DHE112" s="378"/>
      <c r="DHF112" s="378"/>
      <c r="DHG112" s="378"/>
      <c r="DHH112" s="378"/>
      <c r="DHI112" s="378"/>
      <c r="DHJ112" s="378"/>
      <c r="DHK112" s="378"/>
      <c r="DHL112" s="378"/>
      <c r="DHM112" s="378"/>
      <c r="DHN112" s="378"/>
      <c r="DHO112" s="378"/>
      <c r="DHP112" s="378"/>
      <c r="DHQ112" s="75"/>
      <c r="DHR112" s="378"/>
      <c r="DHS112" s="378"/>
      <c r="DHT112" s="75"/>
      <c r="DHU112" s="76"/>
      <c r="DHV112" s="75"/>
      <c r="DHW112" s="378"/>
      <c r="DHX112" s="378"/>
      <c r="DHY112" s="378"/>
      <c r="DHZ112" s="378"/>
      <c r="DIA112" s="378"/>
      <c r="DIB112" s="378"/>
      <c r="DIC112" s="378"/>
      <c r="DID112" s="378"/>
      <c r="DIE112" s="378"/>
      <c r="DIF112" s="378"/>
      <c r="DIG112" s="378"/>
      <c r="DIH112" s="378"/>
      <c r="DII112" s="75"/>
      <c r="DIJ112" s="378"/>
      <c r="DIK112" s="378"/>
      <c r="DIL112" s="75"/>
      <c r="DIM112" s="76"/>
      <c r="DIN112" s="75"/>
      <c r="DIO112" s="378"/>
      <c r="DIP112" s="378"/>
      <c r="DIQ112" s="378"/>
      <c r="DIR112" s="378"/>
      <c r="DIS112" s="378"/>
      <c r="DIT112" s="378"/>
      <c r="DIU112" s="378"/>
      <c r="DIV112" s="378"/>
      <c r="DIW112" s="378"/>
      <c r="DIX112" s="378"/>
      <c r="DIY112" s="378"/>
      <c r="DIZ112" s="378"/>
      <c r="DJA112" s="75"/>
      <c r="DJB112" s="378"/>
      <c r="DJC112" s="378"/>
      <c r="DJD112" s="75"/>
      <c r="DJE112" s="76"/>
      <c r="DJF112" s="75"/>
      <c r="DJG112" s="378"/>
      <c r="DJH112" s="378"/>
      <c r="DJI112" s="378"/>
      <c r="DJJ112" s="378"/>
      <c r="DJK112" s="378"/>
      <c r="DJL112" s="378"/>
      <c r="DJM112" s="378"/>
      <c r="DJN112" s="378"/>
      <c r="DJO112" s="378"/>
      <c r="DJP112" s="378"/>
      <c r="DJQ112" s="378"/>
      <c r="DJR112" s="378"/>
      <c r="DJS112" s="75"/>
      <c r="DJT112" s="378"/>
      <c r="DJU112" s="378"/>
      <c r="DJV112" s="75"/>
      <c r="DJW112" s="76"/>
      <c r="DJX112" s="75"/>
      <c r="DJY112" s="378"/>
      <c r="DJZ112" s="378"/>
      <c r="DKA112" s="378"/>
      <c r="DKB112" s="378"/>
      <c r="DKC112" s="378"/>
      <c r="DKD112" s="378"/>
      <c r="DKE112" s="378"/>
      <c r="DKF112" s="378"/>
      <c r="DKG112" s="378"/>
      <c r="DKH112" s="378"/>
      <c r="DKI112" s="378"/>
      <c r="DKJ112" s="378"/>
      <c r="DKK112" s="75"/>
      <c r="DKL112" s="378"/>
      <c r="DKM112" s="378"/>
      <c r="DKN112" s="75"/>
      <c r="DKO112" s="76"/>
      <c r="DKP112" s="75"/>
      <c r="DKQ112" s="378"/>
      <c r="DKR112" s="378"/>
      <c r="DKS112" s="378"/>
      <c r="DKT112" s="378"/>
      <c r="DKU112" s="378"/>
      <c r="DKV112" s="378"/>
      <c r="DKW112" s="378"/>
      <c r="DKX112" s="378"/>
      <c r="DKY112" s="378"/>
      <c r="DKZ112" s="378"/>
      <c r="DLA112" s="378"/>
      <c r="DLB112" s="378"/>
      <c r="DLC112" s="75"/>
      <c r="DLD112" s="378"/>
      <c r="DLE112" s="378"/>
      <c r="DLF112" s="75"/>
      <c r="DLG112" s="76"/>
      <c r="DLH112" s="75"/>
      <c r="DLI112" s="378"/>
      <c r="DLJ112" s="378"/>
      <c r="DLK112" s="378"/>
      <c r="DLL112" s="378"/>
      <c r="DLM112" s="378"/>
      <c r="DLN112" s="378"/>
      <c r="DLO112" s="378"/>
      <c r="DLP112" s="378"/>
      <c r="DLQ112" s="378"/>
      <c r="DLR112" s="378"/>
      <c r="DLS112" s="378"/>
      <c r="DLT112" s="378"/>
      <c r="DLU112" s="75"/>
      <c r="DLV112" s="378"/>
      <c r="DLW112" s="378"/>
      <c r="DLX112" s="75"/>
      <c r="DLY112" s="76"/>
      <c r="DLZ112" s="75"/>
      <c r="DMA112" s="378"/>
      <c r="DMB112" s="378"/>
      <c r="DMC112" s="378"/>
      <c r="DMD112" s="378"/>
      <c r="DME112" s="378"/>
      <c r="DMF112" s="378"/>
      <c r="DMG112" s="378"/>
      <c r="DMH112" s="378"/>
      <c r="DMI112" s="378"/>
      <c r="DMJ112" s="378"/>
      <c r="DMK112" s="378"/>
      <c r="DML112" s="378"/>
      <c r="DMM112" s="75"/>
      <c r="DMN112" s="378"/>
      <c r="DMO112" s="378"/>
      <c r="DMP112" s="75"/>
      <c r="DMQ112" s="76"/>
      <c r="DMR112" s="75"/>
      <c r="DMS112" s="378"/>
      <c r="DMT112" s="378"/>
      <c r="DMU112" s="378"/>
      <c r="DMV112" s="378"/>
      <c r="DMW112" s="378"/>
      <c r="DMX112" s="378"/>
      <c r="DMY112" s="378"/>
      <c r="DMZ112" s="378"/>
      <c r="DNA112" s="378"/>
      <c r="DNB112" s="378"/>
      <c r="DNC112" s="378"/>
      <c r="DND112" s="378"/>
      <c r="DNE112" s="75"/>
      <c r="DNF112" s="378"/>
      <c r="DNG112" s="378"/>
      <c r="DNH112" s="75"/>
      <c r="DNI112" s="76"/>
      <c r="DNJ112" s="75"/>
      <c r="DNK112" s="378"/>
      <c r="DNL112" s="378"/>
      <c r="DNM112" s="378"/>
      <c r="DNN112" s="378"/>
      <c r="DNO112" s="378"/>
      <c r="DNP112" s="378"/>
      <c r="DNQ112" s="378"/>
      <c r="DNR112" s="378"/>
      <c r="DNS112" s="378"/>
      <c r="DNT112" s="378"/>
      <c r="DNU112" s="378"/>
      <c r="DNV112" s="378"/>
      <c r="DNW112" s="75"/>
      <c r="DNX112" s="378"/>
      <c r="DNY112" s="378"/>
      <c r="DNZ112" s="75"/>
      <c r="DOA112" s="76"/>
      <c r="DOB112" s="75"/>
      <c r="DOC112" s="378"/>
      <c r="DOD112" s="378"/>
      <c r="DOE112" s="378"/>
      <c r="DOF112" s="378"/>
      <c r="DOG112" s="378"/>
      <c r="DOH112" s="378"/>
      <c r="DOI112" s="378"/>
      <c r="DOJ112" s="378"/>
      <c r="DOK112" s="378"/>
      <c r="DOL112" s="378"/>
      <c r="DOM112" s="378"/>
      <c r="DON112" s="378"/>
      <c r="DOO112" s="75"/>
      <c r="DOP112" s="378"/>
      <c r="DOQ112" s="378"/>
      <c r="DOR112" s="75"/>
      <c r="DOS112" s="76"/>
      <c r="DOT112" s="75"/>
      <c r="DOU112" s="378"/>
      <c r="DOV112" s="378"/>
      <c r="DOW112" s="378"/>
      <c r="DOX112" s="378"/>
      <c r="DOY112" s="378"/>
      <c r="DOZ112" s="378"/>
      <c r="DPA112" s="378"/>
      <c r="DPB112" s="378"/>
      <c r="DPC112" s="378"/>
      <c r="DPD112" s="378"/>
      <c r="DPE112" s="378"/>
      <c r="DPF112" s="378"/>
      <c r="DPG112" s="75"/>
      <c r="DPH112" s="378"/>
      <c r="DPI112" s="378"/>
      <c r="DPJ112" s="75"/>
      <c r="DPK112" s="76"/>
      <c r="DPL112" s="75"/>
      <c r="DPM112" s="378"/>
      <c r="DPN112" s="378"/>
      <c r="DPO112" s="378"/>
      <c r="DPP112" s="378"/>
      <c r="DPQ112" s="378"/>
      <c r="DPR112" s="378"/>
      <c r="DPS112" s="378"/>
      <c r="DPT112" s="378"/>
      <c r="DPU112" s="378"/>
      <c r="DPV112" s="378"/>
      <c r="DPW112" s="378"/>
      <c r="DPX112" s="378"/>
      <c r="DPY112" s="75"/>
      <c r="DPZ112" s="378"/>
      <c r="DQA112" s="378"/>
      <c r="DQB112" s="75"/>
      <c r="DQC112" s="76"/>
      <c r="DQD112" s="75"/>
      <c r="DQE112" s="378"/>
      <c r="DQF112" s="378"/>
      <c r="DQG112" s="378"/>
      <c r="DQH112" s="378"/>
      <c r="DQI112" s="378"/>
      <c r="DQJ112" s="378"/>
      <c r="DQK112" s="378"/>
      <c r="DQL112" s="378"/>
      <c r="DQM112" s="378"/>
      <c r="DQN112" s="378"/>
      <c r="DQO112" s="378"/>
      <c r="DQP112" s="378"/>
      <c r="DQQ112" s="75"/>
      <c r="DQR112" s="378"/>
      <c r="DQS112" s="378"/>
      <c r="DQT112" s="75"/>
      <c r="DQU112" s="76"/>
      <c r="DQV112" s="75"/>
      <c r="DQW112" s="378"/>
      <c r="DQX112" s="378"/>
      <c r="DQY112" s="378"/>
      <c r="DQZ112" s="378"/>
      <c r="DRA112" s="378"/>
      <c r="DRB112" s="378"/>
      <c r="DRC112" s="378"/>
      <c r="DRD112" s="378"/>
      <c r="DRE112" s="378"/>
      <c r="DRF112" s="378"/>
      <c r="DRG112" s="378"/>
      <c r="DRH112" s="378"/>
      <c r="DRI112" s="75"/>
      <c r="DRJ112" s="378"/>
      <c r="DRK112" s="378"/>
      <c r="DRL112" s="75"/>
      <c r="DRM112" s="76"/>
      <c r="DRN112" s="75"/>
      <c r="DRO112" s="378"/>
      <c r="DRP112" s="378"/>
      <c r="DRQ112" s="378"/>
      <c r="DRR112" s="378"/>
      <c r="DRS112" s="378"/>
      <c r="DRT112" s="378"/>
      <c r="DRU112" s="378"/>
      <c r="DRV112" s="378"/>
      <c r="DRW112" s="378"/>
      <c r="DRX112" s="378"/>
      <c r="DRY112" s="378"/>
      <c r="DRZ112" s="378"/>
      <c r="DSA112" s="75"/>
      <c r="DSB112" s="378"/>
      <c r="DSC112" s="378"/>
      <c r="DSD112" s="75"/>
      <c r="DSE112" s="76"/>
      <c r="DSF112" s="75"/>
      <c r="DSG112" s="378"/>
      <c r="DSH112" s="378"/>
      <c r="DSI112" s="378"/>
      <c r="DSJ112" s="378"/>
      <c r="DSK112" s="378"/>
      <c r="DSL112" s="378"/>
      <c r="DSM112" s="378"/>
      <c r="DSN112" s="378"/>
      <c r="DSO112" s="378"/>
      <c r="DSP112" s="378"/>
      <c r="DSQ112" s="378"/>
      <c r="DSR112" s="378"/>
      <c r="DSS112" s="75"/>
      <c r="DST112" s="378"/>
      <c r="DSU112" s="378"/>
      <c r="DSV112" s="75"/>
      <c r="DSW112" s="76"/>
      <c r="DSX112" s="75"/>
      <c r="DSY112" s="378"/>
      <c r="DSZ112" s="378"/>
      <c r="DTA112" s="378"/>
      <c r="DTB112" s="378"/>
      <c r="DTC112" s="378"/>
      <c r="DTD112" s="378"/>
      <c r="DTE112" s="378"/>
      <c r="DTF112" s="378"/>
      <c r="DTG112" s="378"/>
      <c r="DTH112" s="378"/>
      <c r="DTI112" s="378"/>
      <c r="DTJ112" s="378"/>
      <c r="DTK112" s="75"/>
      <c r="DTL112" s="378"/>
      <c r="DTM112" s="378"/>
      <c r="DTN112" s="75"/>
      <c r="DTO112" s="76"/>
      <c r="DTP112" s="75"/>
      <c r="DTQ112" s="378"/>
      <c r="DTR112" s="378"/>
      <c r="DTS112" s="378"/>
      <c r="DTT112" s="378"/>
      <c r="DTU112" s="378"/>
      <c r="DTV112" s="378"/>
      <c r="DTW112" s="378"/>
      <c r="DTX112" s="378"/>
      <c r="DTY112" s="378"/>
      <c r="DTZ112" s="378"/>
      <c r="DUA112" s="378"/>
      <c r="DUB112" s="378"/>
      <c r="DUC112" s="75"/>
      <c r="DUD112" s="378"/>
      <c r="DUE112" s="378"/>
      <c r="DUF112" s="75"/>
      <c r="DUG112" s="76"/>
      <c r="DUH112" s="75"/>
      <c r="DUI112" s="378"/>
      <c r="DUJ112" s="378"/>
      <c r="DUK112" s="378"/>
      <c r="DUL112" s="378"/>
      <c r="DUM112" s="378"/>
      <c r="DUN112" s="378"/>
      <c r="DUO112" s="378"/>
      <c r="DUP112" s="378"/>
      <c r="DUQ112" s="378"/>
      <c r="DUR112" s="378"/>
      <c r="DUS112" s="378"/>
      <c r="DUT112" s="378"/>
      <c r="DUU112" s="75"/>
      <c r="DUV112" s="378"/>
      <c r="DUW112" s="378"/>
      <c r="DUX112" s="75"/>
      <c r="DUY112" s="76"/>
      <c r="DUZ112" s="75"/>
      <c r="DVA112" s="378"/>
      <c r="DVB112" s="378"/>
      <c r="DVC112" s="378"/>
      <c r="DVD112" s="378"/>
      <c r="DVE112" s="378"/>
      <c r="DVF112" s="378"/>
      <c r="DVG112" s="378"/>
      <c r="DVH112" s="378"/>
      <c r="DVI112" s="378"/>
      <c r="DVJ112" s="378"/>
      <c r="DVK112" s="378"/>
      <c r="DVL112" s="378"/>
      <c r="DVM112" s="75"/>
      <c r="DVN112" s="378"/>
      <c r="DVO112" s="378"/>
      <c r="DVP112" s="75"/>
      <c r="DVQ112" s="76"/>
      <c r="DVR112" s="75"/>
      <c r="DVS112" s="378"/>
      <c r="DVT112" s="378"/>
      <c r="DVU112" s="378"/>
      <c r="DVV112" s="378"/>
      <c r="DVW112" s="378"/>
      <c r="DVX112" s="378"/>
      <c r="DVY112" s="378"/>
      <c r="DVZ112" s="378"/>
      <c r="DWA112" s="378"/>
      <c r="DWB112" s="378"/>
      <c r="DWC112" s="378"/>
      <c r="DWD112" s="378"/>
      <c r="DWE112" s="75"/>
      <c r="DWF112" s="378"/>
      <c r="DWG112" s="378"/>
      <c r="DWH112" s="75"/>
      <c r="DWI112" s="76"/>
      <c r="DWJ112" s="75"/>
      <c r="DWK112" s="378"/>
      <c r="DWL112" s="378"/>
      <c r="DWM112" s="378"/>
      <c r="DWN112" s="378"/>
      <c r="DWO112" s="378"/>
      <c r="DWP112" s="378"/>
      <c r="DWQ112" s="378"/>
      <c r="DWR112" s="378"/>
      <c r="DWS112" s="378"/>
      <c r="DWT112" s="378"/>
      <c r="DWU112" s="378"/>
      <c r="DWV112" s="378"/>
      <c r="DWW112" s="75"/>
      <c r="DWX112" s="378"/>
      <c r="DWY112" s="378"/>
      <c r="DWZ112" s="75"/>
      <c r="DXA112" s="76"/>
      <c r="DXB112" s="75"/>
      <c r="DXC112" s="378"/>
      <c r="DXD112" s="378"/>
      <c r="DXE112" s="378"/>
      <c r="DXF112" s="378"/>
      <c r="DXG112" s="378"/>
      <c r="DXH112" s="378"/>
      <c r="DXI112" s="378"/>
      <c r="DXJ112" s="378"/>
      <c r="DXK112" s="378"/>
      <c r="DXL112" s="378"/>
      <c r="DXM112" s="378"/>
      <c r="DXN112" s="378"/>
      <c r="DXO112" s="75"/>
      <c r="DXP112" s="378"/>
      <c r="DXQ112" s="378"/>
      <c r="DXR112" s="75"/>
      <c r="DXS112" s="76"/>
      <c r="DXT112" s="75"/>
      <c r="DXU112" s="378"/>
      <c r="DXV112" s="378"/>
      <c r="DXW112" s="378"/>
      <c r="DXX112" s="378"/>
      <c r="DXY112" s="378"/>
      <c r="DXZ112" s="378"/>
      <c r="DYA112" s="378"/>
      <c r="DYB112" s="378"/>
      <c r="DYC112" s="378"/>
      <c r="DYD112" s="378"/>
      <c r="DYE112" s="378"/>
      <c r="DYF112" s="378"/>
      <c r="DYG112" s="75"/>
      <c r="DYH112" s="378"/>
      <c r="DYI112" s="378"/>
      <c r="DYJ112" s="75"/>
      <c r="DYK112" s="76"/>
      <c r="DYL112" s="75"/>
      <c r="DYM112" s="378"/>
      <c r="DYN112" s="378"/>
      <c r="DYO112" s="378"/>
      <c r="DYP112" s="378"/>
      <c r="DYQ112" s="378"/>
      <c r="DYR112" s="378"/>
      <c r="DYS112" s="378"/>
      <c r="DYT112" s="378"/>
      <c r="DYU112" s="378"/>
      <c r="DYV112" s="378"/>
      <c r="DYW112" s="378"/>
      <c r="DYX112" s="378"/>
      <c r="DYY112" s="75"/>
      <c r="DYZ112" s="378"/>
      <c r="DZA112" s="378"/>
      <c r="DZB112" s="75"/>
      <c r="DZC112" s="76"/>
      <c r="DZD112" s="75"/>
      <c r="DZE112" s="378"/>
      <c r="DZF112" s="378"/>
      <c r="DZG112" s="378"/>
      <c r="DZH112" s="378"/>
      <c r="DZI112" s="378"/>
      <c r="DZJ112" s="378"/>
      <c r="DZK112" s="378"/>
      <c r="DZL112" s="378"/>
      <c r="DZM112" s="378"/>
      <c r="DZN112" s="378"/>
      <c r="DZO112" s="378"/>
      <c r="DZP112" s="378"/>
      <c r="DZQ112" s="75"/>
      <c r="DZR112" s="378"/>
      <c r="DZS112" s="378"/>
      <c r="DZT112" s="75"/>
      <c r="DZU112" s="76"/>
      <c r="DZV112" s="75"/>
      <c r="DZW112" s="378"/>
      <c r="DZX112" s="378"/>
      <c r="DZY112" s="378"/>
      <c r="DZZ112" s="378"/>
      <c r="EAA112" s="378"/>
      <c r="EAB112" s="378"/>
      <c r="EAC112" s="378"/>
      <c r="EAD112" s="378"/>
      <c r="EAE112" s="378"/>
      <c r="EAF112" s="378"/>
      <c r="EAG112" s="378"/>
      <c r="EAH112" s="378"/>
      <c r="EAI112" s="75"/>
      <c r="EAJ112" s="378"/>
      <c r="EAK112" s="378"/>
      <c r="EAL112" s="75"/>
      <c r="EAM112" s="76"/>
      <c r="EAN112" s="75"/>
      <c r="EAO112" s="378"/>
      <c r="EAP112" s="378"/>
      <c r="EAQ112" s="378"/>
      <c r="EAR112" s="378"/>
      <c r="EAS112" s="378"/>
      <c r="EAT112" s="378"/>
      <c r="EAU112" s="378"/>
      <c r="EAV112" s="378"/>
      <c r="EAW112" s="378"/>
      <c r="EAX112" s="378"/>
      <c r="EAY112" s="378"/>
      <c r="EAZ112" s="378"/>
      <c r="EBA112" s="75"/>
      <c r="EBB112" s="378"/>
      <c r="EBC112" s="378"/>
      <c r="EBD112" s="75"/>
      <c r="EBE112" s="76"/>
      <c r="EBF112" s="75"/>
      <c r="EBG112" s="378"/>
      <c r="EBH112" s="378"/>
      <c r="EBI112" s="378"/>
      <c r="EBJ112" s="378"/>
      <c r="EBK112" s="378"/>
      <c r="EBL112" s="378"/>
      <c r="EBM112" s="378"/>
      <c r="EBN112" s="378"/>
      <c r="EBO112" s="378"/>
      <c r="EBP112" s="378"/>
      <c r="EBQ112" s="378"/>
      <c r="EBR112" s="378"/>
      <c r="EBS112" s="75"/>
      <c r="EBT112" s="378"/>
      <c r="EBU112" s="378"/>
      <c r="EBV112" s="75"/>
      <c r="EBW112" s="76"/>
      <c r="EBX112" s="75"/>
      <c r="EBY112" s="378"/>
      <c r="EBZ112" s="378"/>
      <c r="ECA112" s="378"/>
      <c r="ECB112" s="378"/>
      <c r="ECC112" s="378"/>
      <c r="ECD112" s="378"/>
      <c r="ECE112" s="378"/>
      <c r="ECF112" s="378"/>
      <c r="ECG112" s="378"/>
      <c r="ECH112" s="378"/>
      <c r="ECI112" s="378"/>
      <c r="ECJ112" s="378"/>
      <c r="ECK112" s="75"/>
      <c r="ECL112" s="378"/>
      <c r="ECM112" s="378"/>
      <c r="ECN112" s="75"/>
      <c r="ECO112" s="76"/>
      <c r="ECP112" s="75"/>
      <c r="ECQ112" s="378"/>
      <c r="ECR112" s="378"/>
      <c r="ECS112" s="378"/>
      <c r="ECT112" s="378"/>
      <c r="ECU112" s="378"/>
      <c r="ECV112" s="378"/>
      <c r="ECW112" s="378"/>
      <c r="ECX112" s="378"/>
      <c r="ECY112" s="378"/>
      <c r="ECZ112" s="378"/>
      <c r="EDA112" s="378"/>
      <c r="EDB112" s="378"/>
      <c r="EDC112" s="75"/>
      <c r="EDD112" s="378"/>
      <c r="EDE112" s="378"/>
      <c r="EDF112" s="75"/>
      <c r="EDG112" s="76"/>
      <c r="EDH112" s="75"/>
      <c r="EDI112" s="378"/>
      <c r="EDJ112" s="378"/>
      <c r="EDK112" s="378"/>
      <c r="EDL112" s="378"/>
      <c r="EDM112" s="378"/>
      <c r="EDN112" s="378"/>
      <c r="EDO112" s="378"/>
      <c r="EDP112" s="378"/>
      <c r="EDQ112" s="378"/>
      <c r="EDR112" s="378"/>
      <c r="EDS112" s="378"/>
      <c r="EDT112" s="378"/>
      <c r="EDU112" s="75"/>
      <c r="EDV112" s="378"/>
      <c r="EDW112" s="378"/>
      <c r="EDX112" s="75"/>
      <c r="EDY112" s="76"/>
      <c r="EDZ112" s="75"/>
      <c r="EEA112" s="378"/>
      <c r="EEB112" s="378"/>
      <c r="EEC112" s="378"/>
      <c r="EED112" s="378"/>
      <c r="EEE112" s="378"/>
      <c r="EEF112" s="378"/>
      <c r="EEG112" s="378"/>
      <c r="EEH112" s="378"/>
      <c r="EEI112" s="378"/>
      <c r="EEJ112" s="378"/>
      <c r="EEK112" s="378"/>
      <c r="EEL112" s="378"/>
      <c r="EEM112" s="75"/>
      <c r="EEN112" s="378"/>
      <c r="EEO112" s="378"/>
      <c r="EEP112" s="75"/>
      <c r="EEQ112" s="76"/>
      <c r="EER112" s="75"/>
      <c r="EES112" s="378"/>
      <c r="EET112" s="378"/>
      <c r="EEU112" s="378"/>
      <c r="EEV112" s="378"/>
      <c r="EEW112" s="378"/>
      <c r="EEX112" s="378"/>
      <c r="EEY112" s="378"/>
      <c r="EEZ112" s="378"/>
      <c r="EFA112" s="378"/>
      <c r="EFB112" s="378"/>
      <c r="EFC112" s="378"/>
      <c r="EFD112" s="378"/>
      <c r="EFE112" s="75"/>
      <c r="EFF112" s="378"/>
      <c r="EFG112" s="378"/>
      <c r="EFH112" s="75"/>
      <c r="EFI112" s="76"/>
      <c r="EFJ112" s="75"/>
      <c r="EFK112" s="378"/>
      <c r="EFL112" s="378"/>
      <c r="EFM112" s="378"/>
      <c r="EFN112" s="378"/>
      <c r="EFO112" s="378"/>
      <c r="EFP112" s="378"/>
      <c r="EFQ112" s="378"/>
      <c r="EFR112" s="378"/>
      <c r="EFS112" s="378"/>
      <c r="EFT112" s="378"/>
      <c r="EFU112" s="378"/>
      <c r="EFV112" s="378"/>
      <c r="EFW112" s="75"/>
      <c r="EFX112" s="378"/>
      <c r="EFY112" s="378"/>
      <c r="EFZ112" s="75"/>
      <c r="EGA112" s="76"/>
      <c r="EGB112" s="75"/>
      <c r="EGC112" s="378"/>
      <c r="EGD112" s="378"/>
      <c r="EGE112" s="378"/>
      <c r="EGF112" s="378"/>
      <c r="EGG112" s="378"/>
      <c r="EGH112" s="378"/>
      <c r="EGI112" s="378"/>
      <c r="EGJ112" s="378"/>
      <c r="EGK112" s="378"/>
      <c r="EGL112" s="378"/>
      <c r="EGM112" s="378"/>
      <c r="EGN112" s="378"/>
      <c r="EGO112" s="75"/>
      <c r="EGP112" s="378"/>
      <c r="EGQ112" s="378"/>
      <c r="EGR112" s="75"/>
      <c r="EGS112" s="76"/>
      <c r="EGT112" s="75"/>
      <c r="EGU112" s="378"/>
      <c r="EGV112" s="378"/>
      <c r="EGW112" s="378"/>
      <c r="EGX112" s="378"/>
      <c r="EGY112" s="378"/>
      <c r="EGZ112" s="378"/>
      <c r="EHA112" s="378"/>
      <c r="EHB112" s="378"/>
      <c r="EHC112" s="378"/>
      <c r="EHD112" s="378"/>
      <c r="EHE112" s="378"/>
      <c r="EHF112" s="378"/>
      <c r="EHG112" s="75"/>
      <c r="EHH112" s="378"/>
      <c r="EHI112" s="378"/>
      <c r="EHJ112" s="75"/>
      <c r="EHK112" s="76"/>
      <c r="EHL112" s="75"/>
      <c r="EHM112" s="378"/>
      <c r="EHN112" s="378"/>
      <c r="EHO112" s="378"/>
      <c r="EHP112" s="378"/>
      <c r="EHQ112" s="378"/>
      <c r="EHR112" s="378"/>
      <c r="EHS112" s="378"/>
      <c r="EHT112" s="378"/>
      <c r="EHU112" s="378"/>
      <c r="EHV112" s="378"/>
      <c r="EHW112" s="378"/>
      <c r="EHX112" s="378"/>
      <c r="EHY112" s="75"/>
      <c r="EHZ112" s="378"/>
      <c r="EIA112" s="378"/>
      <c r="EIB112" s="75"/>
      <c r="EIC112" s="76"/>
      <c r="EID112" s="75"/>
      <c r="EIE112" s="378"/>
      <c r="EIF112" s="378"/>
      <c r="EIG112" s="378"/>
      <c r="EIH112" s="378"/>
      <c r="EII112" s="378"/>
      <c r="EIJ112" s="378"/>
      <c r="EIK112" s="378"/>
      <c r="EIL112" s="378"/>
      <c r="EIM112" s="378"/>
      <c r="EIN112" s="378"/>
      <c r="EIO112" s="378"/>
      <c r="EIP112" s="378"/>
      <c r="EIQ112" s="75"/>
      <c r="EIR112" s="378"/>
      <c r="EIS112" s="378"/>
      <c r="EIT112" s="75"/>
      <c r="EIU112" s="76"/>
      <c r="EIV112" s="75"/>
      <c r="EIW112" s="378"/>
      <c r="EIX112" s="378"/>
      <c r="EIY112" s="378"/>
      <c r="EIZ112" s="378"/>
      <c r="EJA112" s="378"/>
      <c r="EJB112" s="378"/>
      <c r="EJC112" s="378"/>
      <c r="EJD112" s="378"/>
      <c r="EJE112" s="378"/>
      <c r="EJF112" s="378"/>
      <c r="EJG112" s="378"/>
      <c r="EJH112" s="378"/>
      <c r="EJI112" s="75"/>
      <c r="EJJ112" s="378"/>
      <c r="EJK112" s="378"/>
      <c r="EJL112" s="75"/>
      <c r="EJM112" s="76"/>
      <c r="EJN112" s="75"/>
      <c r="EJO112" s="378"/>
      <c r="EJP112" s="378"/>
      <c r="EJQ112" s="378"/>
      <c r="EJR112" s="378"/>
      <c r="EJS112" s="378"/>
      <c r="EJT112" s="378"/>
      <c r="EJU112" s="378"/>
      <c r="EJV112" s="378"/>
      <c r="EJW112" s="378"/>
      <c r="EJX112" s="378"/>
      <c r="EJY112" s="378"/>
      <c r="EJZ112" s="378"/>
      <c r="EKA112" s="75"/>
      <c r="EKB112" s="378"/>
      <c r="EKC112" s="378"/>
      <c r="EKD112" s="75"/>
      <c r="EKE112" s="76"/>
      <c r="EKF112" s="75"/>
      <c r="EKG112" s="378"/>
      <c r="EKH112" s="378"/>
      <c r="EKI112" s="378"/>
      <c r="EKJ112" s="378"/>
      <c r="EKK112" s="378"/>
      <c r="EKL112" s="378"/>
      <c r="EKM112" s="378"/>
      <c r="EKN112" s="378"/>
      <c r="EKO112" s="378"/>
      <c r="EKP112" s="378"/>
      <c r="EKQ112" s="378"/>
      <c r="EKR112" s="378"/>
      <c r="EKS112" s="75"/>
      <c r="EKT112" s="378"/>
      <c r="EKU112" s="378"/>
      <c r="EKV112" s="75"/>
      <c r="EKW112" s="76"/>
      <c r="EKX112" s="75"/>
      <c r="EKY112" s="378"/>
      <c r="EKZ112" s="378"/>
      <c r="ELA112" s="378"/>
      <c r="ELB112" s="378"/>
      <c r="ELC112" s="378"/>
      <c r="ELD112" s="378"/>
      <c r="ELE112" s="378"/>
      <c r="ELF112" s="378"/>
      <c r="ELG112" s="378"/>
      <c r="ELH112" s="378"/>
      <c r="ELI112" s="378"/>
      <c r="ELJ112" s="378"/>
      <c r="ELK112" s="75"/>
      <c r="ELL112" s="378"/>
      <c r="ELM112" s="378"/>
      <c r="ELN112" s="75"/>
      <c r="ELO112" s="76"/>
      <c r="ELP112" s="75"/>
      <c r="ELQ112" s="378"/>
      <c r="ELR112" s="378"/>
      <c r="ELS112" s="378"/>
      <c r="ELT112" s="378"/>
      <c r="ELU112" s="378"/>
      <c r="ELV112" s="378"/>
      <c r="ELW112" s="378"/>
      <c r="ELX112" s="378"/>
      <c r="ELY112" s="378"/>
      <c r="ELZ112" s="378"/>
      <c r="EMA112" s="378"/>
      <c r="EMB112" s="378"/>
      <c r="EMC112" s="75"/>
      <c r="EMD112" s="378"/>
      <c r="EME112" s="378"/>
      <c r="EMF112" s="75"/>
      <c r="EMG112" s="76"/>
      <c r="EMH112" s="75"/>
      <c r="EMI112" s="378"/>
      <c r="EMJ112" s="378"/>
      <c r="EMK112" s="378"/>
      <c r="EML112" s="378"/>
      <c r="EMM112" s="378"/>
      <c r="EMN112" s="378"/>
      <c r="EMO112" s="378"/>
      <c r="EMP112" s="378"/>
      <c r="EMQ112" s="378"/>
      <c r="EMR112" s="378"/>
      <c r="EMS112" s="378"/>
      <c r="EMT112" s="378"/>
      <c r="EMU112" s="75"/>
      <c r="EMV112" s="378"/>
      <c r="EMW112" s="378"/>
      <c r="EMX112" s="75"/>
      <c r="EMY112" s="76"/>
      <c r="EMZ112" s="75"/>
      <c r="ENA112" s="378"/>
      <c r="ENB112" s="378"/>
      <c r="ENC112" s="378"/>
      <c r="END112" s="378"/>
      <c r="ENE112" s="378"/>
      <c r="ENF112" s="378"/>
      <c r="ENG112" s="378"/>
      <c r="ENH112" s="378"/>
      <c r="ENI112" s="378"/>
      <c r="ENJ112" s="378"/>
      <c r="ENK112" s="378"/>
      <c r="ENL112" s="378"/>
      <c r="ENM112" s="75"/>
      <c r="ENN112" s="378"/>
      <c r="ENO112" s="378"/>
      <c r="ENP112" s="75"/>
      <c r="ENQ112" s="76"/>
      <c r="ENR112" s="75"/>
      <c r="ENS112" s="378"/>
      <c r="ENT112" s="378"/>
      <c r="ENU112" s="378"/>
      <c r="ENV112" s="378"/>
      <c r="ENW112" s="378"/>
      <c r="ENX112" s="378"/>
      <c r="ENY112" s="378"/>
      <c r="ENZ112" s="378"/>
      <c r="EOA112" s="378"/>
      <c r="EOB112" s="378"/>
      <c r="EOC112" s="378"/>
      <c r="EOD112" s="378"/>
      <c r="EOE112" s="75"/>
      <c r="EOF112" s="378"/>
      <c r="EOG112" s="378"/>
      <c r="EOH112" s="75"/>
      <c r="EOI112" s="76"/>
      <c r="EOJ112" s="75"/>
      <c r="EOK112" s="378"/>
      <c r="EOL112" s="378"/>
      <c r="EOM112" s="378"/>
      <c r="EON112" s="378"/>
      <c r="EOO112" s="378"/>
      <c r="EOP112" s="378"/>
      <c r="EOQ112" s="378"/>
      <c r="EOR112" s="378"/>
      <c r="EOS112" s="378"/>
      <c r="EOT112" s="378"/>
      <c r="EOU112" s="378"/>
      <c r="EOV112" s="378"/>
      <c r="EOW112" s="75"/>
      <c r="EOX112" s="378"/>
      <c r="EOY112" s="378"/>
      <c r="EOZ112" s="75"/>
      <c r="EPA112" s="76"/>
      <c r="EPB112" s="75"/>
      <c r="EPC112" s="378"/>
      <c r="EPD112" s="378"/>
      <c r="EPE112" s="378"/>
      <c r="EPF112" s="378"/>
      <c r="EPG112" s="378"/>
      <c r="EPH112" s="378"/>
      <c r="EPI112" s="378"/>
      <c r="EPJ112" s="378"/>
      <c r="EPK112" s="378"/>
      <c r="EPL112" s="378"/>
      <c r="EPM112" s="378"/>
      <c r="EPN112" s="378"/>
      <c r="EPO112" s="75"/>
      <c r="EPP112" s="378"/>
      <c r="EPQ112" s="378"/>
      <c r="EPR112" s="75"/>
      <c r="EPS112" s="76"/>
      <c r="EPT112" s="75"/>
      <c r="EPU112" s="378"/>
      <c r="EPV112" s="378"/>
      <c r="EPW112" s="378"/>
      <c r="EPX112" s="378"/>
      <c r="EPY112" s="378"/>
      <c r="EPZ112" s="378"/>
      <c r="EQA112" s="378"/>
      <c r="EQB112" s="378"/>
      <c r="EQC112" s="378"/>
      <c r="EQD112" s="378"/>
      <c r="EQE112" s="378"/>
      <c r="EQF112" s="378"/>
      <c r="EQG112" s="75"/>
      <c r="EQH112" s="378"/>
      <c r="EQI112" s="378"/>
      <c r="EQJ112" s="75"/>
      <c r="EQK112" s="76"/>
      <c r="EQL112" s="75"/>
      <c r="EQM112" s="378"/>
      <c r="EQN112" s="378"/>
      <c r="EQO112" s="378"/>
      <c r="EQP112" s="378"/>
      <c r="EQQ112" s="378"/>
      <c r="EQR112" s="378"/>
      <c r="EQS112" s="378"/>
      <c r="EQT112" s="378"/>
      <c r="EQU112" s="378"/>
      <c r="EQV112" s="378"/>
      <c r="EQW112" s="378"/>
      <c r="EQX112" s="378"/>
      <c r="EQY112" s="75"/>
      <c r="EQZ112" s="378"/>
      <c r="ERA112" s="378"/>
      <c r="ERB112" s="75"/>
      <c r="ERC112" s="76"/>
      <c r="ERD112" s="75"/>
      <c r="ERE112" s="378"/>
      <c r="ERF112" s="378"/>
      <c r="ERG112" s="378"/>
      <c r="ERH112" s="378"/>
      <c r="ERI112" s="378"/>
      <c r="ERJ112" s="378"/>
      <c r="ERK112" s="378"/>
      <c r="ERL112" s="378"/>
      <c r="ERM112" s="378"/>
      <c r="ERN112" s="378"/>
      <c r="ERO112" s="378"/>
      <c r="ERP112" s="378"/>
      <c r="ERQ112" s="75"/>
      <c r="ERR112" s="378"/>
      <c r="ERS112" s="378"/>
      <c r="ERT112" s="75"/>
      <c r="ERU112" s="76"/>
      <c r="ERV112" s="75"/>
      <c r="ERW112" s="378"/>
      <c r="ERX112" s="378"/>
      <c r="ERY112" s="378"/>
      <c r="ERZ112" s="378"/>
      <c r="ESA112" s="378"/>
      <c r="ESB112" s="378"/>
      <c r="ESC112" s="378"/>
      <c r="ESD112" s="378"/>
      <c r="ESE112" s="378"/>
      <c r="ESF112" s="378"/>
      <c r="ESG112" s="378"/>
      <c r="ESH112" s="378"/>
      <c r="ESI112" s="75"/>
      <c r="ESJ112" s="378"/>
      <c r="ESK112" s="378"/>
      <c r="ESL112" s="75"/>
      <c r="ESM112" s="76"/>
      <c r="ESN112" s="75"/>
      <c r="ESO112" s="378"/>
      <c r="ESP112" s="378"/>
      <c r="ESQ112" s="378"/>
      <c r="ESR112" s="378"/>
      <c r="ESS112" s="378"/>
      <c r="EST112" s="378"/>
      <c r="ESU112" s="378"/>
      <c r="ESV112" s="378"/>
      <c r="ESW112" s="378"/>
      <c r="ESX112" s="378"/>
      <c r="ESY112" s="378"/>
      <c r="ESZ112" s="378"/>
      <c r="ETA112" s="75"/>
      <c r="ETB112" s="378"/>
      <c r="ETC112" s="378"/>
      <c r="ETD112" s="75"/>
      <c r="ETE112" s="76"/>
      <c r="ETF112" s="75"/>
      <c r="ETG112" s="378"/>
      <c r="ETH112" s="378"/>
      <c r="ETI112" s="378"/>
      <c r="ETJ112" s="378"/>
      <c r="ETK112" s="378"/>
      <c r="ETL112" s="378"/>
      <c r="ETM112" s="378"/>
      <c r="ETN112" s="378"/>
      <c r="ETO112" s="378"/>
      <c r="ETP112" s="378"/>
      <c r="ETQ112" s="378"/>
      <c r="ETR112" s="378"/>
      <c r="ETS112" s="75"/>
      <c r="ETT112" s="378"/>
      <c r="ETU112" s="378"/>
      <c r="ETV112" s="75"/>
      <c r="ETW112" s="76"/>
      <c r="ETX112" s="75"/>
      <c r="ETY112" s="378"/>
      <c r="ETZ112" s="378"/>
      <c r="EUA112" s="378"/>
      <c r="EUB112" s="378"/>
      <c r="EUC112" s="378"/>
      <c r="EUD112" s="378"/>
      <c r="EUE112" s="378"/>
      <c r="EUF112" s="378"/>
      <c r="EUG112" s="378"/>
      <c r="EUH112" s="378"/>
      <c r="EUI112" s="378"/>
      <c r="EUJ112" s="378"/>
      <c r="EUK112" s="75"/>
      <c r="EUL112" s="378"/>
      <c r="EUM112" s="378"/>
      <c r="EUN112" s="75"/>
      <c r="EUO112" s="76"/>
      <c r="EUP112" s="75"/>
      <c r="EUQ112" s="378"/>
      <c r="EUR112" s="378"/>
      <c r="EUS112" s="378"/>
      <c r="EUT112" s="378"/>
      <c r="EUU112" s="378"/>
      <c r="EUV112" s="378"/>
      <c r="EUW112" s="378"/>
      <c r="EUX112" s="378"/>
      <c r="EUY112" s="378"/>
      <c r="EUZ112" s="378"/>
      <c r="EVA112" s="378"/>
      <c r="EVB112" s="378"/>
      <c r="EVC112" s="75"/>
      <c r="EVD112" s="378"/>
      <c r="EVE112" s="378"/>
      <c r="EVF112" s="75"/>
      <c r="EVG112" s="76"/>
      <c r="EVH112" s="75"/>
      <c r="EVI112" s="378"/>
      <c r="EVJ112" s="378"/>
      <c r="EVK112" s="378"/>
      <c r="EVL112" s="378"/>
      <c r="EVM112" s="378"/>
      <c r="EVN112" s="378"/>
      <c r="EVO112" s="378"/>
      <c r="EVP112" s="378"/>
      <c r="EVQ112" s="378"/>
      <c r="EVR112" s="378"/>
      <c r="EVS112" s="378"/>
      <c r="EVT112" s="378"/>
      <c r="EVU112" s="75"/>
      <c r="EVV112" s="378"/>
      <c r="EVW112" s="378"/>
      <c r="EVX112" s="75"/>
      <c r="EVY112" s="76"/>
      <c r="EVZ112" s="75"/>
      <c r="EWA112" s="378"/>
      <c r="EWB112" s="378"/>
      <c r="EWC112" s="378"/>
      <c r="EWD112" s="378"/>
      <c r="EWE112" s="378"/>
      <c r="EWF112" s="378"/>
      <c r="EWG112" s="378"/>
      <c r="EWH112" s="378"/>
      <c r="EWI112" s="378"/>
      <c r="EWJ112" s="378"/>
      <c r="EWK112" s="378"/>
      <c r="EWL112" s="378"/>
      <c r="EWM112" s="75"/>
      <c r="EWN112" s="378"/>
      <c r="EWO112" s="378"/>
      <c r="EWP112" s="75"/>
      <c r="EWQ112" s="76"/>
      <c r="EWR112" s="75"/>
      <c r="EWS112" s="378"/>
      <c r="EWT112" s="378"/>
      <c r="EWU112" s="378"/>
      <c r="EWV112" s="378"/>
      <c r="EWW112" s="378"/>
      <c r="EWX112" s="378"/>
      <c r="EWY112" s="378"/>
      <c r="EWZ112" s="378"/>
      <c r="EXA112" s="378"/>
      <c r="EXB112" s="378"/>
      <c r="EXC112" s="378"/>
      <c r="EXD112" s="378"/>
      <c r="EXE112" s="75"/>
      <c r="EXF112" s="378"/>
      <c r="EXG112" s="378"/>
      <c r="EXH112" s="75"/>
      <c r="EXI112" s="76"/>
      <c r="EXJ112" s="75"/>
      <c r="EXK112" s="378"/>
      <c r="EXL112" s="378"/>
      <c r="EXM112" s="378"/>
      <c r="EXN112" s="378"/>
      <c r="EXO112" s="378"/>
      <c r="EXP112" s="378"/>
      <c r="EXQ112" s="378"/>
      <c r="EXR112" s="378"/>
      <c r="EXS112" s="378"/>
      <c r="EXT112" s="378"/>
      <c r="EXU112" s="378"/>
      <c r="EXV112" s="378"/>
      <c r="EXW112" s="75"/>
      <c r="EXX112" s="378"/>
      <c r="EXY112" s="378"/>
      <c r="EXZ112" s="75"/>
      <c r="EYA112" s="76"/>
      <c r="EYB112" s="75"/>
      <c r="EYC112" s="378"/>
      <c r="EYD112" s="378"/>
      <c r="EYE112" s="378"/>
      <c r="EYF112" s="378"/>
      <c r="EYG112" s="378"/>
      <c r="EYH112" s="378"/>
      <c r="EYI112" s="378"/>
      <c r="EYJ112" s="378"/>
      <c r="EYK112" s="378"/>
      <c r="EYL112" s="378"/>
      <c r="EYM112" s="378"/>
      <c r="EYN112" s="378"/>
      <c r="EYO112" s="75"/>
      <c r="EYP112" s="378"/>
      <c r="EYQ112" s="378"/>
      <c r="EYR112" s="75"/>
      <c r="EYS112" s="76"/>
      <c r="EYT112" s="75"/>
      <c r="EYU112" s="378"/>
      <c r="EYV112" s="378"/>
      <c r="EYW112" s="378"/>
      <c r="EYX112" s="378"/>
      <c r="EYY112" s="378"/>
      <c r="EYZ112" s="378"/>
      <c r="EZA112" s="378"/>
      <c r="EZB112" s="378"/>
      <c r="EZC112" s="378"/>
      <c r="EZD112" s="378"/>
      <c r="EZE112" s="378"/>
      <c r="EZF112" s="378"/>
      <c r="EZG112" s="75"/>
      <c r="EZH112" s="378"/>
      <c r="EZI112" s="378"/>
      <c r="EZJ112" s="75"/>
      <c r="EZK112" s="76"/>
      <c r="EZL112" s="75"/>
      <c r="EZM112" s="378"/>
      <c r="EZN112" s="378"/>
      <c r="EZO112" s="378"/>
      <c r="EZP112" s="378"/>
      <c r="EZQ112" s="378"/>
      <c r="EZR112" s="378"/>
      <c r="EZS112" s="378"/>
      <c r="EZT112" s="378"/>
      <c r="EZU112" s="378"/>
      <c r="EZV112" s="378"/>
      <c r="EZW112" s="378"/>
      <c r="EZX112" s="378"/>
      <c r="EZY112" s="75"/>
      <c r="EZZ112" s="378"/>
      <c r="FAA112" s="378"/>
      <c r="FAB112" s="75"/>
      <c r="FAC112" s="76"/>
      <c r="FAD112" s="75"/>
      <c r="FAE112" s="378"/>
      <c r="FAF112" s="378"/>
      <c r="FAG112" s="378"/>
      <c r="FAH112" s="378"/>
      <c r="FAI112" s="378"/>
      <c r="FAJ112" s="378"/>
      <c r="FAK112" s="378"/>
      <c r="FAL112" s="378"/>
      <c r="FAM112" s="378"/>
      <c r="FAN112" s="378"/>
      <c r="FAO112" s="378"/>
      <c r="FAP112" s="378"/>
      <c r="FAQ112" s="75"/>
      <c r="FAR112" s="378"/>
      <c r="FAS112" s="378"/>
      <c r="FAT112" s="75"/>
      <c r="FAU112" s="76"/>
      <c r="FAV112" s="75"/>
      <c r="FAW112" s="378"/>
      <c r="FAX112" s="378"/>
      <c r="FAY112" s="378"/>
      <c r="FAZ112" s="378"/>
      <c r="FBA112" s="378"/>
      <c r="FBB112" s="378"/>
      <c r="FBC112" s="378"/>
      <c r="FBD112" s="378"/>
      <c r="FBE112" s="378"/>
      <c r="FBF112" s="378"/>
      <c r="FBG112" s="378"/>
      <c r="FBH112" s="378"/>
      <c r="FBI112" s="75"/>
      <c r="FBJ112" s="378"/>
      <c r="FBK112" s="378"/>
      <c r="FBL112" s="75"/>
      <c r="FBM112" s="76"/>
      <c r="FBN112" s="75"/>
      <c r="FBO112" s="378"/>
      <c r="FBP112" s="378"/>
      <c r="FBQ112" s="378"/>
      <c r="FBR112" s="378"/>
      <c r="FBS112" s="378"/>
      <c r="FBT112" s="378"/>
      <c r="FBU112" s="378"/>
      <c r="FBV112" s="378"/>
      <c r="FBW112" s="378"/>
      <c r="FBX112" s="378"/>
      <c r="FBY112" s="378"/>
      <c r="FBZ112" s="378"/>
      <c r="FCA112" s="75"/>
      <c r="FCB112" s="378"/>
      <c r="FCC112" s="378"/>
      <c r="FCD112" s="75"/>
      <c r="FCE112" s="76"/>
      <c r="FCF112" s="75"/>
      <c r="FCG112" s="378"/>
      <c r="FCH112" s="378"/>
      <c r="FCI112" s="378"/>
      <c r="FCJ112" s="378"/>
      <c r="FCK112" s="378"/>
      <c r="FCL112" s="378"/>
      <c r="FCM112" s="378"/>
      <c r="FCN112" s="378"/>
      <c r="FCO112" s="378"/>
      <c r="FCP112" s="378"/>
      <c r="FCQ112" s="378"/>
      <c r="FCR112" s="378"/>
      <c r="FCS112" s="75"/>
      <c r="FCT112" s="378"/>
      <c r="FCU112" s="378"/>
      <c r="FCV112" s="75"/>
      <c r="FCW112" s="76"/>
      <c r="FCX112" s="75"/>
      <c r="FCY112" s="378"/>
      <c r="FCZ112" s="378"/>
      <c r="FDA112" s="378"/>
      <c r="FDB112" s="378"/>
      <c r="FDC112" s="378"/>
      <c r="FDD112" s="378"/>
      <c r="FDE112" s="378"/>
      <c r="FDF112" s="378"/>
      <c r="FDG112" s="378"/>
      <c r="FDH112" s="378"/>
      <c r="FDI112" s="378"/>
      <c r="FDJ112" s="378"/>
      <c r="FDK112" s="75"/>
      <c r="FDL112" s="378"/>
      <c r="FDM112" s="378"/>
      <c r="FDN112" s="75"/>
      <c r="FDO112" s="76"/>
      <c r="FDP112" s="75"/>
      <c r="FDQ112" s="378"/>
      <c r="FDR112" s="378"/>
      <c r="FDS112" s="378"/>
      <c r="FDT112" s="378"/>
      <c r="FDU112" s="378"/>
      <c r="FDV112" s="378"/>
      <c r="FDW112" s="378"/>
      <c r="FDX112" s="378"/>
      <c r="FDY112" s="378"/>
      <c r="FDZ112" s="378"/>
      <c r="FEA112" s="378"/>
      <c r="FEB112" s="378"/>
      <c r="FEC112" s="75"/>
      <c r="FED112" s="378"/>
      <c r="FEE112" s="378"/>
      <c r="FEF112" s="75"/>
      <c r="FEG112" s="76"/>
      <c r="FEH112" s="75"/>
      <c r="FEI112" s="378"/>
      <c r="FEJ112" s="378"/>
      <c r="FEK112" s="378"/>
      <c r="FEL112" s="378"/>
      <c r="FEM112" s="378"/>
      <c r="FEN112" s="378"/>
      <c r="FEO112" s="378"/>
      <c r="FEP112" s="378"/>
      <c r="FEQ112" s="378"/>
      <c r="FER112" s="378"/>
      <c r="FES112" s="378"/>
      <c r="FET112" s="378"/>
      <c r="FEU112" s="75"/>
      <c r="FEV112" s="378"/>
      <c r="FEW112" s="378"/>
      <c r="FEX112" s="75"/>
      <c r="FEY112" s="76"/>
      <c r="FEZ112" s="75"/>
      <c r="FFA112" s="378"/>
      <c r="FFB112" s="378"/>
      <c r="FFC112" s="378"/>
      <c r="FFD112" s="378"/>
      <c r="FFE112" s="378"/>
      <c r="FFF112" s="378"/>
      <c r="FFG112" s="378"/>
      <c r="FFH112" s="378"/>
      <c r="FFI112" s="378"/>
      <c r="FFJ112" s="378"/>
      <c r="FFK112" s="378"/>
      <c r="FFL112" s="378"/>
      <c r="FFM112" s="75"/>
      <c r="FFN112" s="378"/>
      <c r="FFO112" s="378"/>
      <c r="FFP112" s="75"/>
      <c r="FFQ112" s="76"/>
      <c r="FFR112" s="75"/>
      <c r="FFS112" s="378"/>
      <c r="FFT112" s="378"/>
      <c r="FFU112" s="378"/>
      <c r="FFV112" s="378"/>
      <c r="FFW112" s="378"/>
      <c r="FFX112" s="378"/>
      <c r="FFY112" s="378"/>
      <c r="FFZ112" s="378"/>
      <c r="FGA112" s="378"/>
      <c r="FGB112" s="378"/>
      <c r="FGC112" s="378"/>
      <c r="FGD112" s="378"/>
      <c r="FGE112" s="75"/>
      <c r="FGF112" s="378"/>
      <c r="FGG112" s="378"/>
      <c r="FGH112" s="75"/>
      <c r="FGI112" s="76"/>
      <c r="FGJ112" s="75"/>
      <c r="FGK112" s="378"/>
      <c r="FGL112" s="378"/>
      <c r="FGM112" s="378"/>
      <c r="FGN112" s="378"/>
      <c r="FGO112" s="378"/>
      <c r="FGP112" s="378"/>
      <c r="FGQ112" s="378"/>
      <c r="FGR112" s="378"/>
      <c r="FGS112" s="378"/>
      <c r="FGT112" s="378"/>
      <c r="FGU112" s="378"/>
      <c r="FGV112" s="378"/>
      <c r="FGW112" s="75"/>
      <c r="FGX112" s="378"/>
      <c r="FGY112" s="378"/>
      <c r="FGZ112" s="75"/>
      <c r="FHA112" s="76"/>
      <c r="FHB112" s="75"/>
      <c r="FHC112" s="378"/>
      <c r="FHD112" s="378"/>
      <c r="FHE112" s="378"/>
      <c r="FHF112" s="378"/>
      <c r="FHG112" s="378"/>
      <c r="FHH112" s="378"/>
      <c r="FHI112" s="378"/>
      <c r="FHJ112" s="378"/>
      <c r="FHK112" s="378"/>
      <c r="FHL112" s="378"/>
      <c r="FHM112" s="378"/>
      <c r="FHN112" s="378"/>
      <c r="FHO112" s="75"/>
      <c r="FHP112" s="378"/>
      <c r="FHQ112" s="378"/>
      <c r="FHR112" s="75"/>
      <c r="FHS112" s="76"/>
      <c r="FHT112" s="75"/>
      <c r="FHU112" s="378"/>
      <c r="FHV112" s="378"/>
      <c r="FHW112" s="378"/>
      <c r="FHX112" s="378"/>
      <c r="FHY112" s="378"/>
      <c r="FHZ112" s="378"/>
      <c r="FIA112" s="378"/>
      <c r="FIB112" s="378"/>
      <c r="FIC112" s="378"/>
      <c r="FID112" s="378"/>
      <c r="FIE112" s="378"/>
      <c r="FIF112" s="378"/>
      <c r="FIG112" s="75"/>
      <c r="FIH112" s="378"/>
      <c r="FII112" s="378"/>
      <c r="FIJ112" s="75"/>
      <c r="FIK112" s="76"/>
      <c r="FIL112" s="75"/>
      <c r="FIM112" s="378"/>
      <c r="FIN112" s="378"/>
      <c r="FIO112" s="378"/>
      <c r="FIP112" s="378"/>
      <c r="FIQ112" s="378"/>
      <c r="FIR112" s="378"/>
      <c r="FIS112" s="378"/>
      <c r="FIT112" s="378"/>
      <c r="FIU112" s="378"/>
      <c r="FIV112" s="378"/>
      <c r="FIW112" s="378"/>
      <c r="FIX112" s="378"/>
      <c r="FIY112" s="75"/>
      <c r="FIZ112" s="378"/>
      <c r="FJA112" s="378"/>
      <c r="FJB112" s="75"/>
      <c r="FJC112" s="76"/>
      <c r="FJD112" s="75"/>
      <c r="FJE112" s="378"/>
      <c r="FJF112" s="378"/>
      <c r="FJG112" s="378"/>
      <c r="FJH112" s="378"/>
      <c r="FJI112" s="378"/>
      <c r="FJJ112" s="378"/>
      <c r="FJK112" s="378"/>
      <c r="FJL112" s="378"/>
      <c r="FJM112" s="378"/>
      <c r="FJN112" s="378"/>
      <c r="FJO112" s="378"/>
      <c r="FJP112" s="378"/>
      <c r="FJQ112" s="75"/>
      <c r="FJR112" s="378"/>
      <c r="FJS112" s="378"/>
      <c r="FJT112" s="75"/>
      <c r="FJU112" s="76"/>
      <c r="FJV112" s="75"/>
      <c r="FJW112" s="378"/>
      <c r="FJX112" s="378"/>
      <c r="FJY112" s="378"/>
      <c r="FJZ112" s="378"/>
      <c r="FKA112" s="378"/>
      <c r="FKB112" s="378"/>
      <c r="FKC112" s="378"/>
      <c r="FKD112" s="378"/>
      <c r="FKE112" s="378"/>
      <c r="FKF112" s="378"/>
      <c r="FKG112" s="378"/>
      <c r="FKH112" s="378"/>
      <c r="FKI112" s="75"/>
      <c r="FKJ112" s="378"/>
      <c r="FKK112" s="378"/>
      <c r="FKL112" s="75"/>
      <c r="FKM112" s="76"/>
      <c r="FKN112" s="75"/>
      <c r="FKO112" s="378"/>
      <c r="FKP112" s="378"/>
      <c r="FKQ112" s="378"/>
      <c r="FKR112" s="378"/>
      <c r="FKS112" s="378"/>
      <c r="FKT112" s="378"/>
      <c r="FKU112" s="378"/>
      <c r="FKV112" s="378"/>
      <c r="FKW112" s="378"/>
      <c r="FKX112" s="378"/>
      <c r="FKY112" s="378"/>
      <c r="FKZ112" s="378"/>
      <c r="FLA112" s="75"/>
      <c r="FLB112" s="378"/>
      <c r="FLC112" s="378"/>
      <c r="FLD112" s="75"/>
      <c r="FLE112" s="76"/>
      <c r="FLF112" s="75"/>
      <c r="FLG112" s="378"/>
      <c r="FLH112" s="378"/>
      <c r="FLI112" s="378"/>
      <c r="FLJ112" s="378"/>
      <c r="FLK112" s="378"/>
      <c r="FLL112" s="378"/>
      <c r="FLM112" s="378"/>
      <c r="FLN112" s="378"/>
      <c r="FLO112" s="378"/>
      <c r="FLP112" s="378"/>
      <c r="FLQ112" s="378"/>
      <c r="FLR112" s="378"/>
      <c r="FLS112" s="75"/>
      <c r="FLT112" s="378"/>
      <c r="FLU112" s="378"/>
      <c r="FLV112" s="75"/>
      <c r="FLW112" s="76"/>
      <c r="FLX112" s="75"/>
      <c r="FLY112" s="378"/>
      <c r="FLZ112" s="378"/>
      <c r="FMA112" s="378"/>
      <c r="FMB112" s="378"/>
      <c r="FMC112" s="378"/>
      <c r="FMD112" s="378"/>
      <c r="FME112" s="378"/>
      <c r="FMF112" s="378"/>
      <c r="FMG112" s="378"/>
      <c r="FMH112" s="378"/>
      <c r="FMI112" s="378"/>
      <c r="FMJ112" s="378"/>
      <c r="FMK112" s="75"/>
      <c r="FML112" s="378"/>
      <c r="FMM112" s="378"/>
      <c r="FMN112" s="75"/>
      <c r="FMO112" s="76"/>
      <c r="FMP112" s="75"/>
      <c r="FMQ112" s="378"/>
      <c r="FMR112" s="378"/>
      <c r="FMS112" s="378"/>
      <c r="FMT112" s="378"/>
      <c r="FMU112" s="378"/>
      <c r="FMV112" s="378"/>
      <c r="FMW112" s="378"/>
      <c r="FMX112" s="378"/>
      <c r="FMY112" s="378"/>
      <c r="FMZ112" s="378"/>
      <c r="FNA112" s="378"/>
      <c r="FNB112" s="378"/>
      <c r="FNC112" s="75"/>
      <c r="FND112" s="378"/>
      <c r="FNE112" s="378"/>
      <c r="FNF112" s="75"/>
      <c r="FNG112" s="76"/>
      <c r="FNH112" s="75"/>
      <c r="FNI112" s="378"/>
      <c r="FNJ112" s="378"/>
      <c r="FNK112" s="378"/>
      <c r="FNL112" s="378"/>
      <c r="FNM112" s="378"/>
      <c r="FNN112" s="378"/>
      <c r="FNO112" s="378"/>
      <c r="FNP112" s="378"/>
      <c r="FNQ112" s="378"/>
      <c r="FNR112" s="378"/>
      <c r="FNS112" s="378"/>
      <c r="FNT112" s="378"/>
      <c r="FNU112" s="75"/>
      <c r="FNV112" s="378"/>
      <c r="FNW112" s="378"/>
      <c r="FNX112" s="75"/>
      <c r="FNY112" s="76"/>
      <c r="FNZ112" s="75"/>
      <c r="FOA112" s="378"/>
      <c r="FOB112" s="378"/>
      <c r="FOC112" s="378"/>
      <c r="FOD112" s="378"/>
      <c r="FOE112" s="378"/>
      <c r="FOF112" s="378"/>
      <c r="FOG112" s="378"/>
      <c r="FOH112" s="378"/>
      <c r="FOI112" s="378"/>
      <c r="FOJ112" s="378"/>
      <c r="FOK112" s="378"/>
      <c r="FOL112" s="378"/>
      <c r="FOM112" s="75"/>
      <c r="FON112" s="378"/>
      <c r="FOO112" s="378"/>
      <c r="FOP112" s="75"/>
      <c r="FOQ112" s="76"/>
      <c r="FOR112" s="75"/>
      <c r="FOS112" s="378"/>
      <c r="FOT112" s="378"/>
      <c r="FOU112" s="378"/>
      <c r="FOV112" s="378"/>
      <c r="FOW112" s="378"/>
      <c r="FOX112" s="378"/>
      <c r="FOY112" s="378"/>
      <c r="FOZ112" s="378"/>
      <c r="FPA112" s="378"/>
      <c r="FPB112" s="378"/>
      <c r="FPC112" s="378"/>
      <c r="FPD112" s="378"/>
      <c r="FPE112" s="75"/>
      <c r="FPF112" s="378"/>
      <c r="FPG112" s="378"/>
      <c r="FPH112" s="75"/>
      <c r="FPI112" s="76"/>
      <c r="FPJ112" s="75"/>
      <c r="FPK112" s="378"/>
      <c r="FPL112" s="378"/>
      <c r="FPM112" s="378"/>
      <c r="FPN112" s="378"/>
      <c r="FPO112" s="378"/>
      <c r="FPP112" s="378"/>
      <c r="FPQ112" s="378"/>
      <c r="FPR112" s="378"/>
      <c r="FPS112" s="378"/>
      <c r="FPT112" s="378"/>
      <c r="FPU112" s="378"/>
      <c r="FPV112" s="378"/>
      <c r="FPW112" s="75"/>
      <c r="FPX112" s="378"/>
      <c r="FPY112" s="378"/>
      <c r="FPZ112" s="75"/>
      <c r="FQA112" s="76"/>
      <c r="FQB112" s="75"/>
      <c r="FQC112" s="378"/>
      <c r="FQD112" s="378"/>
      <c r="FQE112" s="378"/>
      <c r="FQF112" s="378"/>
      <c r="FQG112" s="378"/>
      <c r="FQH112" s="378"/>
      <c r="FQI112" s="378"/>
      <c r="FQJ112" s="378"/>
      <c r="FQK112" s="378"/>
      <c r="FQL112" s="378"/>
      <c r="FQM112" s="378"/>
      <c r="FQN112" s="378"/>
      <c r="FQO112" s="75"/>
      <c r="FQP112" s="378"/>
      <c r="FQQ112" s="378"/>
      <c r="FQR112" s="75"/>
      <c r="FQS112" s="76"/>
      <c r="FQT112" s="75"/>
      <c r="FQU112" s="378"/>
      <c r="FQV112" s="378"/>
      <c r="FQW112" s="378"/>
      <c r="FQX112" s="378"/>
      <c r="FQY112" s="378"/>
      <c r="FQZ112" s="378"/>
      <c r="FRA112" s="378"/>
      <c r="FRB112" s="378"/>
      <c r="FRC112" s="378"/>
      <c r="FRD112" s="378"/>
      <c r="FRE112" s="378"/>
      <c r="FRF112" s="378"/>
      <c r="FRG112" s="75"/>
      <c r="FRH112" s="378"/>
      <c r="FRI112" s="378"/>
      <c r="FRJ112" s="75"/>
      <c r="FRK112" s="76"/>
      <c r="FRL112" s="75"/>
      <c r="FRM112" s="378"/>
      <c r="FRN112" s="378"/>
      <c r="FRO112" s="378"/>
      <c r="FRP112" s="378"/>
      <c r="FRQ112" s="378"/>
      <c r="FRR112" s="378"/>
      <c r="FRS112" s="378"/>
      <c r="FRT112" s="378"/>
      <c r="FRU112" s="378"/>
      <c r="FRV112" s="378"/>
      <c r="FRW112" s="378"/>
      <c r="FRX112" s="378"/>
      <c r="FRY112" s="75"/>
      <c r="FRZ112" s="378"/>
      <c r="FSA112" s="378"/>
      <c r="FSB112" s="75"/>
      <c r="FSC112" s="76"/>
      <c r="FSD112" s="75"/>
      <c r="FSE112" s="378"/>
      <c r="FSF112" s="378"/>
      <c r="FSG112" s="378"/>
      <c r="FSH112" s="378"/>
      <c r="FSI112" s="378"/>
      <c r="FSJ112" s="378"/>
      <c r="FSK112" s="378"/>
      <c r="FSL112" s="378"/>
      <c r="FSM112" s="378"/>
      <c r="FSN112" s="378"/>
      <c r="FSO112" s="378"/>
      <c r="FSP112" s="378"/>
      <c r="FSQ112" s="75"/>
      <c r="FSR112" s="378"/>
      <c r="FSS112" s="378"/>
      <c r="FST112" s="75"/>
      <c r="FSU112" s="76"/>
      <c r="FSV112" s="75"/>
      <c r="FSW112" s="378"/>
      <c r="FSX112" s="378"/>
      <c r="FSY112" s="378"/>
      <c r="FSZ112" s="378"/>
      <c r="FTA112" s="378"/>
      <c r="FTB112" s="378"/>
      <c r="FTC112" s="378"/>
      <c r="FTD112" s="378"/>
      <c r="FTE112" s="378"/>
      <c r="FTF112" s="378"/>
      <c r="FTG112" s="378"/>
      <c r="FTH112" s="378"/>
      <c r="FTI112" s="75"/>
      <c r="FTJ112" s="378"/>
      <c r="FTK112" s="378"/>
      <c r="FTL112" s="75"/>
      <c r="FTM112" s="76"/>
      <c r="FTN112" s="75"/>
      <c r="FTO112" s="378"/>
      <c r="FTP112" s="378"/>
      <c r="FTQ112" s="378"/>
      <c r="FTR112" s="378"/>
      <c r="FTS112" s="378"/>
      <c r="FTT112" s="378"/>
      <c r="FTU112" s="378"/>
      <c r="FTV112" s="378"/>
      <c r="FTW112" s="378"/>
      <c r="FTX112" s="378"/>
      <c r="FTY112" s="378"/>
      <c r="FTZ112" s="378"/>
      <c r="FUA112" s="75"/>
      <c r="FUB112" s="378"/>
      <c r="FUC112" s="378"/>
      <c r="FUD112" s="75"/>
      <c r="FUE112" s="76"/>
      <c r="FUF112" s="75"/>
      <c r="FUG112" s="378"/>
      <c r="FUH112" s="378"/>
      <c r="FUI112" s="378"/>
      <c r="FUJ112" s="378"/>
      <c r="FUK112" s="378"/>
      <c r="FUL112" s="378"/>
      <c r="FUM112" s="378"/>
      <c r="FUN112" s="378"/>
      <c r="FUO112" s="378"/>
      <c r="FUP112" s="378"/>
      <c r="FUQ112" s="378"/>
      <c r="FUR112" s="378"/>
      <c r="FUS112" s="75"/>
      <c r="FUT112" s="378"/>
      <c r="FUU112" s="378"/>
      <c r="FUV112" s="75"/>
      <c r="FUW112" s="76"/>
      <c r="FUX112" s="75"/>
      <c r="FUY112" s="378"/>
      <c r="FUZ112" s="378"/>
      <c r="FVA112" s="378"/>
      <c r="FVB112" s="378"/>
      <c r="FVC112" s="378"/>
      <c r="FVD112" s="378"/>
      <c r="FVE112" s="378"/>
      <c r="FVF112" s="378"/>
      <c r="FVG112" s="378"/>
      <c r="FVH112" s="378"/>
      <c r="FVI112" s="378"/>
      <c r="FVJ112" s="378"/>
      <c r="FVK112" s="75"/>
      <c r="FVL112" s="378"/>
      <c r="FVM112" s="378"/>
      <c r="FVN112" s="75"/>
      <c r="FVO112" s="76"/>
      <c r="FVP112" s="75"/>
      <c r="FVQ112" s="378"/>
      <c r="FVR112" s="378"/>
      <c r="FVS112" s="378"/>
      <c r="FVT112" s="378"/>
      <c r="FVU112" s="378"/>
      <c r="FVV112" s="378"/>
      <c r="FVW112" s="378"/>
      <c r="FVX112" s="378"/>
      <c r="FVY112" s="378"/>
      <c r="FVZ112" s="378"/>
      <c r="FWA112" s="378"/>
      <c r="FWB112" s="378"/>
      <c r="FWC112" s="75"/>
      <c r="FWD112" s="378"/>
      <c r="FWE112" s="378"/>
      <c r="FWF112" s="75"/>
      <c r="FWG112" s="76"/>
      <c r="FWH112" s="75"/>
      <c r="FWI112" s="378"/>
      <c r="FWJ112" s="378"/>
      <c r="FWK112" s="378"/>
      <c r="FWL112" s="378"/>
      <c r="FWM112" s="378"/>
      <c r="FWN112" s="378"/>
      <c r="FWO112" s="378"/>
      <c r="FWP112" s="378"/>
      <c r="FWQ112" s="378"/>
      <c r="FWR112" s="378"/>
      <c r="FWS112" s="378"/>
      <c r="FWT112" s="378"/>
      <c r="FWU112" s="75"/>
      <c r="FWV112" s="378"/>
      <c r="FWW112" s="378"/>
      <c r="FWX112" s="75"/>
      <c r="FWY112" s="76"/>
      <c r="FWZ112" s="75"/>
      <c r="FXA112" s="378"/>
      <c r="FXB112" s="378"/>
      <c r="FXC112" s="378"/>
      <c r="FXD112" s="378"/>
      <c r="FXE112" s="378"/>
      <c r="FXF112" s="378"/>
      <c r="FXG112" s="378"/>
      <c r="FXH112" s="378"/>
      <c r="FXI112" s="378"/>
      <c r="FXJ112" s="378"/>
      <c r="FXK112" s="378"/>
      <c r="FXL112" s="378"/>
      <c r="FXM112" s="75"/>
      <c r="FXN112" s="378"/>
      <c r="FXO112" s="378"/>
      <c r="FXP112" s="75"/>
      <c r="FXQ112" s="76"/>
      <c r="FXR112" s="75"/>
      <c r="FXS112" s="378"/>
      <c r="FXT112" s="378"/>
      <c r="FXU112" s="378"/>
      <c r="FXV112" s="378"/>
      <c r="FXW112" s="378"/>
      <c r="FXX112" s="378"/>
      <c r="FXY112" s="378"/>
      <c r="FXZ112" s="378"/>
      <c r="FYA112" s="378"/>
      <c r="FYB112" s="378"/>
      <c r="FYC112" s="378"/>
      <c r="FYD112" s="378"/>
      <c r="FYE112" s="75"/>
      <c r="FYF112" s="378"/>
      <c r="FYG112" s="378"/>
      <c r="FYH112" s="75"/>
      <c r="FYI112" s="76"/>
      <c r="FYJ112" s="75"/>
      <c r="FYK112" s="378"/>
      <c r="FYL112" s="378"/>
      <c r="FYM112" s="378"/>
      <c r="FYN112" s="378"/>
      <c r="FYO112" s="378"/>
      <c r="FYP112" s="378"/>
      <c r="FYQ112" s="378"/>
      <c r="FYR112" s="378"/>
      <c r="FYS112" s="378"/>
      <c r="FYT112" s="378"/>
      <c r="FYU112" s="378"/>
      <c r="FYV112" s="378"/>
      <c r="FYW112" s="75"/>
      <c r="FYX112" s="378"/>
      <c r="FYY112" s="378"/>
      <c r="FYZ112" s="75"/>
      <c r="FZA112" s="76"/>
      <c r="FZB112" s="75"/>
      <c r="FZC112" s="378"/>
      <c r="FZD112" s="378"/>
      <c r="FZE112" s="378"/>
      <c r="FZF112" s="378"/>
      <c r="FZG112" s="378"/>
      <c r="FZH112" s="378"/>
      <c r="FZI112" s="378"/>
      <c r="FZJ112" s="378"/>
      <c r="FZK112" s="378"/>
      <c r="FZL112" s="378"/>
      <c r="FZM112" s="378"/>
      <c r="FZN112" s="378"/>
      <c r="FZO112" s="75"/>
      <c r="FZP112" s="378"/>
      <c r="FZQ112" s="378"/>
      <c r="FZR112" s="75"/>
      <c r="FZS112" s="76"/>
      <c r="FZT112" s="75"/>
      <c r="FZU112" s="378"/>
      <c r="FZV112" s="378"/>
      <c r="FZW112" s="378"/>
      <c r="FZX112" s="378"/>
      <c r="FZY112" s="378"/>
      <c r="FZZ112" s="378"/>
      <c r="GAA112" s="378"/>
      <c r="GAB112" s="378"/>
      <c r="GAC112" s="378"/>
      <c r="GAD112" s="378"/>
      <c r="GAE112" s="378"/>
      <c r="GAF112" s="378"/>
      <c r="GAG112" s="75"/>
      <c r="GAH112" s="378"/>
      <c r="GAI112" s="378"/>
      <c r="GAJ112" s="75"/>
      <c r="GAK112" s="76"/>
      <c r="GAL112" s="75"/>
      <c r="GAM112" s="378"/>
      <c r="GAN112" s="378"/>
      <c r="GAO112" s="378"/>
      <c r="GAP112" s="378"/>
      <c r="GAQ112" s="378"/>
      <c r="GAR112" s="378"/>
      <c r="GAS112" s="378"/>
      <c r="GAT112" s="378"/>
      <c r="GAU112" s="378"/>
      <c r="GAV112" s="378"/>
      <c r="GAW112" s="378"/>
      <c r="GAX112" s="378"/>
      <c r="GAY112" s="75"/>
      <c r="GAZ112" s="378"/>
      <c r="GBA112" s="378"/>
      <c r="GBB112" s="75"/>
      <c r="GBC112" s="76"/>
      <c r="GBD112" s="75"/>
      <c r="GBE112" s="378"/>
      <c r="GBF112" s="378"/>
      <c r="GBG112" s="378"/>
      <c r="GBH112" s="378"/>
      <c r="GBI112" s="378"/>
      <c r="GBJ112" s="378"/>
      <c r="GBK112" s="378"/>
      <c r="GBL112" s="378"/>
      <c r="GBM112" s="378"/>
      <c r="GBN112" s="378"/>
      <c r="GBO112" s="378"/>
      <c r="GBP112" s="378"/>
      <c r="GBQ112" s="75"/>
      <c r="GBR112" s="378"/>
      <c r="GBS112" s="378"/>
      <c r="GBT112" s="75"/>
      <c r="GBU112" s="76"/>
      <c r="GBV112" s="75"/>
      <c r="GBW112" s="378"/>
      <c r="GBX112" s="378"/>
      <c r="GBY112" s="378"/>
      <c r="GBZ112" s="378"/>
      <c r="GCA112" s="378"/>
      <c r="GCB112" s="378"/>
      <c r="GCC112" s="378"/>
      <c r="GCD112" s="378"/>
      <c r="GCE112" s="378"/>
      <c r="GCF112" s="378"/>
      <c r="GCG112" s="378"/>
      <c r="GCH112" s="378"/>
      <c r="GCI112" s="75"/>
      <c r="GCJ112" s="378"/>
      <c r="GCK112" s="378"/>
      <c r="GCL112" s="75"/>
      <c r="GCM112" s="76"/>
      <c r="GCN112" s="75"/>
      <c r="GCO112" s="378"/>
      <c r="GCP112" s="378"/>
      <c r="GCQ112" s="378"/>
      <c r="GCR112" s="378"/>
      <c r="GCS112" s="378"/>
      <c r="GCT112" s="378"/>
      <c r="GCU112" s="378"/>
      <c r="GCV112" s="378"/>
      <c r="GCW112" s="378"/>
      <c r="GCX112" s="378"/>
      <c r="GCY112" s="378"/>
      <c r="GCZ112" s="378"/>
      <c r="GDA112" s="75"/>
      <c r="GDB112" s="378"/>
      <c r="GDC112" s="378"/>
      <c r="GDD112" s="75"/>
      <c r="GDE112" s="76"/>
      <c r="GDF112" s="75"/>
      <c r="GDG112" s="378"/>
      <c r="GDH112" s="378"/>
      <c r="GDI112" s="378"/>
      <c r="GDJ112" s="378"/>
      <c r="GDK112" s="378"/>
      <c r="GDL112" s="378"/>
      <c r="GDM112" s="378"/>
      <c r="GDN112" s="378"/>
      <c r="GDO112" s="378"/>
      <c r="GDP112" s="378"/>
      <c r="GDQ112" s="378"/>
      <c r="GDR112" s="378"/>
      <c r="GDS112" s="75"/>
      <c r="GDT112" s="378"/>
      <c r="GDU112" s="378"/>
      <c r="GDV112" s="75"/>
      <c r="GDW112" s="76"/>
      <c r="GDX112" s="75"/>
      <c r="GDY112" s="378"/>
      <c r="GDZ112" s="378"/>
      <c r="GEA112" s="378"/>
      <c r="GEB112" s="378"/>
      <c r="GEC112" s="378"/>
      <c r="GED112" s="378"/>
      <c r="GEE112" s="378"/>
      <c r="GEF112" s="378"/>
      <c r="GEG112" s="378"/>
      <c r="GEH112" s="378"/>
      <c r="GEI112" s="378"/>
      <c r="GEJ112" s="378"/>
      <c r="GEK112" s="75"/>
      <c r="GEL112" s="378"/>
      <c r="GEM112" s="378"/>
      <c r="GEN112" s="75"/>
      <c r="GEO112" s="76"/>
      <c r="GEP112" s="75"/>
      <c r="GEQ112" s="378"/>
      <c r="GER112" s="378"/>
      <c r="GES112" s="378"/>
      <c r="GET112" s="378"/>
      <c r="GEU112" s="378"/>
      <c r="GEV112" s="378"/>
      <c r="GEW112" s="378"/>
      <c r="GEX112" s="378"/>
      <c r="GEY112" s="378"/>
      <c r="GEZ112" s="378"/>
      <c r="GFA112" s="378"/>
      <c r="GFB112" s="378"/>
      <c r="GFC112" s="75"/>
      <c r="GFD112" s="378"/>
      <c r="GFE112" s="378"/>
      <c r="GFF112" s="75"/>
      <c r="GFG112" s="76"/>
      <c r="GFH112" s="75"/>
      <c r="GFI112" s="378"/>
      <c r="GFJ112" s="378"/>
      <c r="GFK112" s="378"/>
      <c r="GFL112" s="378"/>
      <c r="GFM112" s="378"/>
      <c r="GFN112" s="378"/>
      <c r="GFO112" s="378"/>
      <c r="GFP112" s="378"/>
      <c r="GFQ112" s="378"/>
      <c r="GFR112" s="378"/>
      <c r="GFS112" s="378"/>
      <c r="GFT112" s="378"/>
      <c r="GFU112" s="75"/>
      <c r="GFV112" s="378"/>
      <c r="GFW112" s="378"/>
      <c r="GFX112" s="75"/>
      <c r="GFY112" s="76"/>
      <c r="GFZ112" s="75"/>
      <c r="GGA112" s="378"/>
      <c r="GGB112" s="378"/>
      <c r="GGC112" s="378"/>
      <c r="GGD112" s="378"/>
      <c r="GGE112" s="378"/>
      <c r="GGF112" s="378"/>
      <c r="GGG112" s="378"/>
      <c r="GGH112" s="378"/>
      <c r="GGI112" s="378"/>
      <c r="GGJ112" s="378"/>
      <c r="GGK112" s="378"/>
      <c r="GGL112" s="378"/>
      <c r="GGM112" s="75"/>
      <c r="GGN112" s="378"/>
      <c r="GGO112" s="378"/>
      <c r="GGP112" s="75"/>
      <c r="GGQ112" s="76"/>
      <c r="GGR112" s="75"/>
      <c r="GGS112" s="378"/>
      <c r="GGT112" s="378"/>
      <c r="GGU112" s="378"/>
      <c r="GGV112" s="378"/>
      <c r="GGW112" s="378"/>
      <c r="GGX112" s="378"/>
      <c r="GGY112" s="378"/>
      <c r="GGZ112" s="378"/>
      <c r="GHA112" s="378"/>
      <c r="GHB112" s="378"/>
      <c r="GHC112" s="378"/>
      <c r="GHD112" s="378"/>
      <c r="GHE112" s="75"/>
      <c r="GHF112" s="378"/>
      <c r="GHG112" s="378"/>
      <c r="GHH112" s="75"/>
      <c r="GHI112" s="76"/>
      <c r="GHJ112" s="75"/>
      <c r="GHK112" s="378"/>
      <c r="GHL112" s="378"/>
      <c r="GHM112" s="378"/>
      <c r="GHN112" s="378"/>
      <c r="GHO112" s="378"/>
      <c r="GHP112" s="378"/>
      <c r="GHQ112" s="378"/>
      <c r="GHR112" s="378"/>
      <c r="GHS112" s="378"/>
      <c r="GHT112" s="378"/>
      <c r="GHU112" s="378"/>
      <c r="GHV112" s="378"/>
      <c r="GHW112" s="75"/>
      <c r="GHX112" s="378"/>
      <c r="GHY112" s="378"/>
      <c r="GHZ112" s="75"/>
      <c r="GIA112" s="76"/>
      <c r="GIB112" s="75"/>
      <c r="GIC112" s="378"/>
      <c r="GID112" s="378"/>
      <c r="GIE112" s="378"/>
      <c r="GIF112" s="378"/>
      <c r="GIG112" s="378"/>
      <c r="GIH112" s="378"/>
      <c r="GII112" s="378"/>
      <c r="GIJ112" s="378"/>
      <c r="GIK112" s="378"/>
      <c r="GIL112" s="378"/>
      <c r="GIM112" s="378"/>
      <c r="GIN112" s="378"/>
      <c r="GIO112" s="75"/>
      <c r="GIP112" s="378"/>
      <c r="GIQ112" s="378"/>
      <c r="GIR112" s="75"/>
      <c r="GIS112" s="76"/>
      <c r="GIT112" s="75"/>
      <c r="GIU112" s="378"/>
      <c r="GIV112" s="378"/>
      <c r="GIW112" s="378"/>
      <c r="GIX112" s="378"/>
      <c r="GIY112" s="378"/>
      <c r="GIZ112" s="378"/>
      <c r="GJA112" s="378"/>
      <c r="GJB112" s="378"/>
      <c r="GJC112" s="378"/>
      <c r="GJD112" s="378"/>
      <c r="GJE112" s="378"/>
      <c r="GJF112" s="378"/>
      <c r="GJG112" s="75"/>
      <c r="GJH112" s="378"/>
      <c r="GJI112" s="378"/>
      <c r="GJJ112" s="75"/>
      <c r="GJK112" s="76"/>
      <c r="GJL112" s="75"/>
      <c r="GJM112" s="378"/>
      <c r="GJN112" s="378"/>
      <c r="GJO112" s="378"/>
      <c r="GJP112" s="378"/>
      <c r="GJQ112" s="378"/>
      <c r="GJR112" s="378"/>
      <c r="GJS112" s="378"/>
      <c r="GJT112" s="378"/>
      <c r="GJU112" s="378"/>
      <c r="GJV112" s="378"/>
      <c r="GJW112" s="378"/>
      <c r="GJX112" s="378"/>
      <c r="GJY112" s="75"/>
      <c r="GJZ112" s="378"/>
      <c r="GKA112" s="378"/>
      <c r="GKB112" s="75"/>
      <c r="GKC112" s="76"/>
      <c r="GKD112" s="75"/>
      <c r="GKE112" s="378"/>
      <c r="GKF112" s="378"/>
      <c r="GKG112" s="378"/>
      <c r="GKH112" s="378"/>
      <c r="GKI112" s="378"/>
      <c r="GKJ112" s="378"/>
      <c r="GKK112" s="378"/>
      <c r="GKL112" s="378"/>
      <c r="GKM112" s="378"/>
      <c r="GKN112" s="378"/>
      <c r="GKO112" s="378"/>
      <c r="GKP112" s="378"/>
      <c r="GKQ112" s="75"/>
      <c r="GKR112" s="378"/>
      <c r="GKS112" s="378"/>
      <c r="GKT112" s="75"/>
      <c r="GKU112" s="76"/>
      <c r="GKV112" s="75"/>
      <c r="GKW112" s="378"/>
      <c r="GKX112" s="378"/>
      <c r="GKY112" s="378"/>
      <c r="GKZ112" s="378"/>
      <c r="GLA112" s="378"/>
      <c r="GLB112" s="378"/>
      <c r="GLC112" s="378"/>
      <c r="GLD112" s="378"/>
      <c r="GLE112" s="378"/>
      <c r="GLF112" s="378"/>
      <c r="GLG112" s="378"/>
      <c r="GLH112" s="378"/>
      <c r="GLI112" s="75"/>
      <c r="GLJ112" s="378"/>
      <c r="GLK112" s="378"/>
      <c r="GLL112" s="75"/>
      <c r="GLM112" s="76"/>
      <c r="GLN112" s="75"/>
      <c r="GLO112" s="378"/>
      <c r="GLP112" s="378"/>
      <c r="GLQ112" s="378"/>
      <c r="GLR112" s="378"/>
      <c r="GLS112" s="378"/>
      <c r="GLT112" s="378"/>
      <c r="GLU112" s="378"/>
      <c r="GLV112" s="378"/>
      <c r="GLW112" s="378"/>
      <c r="GLX112" s="378"/>
      <c r="GLY112" s="378"/>
      <c r="GLZ112" s="378"/>
      <c r="GMA112" s="75"/>
      <c r="GMB112" s="378"/>
      <c r="GMC112" s="378"/>
      <c r="GMD112" s="75"/>
      <c r="GME112" s="76"/>
      <c r="GMF112" s="75"/>
      <c r="GMG112" s="378"/>
      <c r="GMH112" s="378"/>
      <c r="GMI112" s="378"/>
      <c r="GMJ112" s="378"/>
      <c r="GMK112" s="378"/>
      <c r="GML112" s="378"/>
      <c r="GMM112" s="378"/>
      <c r="GMN112" s="378"/>
      <c r="GMO112" s="378"/>
      <c r="GMP112" s="378"/>
      <c r="GMQ112" s="378"/>
      <c r="GMR112" s="378"/>
      <c r="GMS112" s="75"/>
      <c r="GMT112" s="378"/>
      <c r="GMU112" s="378"/>
      <c r="GMV112" s="75"/>
      <c r="GMW112" s="76"/>
      <c r="GMX112" s="75"/>
      <c r="GMY112" s="378"/>
      <c r="GMZ112" s="378"/>
      <c r="GNA112" s="378"/>
      <c r="GNB112" s="378"/>
      <c r="GNC112" s="378"/>
      <c r="GND112" s="378"/>
      <c r="GNE112" s="378"/>
      <c r="GNF112" s="378"/>
      <c r="GNG112" s="378"/>
      <c r="GNH112" s="378"/>
      <c r="GNI112" s="378"/>
      <c r="GNJ112" s="378"/>
      <c r="GNK112" s="75"/>
      <c r="GNL112" s="378"/>
      <c r="GNM112" s="378"/>
      <c r="GNN112" s="75"/>
      <c r="GNO112" s="76"/>
      <c r="GNP112" s="75"/>
      <c r="GNQ112" s="378"/>
      <c r="GNR112" s="378"/>
      <c r="GNS112" s="378"/>
      <c r="GNT112" s="378"/>
      <c r="GNU112" s="378"/>
      <c r="GNV112" s="378"/>
      <c r="GNW112" s="378"/>
      <c r="GNX112" s="378"/>
      <c r="GNY112" s="378"/>
      <c r="GNZ112" s="378"/>
      <c r="GOA112" s="378"/>
      <c r="GOB112" s="378"/>
      <c r="GOC112" s="75"/>
      <c r="GOD112" s="378"/>
      <c r="GOE112" s="378"/>
      <c r="GOF112" s="75"/>
      <c r="GOG112" s="76"/>
      <c r="GOH112" s="75"/>
      <c r="GOI112" s="378"/>
      <c r="GOJ112" s="378"/>
      <c r="GOK112" s="378"/>
      <c r="GOL112" s="378"/>
      <c r="GOM112" s="378"/>
      <c r="GON112" s="378"/>
      <c r="GOO112" s="378"/>
      <c r="GOP112" s="378"/>
      <c r="GOQ112" s="378"/>
      <c r="GOR112" s="378"/>
      <c r="GOS112" s="378"/>
      <c r="GOT112" s="378"/>
      <c r="GOU112" s="75"/>
      <c r="GOV112" s="378"/>
      <c r="GOW112" s="378"/>
      <c r="GOX112" s="75"/>
      <c r="GOY112" s="76"/>
      <c r="GOZ112" s="75"/>
      <c r="GPA112" s="378"/>
      <c r="GPB112" s="378"/>
      <c r="GPC112" s="378"/>
      <c r="GPD112" s="378"/>
      <c r="GPE112" s="378"/>
      <c r="GPF112" s="378"/>
      <c r="GPG112" s="378"/>
      <c r="GPH112" s="378"/>
      <c r="GPI112" s="378"/>
      <c r="GPJ112" s="378"/>
      <c r="GPK112" s="378"/>
      <c r="GPL112" s="378"/>
      <c r="GPM112" s="75"/>
      <c r="GPN112" s="378"/>
      <c r="GPO112" s="378"/>
      <c r="GPP112" s="75"/>
      <c r="GPQ112" s="76"/>
      <c r="GPR112" s="75"/>
      <c r="GPS112" s="378"/>
      <c r="GPT112" s="378"/>
      <c r="GPU112" s="378"/>
      <c r="GPV112" s="378"/>
      <c r="GPW112" s="378"/>
      <c r="GPX112" s="378"/>
      <c r="GPY112" s="378"/>
      <c r="GPZ112" s="378"/>
      <c r="GQA112" s="378"/>
      <c r="GQB112" s="378"/>
      <c r="GQC112" s="378"/>
      <c r="GQD112" s="378"/>
      <c r="GQE112" s="75"/>
      <c r="GQF112" s="378"/>
      <c r="GQG112" s="378"/>
      <c r="GQH112" s="75"/>
      <c r="GQI112" s="76"/>
      <c r="GQJ112" s="75"/>
      <c r="GQK112" s="378"/>
      <c r="GQL112" s="378"/>
      <c r="GQM112" s="378"/>
      <c r="GQN112" s="378"/>
      <c r="GQO112" s="378"/>
      <c r="GQP112" s="378"/>
      <c r="GQQ112" s="378"/>
      <c r="GQR112" s="378"/>
      <c r="GQS112" s="378"/>
      <c r="GQT112" s="378"/>
      <c r="GQU112" s="378"/>
      <c r="GQV112" s="378"/>
      <c r="GQW112" s="75"/>
      <c r="GQX112" s="378"/>
      <c r="GQY112" s="378"/>
      <c r="GQZ112" s="75"/>
      <c r="GRA112" s="76"/>
      <c r="GRB112" s="75"/>
      <c r="GRC112" s="378"/>
      <c r="GRD112" s="378"/>
      <c r="GRE112" s="378"/>
      <c r="GRF112" s="378"/>
      <c r="GRG112" s="378"/>
      <c r="GRH112" s="378"/>
      <c r="GRI112" s="378"/>
      <c r="GRJ112" s="378"/>
      <c r="GRK112" s="378"/>
      <c r="GRL112" s="378"/>
      <c r="GRM112" s="378"/>
      <c r="GRN112" s="378"/>
      <c r="GRO112" s="75"/>
      <c r="GRP112" s="378"/>
      <c r="GRQ112" s="378"/>
      <c r="GRR112" s="75"/>
      <c r="GRS112" s="76"/>
      <c r="GRT112" s="75"/>
      <c r="GRU112" s="378"/>
      <c r="GRV112" s="378"/>
      <c r="GRW112" s="378"/>
      <c r="GRX112" s="378"/>
      <c r="GRY112" s="378"/>
      <c r="GRZ112" s="378"/>
      <c r="GSA112" s="378"/>
      <c r="GSB112" s="378"/>
      <c r="GSC112" s="378"/>
      <c r="GSD112" s="378"/>
      <c r="GSE112" s="378"/>
      <c r="GSF112" s="378"/>
      <c r="GSG112" s="75"/>
      <c r="GSH112" s="378"/>
      <c r="GSI112" s="378"/>
      <c r="GSJ112" s="75"/>
      <c r="GSK112" s="76"/>
      <c r="GSL112" s="75"/>
      <c r="GSM112" s="378"/>
      <c r="GSN112" s="378"/>
      <c r="GSO112" s="378"/>
      <c r="GSP112" s="378"/>
      <c r="GSQ112" s="378"/>
      <c r="GSR112" s="378"/>
      <c r="GSS112" s="378"/>
      <c r="GST112" s="378"/>
      <c r="GSU112" s="378"/>
      <c r="GSV112" s="378"/>
      <c r="GSW112" s="378"/>
      <c r="GSX112" s="378"/>
      <c r="GSY112" s="75"/>
      <c r="GSZ112" s="378"/>
      <c r="GTA112" s="378"/>
      <c r="GTB112" s="75"/>
      <c r="GTC112" s="76"/>
      <c r="GTD112" s="75"/>
      <c r="GTE112" s="378"/>
      <c r="GTF112" s="378"/>
      <c r="GTG112" s="378"/>
      <c r="GTH112" s="378"/>
      <c r="GTI112" s="378"/>
      <c r="GTJ112" s="378"/>
      <c r="GTK112" s="378"/>
      <c r="GTL112" s="378"/>
      <c r="GTM112" s="378"/>
      <c r="GTN112" s="378"/>
      <c r="GTO112" s="378"/>
      <c r="GTP112" s="378"/>
      <c r="GTQ112" s="75"/>
      <c r="GTR112" s="378"/>
      <c r="GTS112" s="378"/>
      <c r="GTT112" s="75"/>
      <c r="GTU112" s="76"/>
      <c r="GTV112" s="75"/>
      <c r="GTW112" s="378"/>
      <c r="GTX112" s="378"/>
      <c r="GTY112" s="378"/>
      <c r="GTZ112" s="378"/>
      <c r="GUA112" s="378"/>
      <c r="GUB112" s="378"/>
      <c r="GUC112" s="378"/>
      <c r="GUD112" s="378"/>
      <c r="GUE112" s="378"/>
      <c r="GUF112" s="378"/>
      <c r="GUG112" s="378"/>
      <c r="GUH112" s="378"/>
      <c r="GUI112" s="75"/>
      <c r="GUJ112" s="378"/>
      <c r="GUK112" s="378"/>
      <c r="GUL112" s="75"/>
      <c r="GUM112" s="76"/>
      <c r="GUN112" s="75"/>
      <c r="GUO112" s="378"/>
      <c r="GUP112" s="378"/>
      <c r="GUQ112" s="378"/>
      <c r="GUR112" s="378"/>
      <c r="GUS112" s="378"/>
      <c r="GUT112" s="378"/>
      <c r="GUU112" s="378"/>
      <c r="GUV112" s="378"/>
      <c r="GUW112" s="378"/>
      <c r="GUX112" s="378"/>
      <c r="GUY112" s="378"/>
      <c r="GUZ112" s="378"/>
      <c r="GVA112" s="75"/>
      <c r="GVB112" s="378"/>
      <c r="GVC112" s="378"/>
      <c r="GVD112" s="75"/>
      <c r="GVE112" s="76"/>
      <c r="GVF112" s="75"/>
      <c r="GVG112" s="378"/>
      <c r="GVH112" s="378"/>
      <c r="GVI112" s="378"/>
      <c r="GVJ112" s="378"/>
      <c r="GVK112" s="378"/>
      <c r="GVL112" s="378"/>
      <c r="GVM112" s="378"/>
      <c r="GVN112" s="378"/>
      <c r="GVO112" s="378"/>
      <c r="GVP112" s="378"/>
      <c r="GVQ112" s="378"/>
      <c r="GVR112" s="378"/>
      <c r="GVS112" s="75"/>
      <c r="GVT112" s="378"/>
      <c r="GVU112" s="378"/>
      <c r="GVV112" s="75"/>
      <c r="GVW112" s="76"/>
      <c r="GVX112" s="75"/>
      <c r="GVY112" s="378"/>
      <c r="GVZ112" s="378"/>
      <c r="GWA112" s="378"/>
      <c r="GWB112" s="378"/>
      <c r="GWC112" s="378"/>
      <c r="GWD112" s="378"/>
      <c r="GWE112" s="378"/>
      <c r="GWF112" s="378"/>
      <c r="GWG112" s="378"/>
      <c r="GWH112" s="378"/>
      <c r="GWI112" s="378"/>
      <c r="GWJ112" s="378"/>
      <c r="GWK112" s="75"/>
      <c r="GWL112" s="378"/>
      <c r="GWM112" s="378"/>
      <c r="GWN112" s="75"/>
      <c r="GWO112" s="76"/>
      <c r="GWP112" s="75"/>
      <c r="GWQ112" s="378"/>
      <c r="GWR112" s="378"/>
      <c r="GWS112" s="378"/>
      <c r="GWT112" s="378"/>
      <c r="GWU112" s="378"/>
      <c r="GWV112" s="378"/>
      <c r="GWW112" s="378"/>
      <c r="GWX112" s="378"/>
      <c r="GWY112" s="378"/>
      <c r="GWZ112" s="378"/>
      <c r="GXA112" s="378"/>
      <c r="GXB112" s="378"/>
      <c r="GXC112" s="75"/>
      <c r="GXD112" s="378"/>
      <c r="GXE112" s="378"/>
      <c r="GXF112" s="75"/>
      <c r="GXG112" s="76"/>
      <c r="GXH112" s="75"/>
      <c r="GXI112" s="378"/>
      <c r="GXJ112" s="378"/>
      <c r="GXK112" s="378"/>
      <c r="GXL112" s="378"/>
      <c r="GXM112" s="378"/>
      <c r="GXN112" s="378"/>
      <c r="GXO112" s="378"/>
      <c r="GXP112" s="378"/>
      <c r="GXQ112" s="378"/>
      <c r="GXR112" s="378"/>
      <c r="GXS112" s="378"/>
      <c r="GXT112" s="378"/>
      <c r="GXU112" s="75"/>
      <c r="GXV112" s="378"/>
      <c r="GXW112" s="378"/>
      <c r="GXX112" s="75"/>
      <c r="GXY112" s="76"/>
      <c r="GXZ112" s="75"/>
      <c r="GYA112" s="378"/>
      <c r="GYB112" s="378"/>
      <c r="GYC112" s="378"/>
      <c r="GYD112" s="378"/>
      <c r="GYE112" s="378"/>
      <c r="GYF112" s="378"/>
      <c r="GYG112" s="378"/>
      <c r="GYH112" s="378"/>
      <c r="GYI112" s="378"/>
      <c r="GYJ112" s="378"/>
      <c r="GYK112" s="378"/>
      <c r="GYL112" s="378"/>
      <c r="GYM112" s="75"/>
      <c r="GYN112" s="378"/>
      <c r="GYO112" s="378"/>
      <c r="GYP112" s="75"/>
      <c r="GYQ112" s="76"/>
      <c r="GYR112" s="75"/>
      <c r="GYS112" s="378"/>
      <c r="GYT112" s="378"/>
      <c r="GYU112" s="378"/>
      <c r="GYV112" s="378"/>
      <c r="GYW112" s="378"/>
      <c r="GYX112" s="378"/>
      <c r="GYY112" s="378"/>
      <c r="GYZ112" s="378"/>
      <c r="GZA112" s="378"/>
      <c r="GZB112" s="378"/>
      <c r="GZC112" s="378"/>
      <c r="GZD112" s="378"/>
      <c r="GZE112" s="75"/>
      <c r="GZF112" s="378"/>
      <c r="GZG112" s="378"/>
      <c r="GZH112" s="75"/>
      <c r="GZI112" s="76"/>
      <c r="GZJ112" s="75"/>
      <c r="GZK112" s="378"/>
      <c r="GZL112" s="378"/>
      <c r="GZM112" s="378"/>
      <c r="GZN112" s="378"/>
      <c r="GZO112" s="378"/>
      <c r="GZP112" s="378"/>
      <c r="GZQ112" s="378"/>
      <c r="GZR112" s="378"/>
      <c r="GZS112" s="378"/>
      <c r="GZT112" s="378"/>
      <c r="GZU112" s="378"/>
      <c r="GZV112" s="378"/>
      <c r="GZW112" s="75"/>
      <c r="GZX112" s="378"/>
      <c r="GZY112" s="378"/>
      <c r="GZZ112" s="75"/>
      <c r="HAA112" s="76"/>
      <c r="HAB112" s="75"/>
      <c r="HAC112" s="378"/>
      <c r="HAD112" s="378"/>
      <c r="HAE112" s="378"/>
      <c r="HAF112" s="378"/>
      <c r="HAG112" s="378"/>
      <c r="HAH112" s="378"/>
      <c r="HAI112" s="378"/>
      <c r="HAJ112" s="378"/>
      <c r="HAK112" s="378"/>
      <c r="HAL112" s="378"/>
      <c r="HAM112" s="378"/>
      <c r="HAN112" s="378"/>
      <c r="HAO112" s="75"/>
      <c r="HAP112" s="378"/>
      <c r="HAQ112" s="378"/>
      <c r="HAR112" s="75"/>
      <c r="HAS112" s="76"/>
      <c r="HAT112" s="75"/>
      <c r="HAU112" s="378"/>
      <c r="HAV112" s="378"/>
      <c r="HAW112" s="378"/>
      <c r="HAX112" s="378"/>
      <c r="HAY112" s="378"/>
      <c r="HAZ112" s="378"/>
      <c r="HBA112" s="378"/>
      <c r="HBB112" s="378"/>
      <c r="HBC112" s="378"/>
      <c r="HBD112" s="378"/>
      <c r="HBE112" s="378"/>
      <c r="HBF112" s="378"/>
      <c r="HBG112" s="75"/>
      <c r="HBH112" s="378"/>
      <c r="HBI112" s="378"/>
      <c r="HBJ112" s="75"/>
      <c r="HBK112" s="76"/>
      <c r="HBL112" s="75"/>
      <c r="HBM112" s="378"/>
      <c r="HBN112" s="378"/>
      <c r="HBO112" s="378"/>
      <c r="HBP112" s="378"/>
      <c r="HBQ112" s="378"/>
      <c r="HBR112" s="378"/>
      <c r="HBS112" s="378"/>
      <c r="HBT112" s="378"/>
      <c r="HBU112" s="378"/>
      <c r="HBV112" s="378"/>
      <c r="HBW112" s="378"/>
      <c r="HBX112" s="378"/>
      <c r="HBY112" s="75"/>
      <c r="HBZ112" s="378"/>
      <c r="HCA112" s="378"/>
      <c r="HCB112" s="75"/>
      <c r="HCC112" s="76"/>
      <c r="HCD112" s="75"/>
      <c r="HCE112" s="378"/>
      <c r="HCF112" s="378"/>
      <c r="HCG112" s="378"/>
      <c r="HCH112" s="378"/>
      <c r="HCI112" s="378"/>
      <c r="HCJ112" s="378"/>
      <c r="HCK112" s="378"/>
      <c r="HCL112" s="378"/>
      <c r="HCM112" s="378"/>
      <c r="HCN112" s="378"/>
      <c r="HCO112" s="378"/>
      <c r="HCP112" s="378"/>
      <c r="HCQ112" s="75"/>
      <c r="HCR112" s="378"/>
      <c r="HCS112" s="378"/>
      <c r="HCT112" s="75"/>
      <c r="HCU112" s="76"/>
      <c r="HCV112" s="75"/>
      <c r="HCW112" s="378"/>
      <c r="HCX112" s="378"/>
      <c r="HCY112" s="378"/>
      <c r="HCZ112" s="378"/>
      <c r="HDA112" s="378"/>
      <c r="HDB112" s="378"/>
      <c r="HDC112" s="378"/>
      <c r="HDD112" s="378"/>
      <c r="HDE112" s="378"/>
      <c r="HDF112" s="378"/>
      <c r="HDG112" s="378"/>
      <c r="HDH112" s="378"/>
      <c r="HDI112" s="75"/>
      <c r="HDJ112" s="378"/>
      <c r="HDK112" s="378"/>
      <c r="HDL112" s="75"/>
      <c r="HDM112" s="76"/>
      <c r="HDN112" s="75"/>
      <c r="HDO112" s="378"/>
      <c r="HDP112" s="378"/>
      <c r="HDQ112" s="378"/>
      <c r="HDR112" s="378"/>
      <c r="HDS112" s="378"/>
      <c r="HDT112" s="378"/>
      <c r="HDU112" s="378"/>
      <c r="HDV112" s="378"/>
      <c r="HDW112" s="378"/>
      <c r="HDX112" s="378"/>
      <c r="HDY112" s="378"/>
      <c r="HDZ112" s="378"/>
      <c r="HEA112" s="75"/>
      <c r="HEB112" s="378"/>
      <c r="HEC112" s="378"/>
      <c r="HED112" s="75"/>
      <c r="HEE112" s="76"/>
      <c r="HEF112" s="75"/>
      <c r="HEG112" s="378"/>
      <c r="HEH112" s="378"/>
      <c r="HEI112" s="378"/>
      <c r="HEJ112" s="378"/>
      <c r="HEK112" s="378"/>
      <c r="HEL112" s="378"/>
      <c r="HEM112" s="378"/>
      <c r="HEN112" s="378"/>
      <c r="HEO112" s="378"/>
      <c r="HEP112" s="378"/>
      <c r="HEQ112" s="378"/>
      <c r="HER112" s="378"/>
      <c r="HES112" s="75"/>
      <c r="HET112" s="378"/>
      <c r="HEU112" s="378"/>
      <c r="HEV112" s="75"/>
      <c r="HEW112" s="76"/>
      <c r="HEX112" s="75"/>
      <c r="HEY112" s="378"/>
      <c r="HEZ112" s="378"/>
      <c r="HFA112" s="378"/>
      <c r="HFB112" s="378"/>
      <c r="HFC112" s="378"/>
      <c r="HFD112" s="378"/>
      <c r="HFE112" s="378"/>
      <c r="HFF112" s="378"/>
      <c r="HFG112" s="378"/>
      <c r="HFH112" s="378"/>
      <c r="HFI112" s="378"/>
      <c r="HFJ112" s="378"/>
      <c r="HFK112" s="75"/>
      <c r="HFL112" s="378"/>
      <c r="HFM112" s="378"/>
      <c r="HFN112" s="75"/>
      <c r="HFO112" s="76"/>
      <c r="HFP112" s="75"/>
      <c r="HFQ112" s="378"/>
      <c r="HFR112" s="378"/>
      <c r="HFS112" s="378"/>
      <c r="HFT112" s="378"/>
      <c r="HFU112" s="378"/>
      <c r="HFV112" s="378"/>
      <c r="HFW112" s="378"/>
      <c r="HFX112" s="378"/>
      <c r="HFY112" s="378"/>
      <c r="HFZ112" s="378"/>
      <c r="HGA112" s="378"/>
      <c r="HGB112" s="378"/>
      <c r="HGC112" s="75"/>
      <c r="HGD112" s="378"/>
      <c r="HGE112" s="378"/>
      <c r="HGF112" s="75"/>
      <c r="HGG112" s="76"/>
      <c r="HGH112" s="75"/>
      <c r="HGI112" s="378"/>
      <c r="HGJ112" s="378"/>
      <c r="HGK112" s="378"/>
      <c r="HGL112" s="378"/>
      <c r="HGM112" s="378"/>
      <c r="HGN112" s="378"/>
      <c r="HGO112" s="378"/>
      <c r="HGP112" s="378"/>
      <c r="HGQ112" s="378"/>
      <c r="HGR112" s="378"/>
      <c r="HGS112" s="378"/>
      <c r="HGT112" s="378"/>
      <c r="HGU112" s="75"/>
      <c r="HGV112" s="378"/>
      <c r="HGW112" s="378"/>
      <c r="HGX112" s="75"/>
      <c r="HGY112" s="76"/>
      <c r="HGZ112" s="75"/>
      <c r="HHA112" s="378"/>
      <c r="HHB112" s="378"/>
      <c r="HHC112" s="378"/>
      <c r="HHD112" s="378"/>
      <c r="HHE112" s="378"/>
      <c r="HHF112" s="378"/>
      <c r="HHG112" s="378"/>
      <c r="HHH112" s="378"/>
      <c r="HHI112" s="378"/>
      <c r="HHJ112" s="378"/>
      <c r="HHK112" s="378"/>
      <c r="HHL112" s="378"/>
      <c r="HHM112" s="75"/>
      <c r="HHN112" s="378"/>
      <c r="HHO112" s="378"/>
      <c r="HHP112" s="75"/>
      <c r="HHQ112" s="76"/>
      <c r="HHR112" s="75"/>
      <c r="HHS112" s="378"/>
      <c r="HHT112" s="378"/>
      <c r="HHU112" s="378"/>
      <c r="HHV112" s="378"/>
      <c r="HHW112" s="378"/>
      <c r="HHX112" s="378"/>
      <c r="HHY112" s="378"/>
      <c r="HHZ112" s="378"/>
      <c r="HIA112" s="378"/>
      <c r="HIB112" s="378"/>
      <c r="HIC112" s="378"/>
      <c r="HID112" s="378"/>
      <c r="HIE112" s="75"/>
      <c r="HIF112" s="378"/>
      <c r="HIG112" s="378"/>
      <c r="HIH112" s="75"/>
      <c r="HII112" s="76"/>
      <c r="HIJ112" s="75"/>
      <c r="HIK112" s="378"/>
      <c r="HIL112" s="378"/>
      <c r="HIM112" s="378"/>
      <c r="HIN112" s="378"/>
      <c r="HIO112" s="378"/>
      <c r="HIP112" s="378"/>
      <c r="HIQ112" s="378"/>
      <c r="HIR112" s="378"/>
      <c r="HIS112" s="378"/>
      <c r="HIT112" s="378"/>
      <c r="HIU112" s="378"/>
      <c r="HIV112" s="378"/>
      <c r="HIW112" s="75"/>
      <c r="HIX112" s="378"/>
      <c r="HIY112" s="378"/>
      <c r="HIZ112" s="75"/>
      <c r="HJA112" s="76"/>
      <c r="HJB112" s="75"/>
      <c r="HJC112" s="378"/>
      <c r="HJD112" s="378"/>
      <c r="HJE112" s="378"/>
      <c r="HJF112" s="378"/>
      <c r="HJG112" s="378"/>
      <c r="HJH112" s="378"/>
      <c r="HJI112" s="378"/>
      <c r="HJJ112" s="378"/>
      <c r="HJK112" s="378"/>
      <c r="HJL112" s="378"/>
      <c r="HJM112" s="378"/>
      <c r="HJN112" s="378"/>
      <c r="HJO112" s="75"/>
      <c r="HJP112" s="378"/>
      <c r="HJQ112" s="378"/>
      <c r="HJR112" s="75"/>
      <c r="HJS112" s="76"/>
      <c r="HJT112" s="75"/>
      <c r="HJU112" s="378"/>
      <c r="HJV112" s="378"/>
      <c r="HJW112" s="378"/>
      <c r="HJX112" s="378"/>
      <c r="HJY112" s="378"/>
      <c r="HJZ112" s="378"/>
      <c r="HKA112" s="378"/>
      <c r="HKB112" s="378"/>
      <c r="HKC112" s="378"/>
      <c r="HKD112" s="378"/>
      <c r="HKE112" s="378"/>
      <c r="HKF112" s="378"/>
      <c r="HKG112" s="75"/>
      <c r="HKH112" s="378"/>
      <c r="HKI112" s="378"/>
      <c r="HKJ112" s="75"/>
      <c r="HKK112" s="76"/>
      <c r="HKL112" s="75"/>
      <c r="HKM112" s="378"/>
      <c r="HKN112" s="378"/>
      <c r="HKO112" s="378"/>
      <c r="HKP112" s="378"/>
      <c r="HKQ112" s="378"/>
      <c r="HKR112" s="378"/>
      <c r="HKS112" s="378"/>
      <c r="HKT112" s="378"/>
      <c r="HKU112" s="378"/>
      <c r="HKV112" s="378"/>
      <c r="HKW112" s="378"/>
      <c r="HKX112" s="378"/>
      <c r="HKY112" s="75"/>
      <c r="HKZ112" s="378"/>
      <c r="HLA112" s="378"/>
      <c r="HLB112" s="75"/>
      <c r="HLC112" s="76"/>
      <c r="HLD112" s="75"/>
      <c r="HLE112" s="378"/>
      <c r="HLF112" s="378"/>
      <c r="HLG112" s="378"/>
      <c r="HLH112" s="378"/>
      <c r="HLI112" s="378"/>
      <c r="HLJ112" s="378"/>
      <c r="HLK112" s="378"/>
      <c r="HLL112" s="378"/>
      <c r="HLM112" s="378"/>
      <c r="HLN112" s="378"/>
      <c r="HLO112" s="378"/>
      <c r="HLP112" s="378"/>
      <c r="HLQ112" s="75"/>
      <c r="HLR112" s="378"/>
      <c r="HLS112" s="378"/>
      <c r="HLT112" s="75"/>
      <c r="HLU112" s="76"/>
      <c r="HLV112" s="75"/>
      <c r="HLW112" s="378"/>
      <c r="HLX112" s="378"/>
      <c r="HLY112" s="378"/>
      <c r="HLZ112" s="378"/>
      <c r="HMA112" s="378"/>
      <c r="HMB112" s="378"/>
      <c r="HMC112" s="378"/>
      <c r="HMD112" s="378"/>
      <c r="HME112" s="378"/>
      <c r="HMF112" s="378"/>
      <c r="HMG112" s="378"/>
      <c r="HMH112" s="378"/>
      <c r="HMI112" s="75"/>
      <c r="HMJ112" s="378"/>
      <c r="HMK112" s="378"/>
      <c r="HML112" s="75"/>
      <c r="HMM112" s="76"/>
      <c r="HMN112" s="75"/>
      <c r="HMO112" s="378"/>
      <c r="HMP112" s="378"/>
      <c r="HMQ112" s="378"/>
      <c r="HMR112" s="378"/>
      <c r="HMS112" s="378"/>
      <c r="HMT112" s="378"/>
      <c r="HMU112" s="378"/>
      <c r="HMV112" s="378"/>
      <c r="HMW112" s="378"/>
      <c r="HMX112" s="378"/>
      <c r="HMY112" s="378"/>
      <c r="HMZ112" s="378"/>
      <c r="HNA112" s="75"/>
      <c r="HNB112" s="378"/>
      <c r="HNC112" s="378"/>
      <c r="HND112" s="75"/>
      <c r="HNE112" s="76"/>
      <c r="HNF112" s="75"/>
      <c r="HNG112" s="378"/>
      <c r="HNH112" s="378"/>
      <c r="HNI112" s="378"/>
      <c r="HNJ112" s="378"/>
      <c r="HNK112" s="378"/>
      <c r="HNL112" s="378"/>
      <c r="HNM112" s="378"/>
      <c r="HNN112" s="378"/>
      <c r="HNO112" s="378"/>
      <c r="HNP112" s="378"/>
      <c r="HNQ112" s="378"/>
      <c r="HNR112" s="378"/>
      <c r="HNS112" s="75"/>
      <c r="HNT112" s="378"/>
      <c r="HNU112" s="378"/>
      <c r="HNV112" s="75"/>
      <c r="HNW112" s="76"/>
      <c r="HNX112" s="75"/>
      <c r="HNY112" s="378"/>
      <c r="HNZ112" s="378"/>
      <c r="HOA112" s="378"/>
      <c r="HOB112" s="378"/>
      <c r="HOC112" s="378"/>
      <c r="HOD112" s="378"/>
      <c r="HOE112" s="378"/>
      <c r="HOF112" s="378"/>
      <c r="HOG112" s="378"/>
      <c r="HOH112" s="378"/>
      <c r="HOI112" s="378"/>
      <c r="HOJ112" s="378"/>
      <c r="HOK112" s="75"/>
      <c r="HOL112" s="378"/>
      <c r="HOM112" s="378"/>
      <c r="HON112" s="75"/>
      <c r="HOO112" s="76"/>
      <c r="HOP112" s="75"/>
      <c r="HOQ112" s="378"/>
      <c r="HOR112" s="378"/>
      <c r="HOS112" s="378"/>
      <c r="HOT112" s="378"/>
      <c r="HOU112" s="378"/>
      <c r="HOV112" s="378"/>
      <c r="HOW112" s="378"/>
      <c r="HOX112" s="378"/>
      <c r="HOY112" s="378"/>
      <c r="HOZ112" s="378"/>
      <c r="HPA112" s="378"/>
      <c r="HPB112" s="378"/>
      <c r="HPC112" s="75"/>
      <c r="HPD112" s="378"/>
      <c r="HPE112" s="378"/>
      <c r="HPF112" s="75"/>
      <c r="HPG112" s="76"/>
      <c r="HPH112" s="75"/>
      <c r="HPI112" s="378"/>
      <c r="HPJ112" s="378"/>
      <c r="HPK112" s="378"/>
      <c r="HPL112" s="378"/>
      <c r="HPM112" s="378"/>
      <c r="HPN112" s="378"/>
      <c r="HPO112" s="378"/>
      <c r="HPP112" s="378"/>
      <c r="HPQ112" s="378"/>
      <c r="HPR112" s="378"/>
      <c r="HPS112" s="378"/>
      <c r="HPT112" s="378"/>
      <c r="HPU112" s="75"/>
      <c r="HPV112" s="378"/>
      <c r="HPW112" s="378"/>
      <c r="HPX112" s="75"/>
      <c r="HPY112" s="76"/>
      <c r="HPZ112" s="75"/>
      <c r="HQA112" s="378"/>
      <c r="HQB112" s="378"/>
      <c r="HQC112" s="378"/>
      <c r="HQD112" s="378"/>
      <c r="HQE112" s="378"/>
      <c r="HQF112" s="378"/>
      <c r="HQG112" s="378"/>
      <c r="HQH112" s="378"/>
      <c r="HQI112" s="378"/>
      <c r="HQJ112" s="378"/>
      <c r="HQK112" s="378"/>
      <c r="HQL112" s="378"/>
      <c r="HQM112" s="75"/>
      <c r="HQN112" s="378"/>
      <c r="HQO112" s="378"/>
      <c r="HQP112" s="75"/>
      <c r="HQQ112" s="76"/>
      <c r="HQR112" s="75"/>
      <c r="HQS112" s="378"/>
      <c r="HQT112" s="378"/>
      <c r="HQU112" s="378"/>
      <c r="HQV112" s="378"/>
      <c r="HQW112" s="378"/>
      <c r="HQX112" s="378"/>
      <c r="HQY112" s="378"/>
      <c r="HQZ112" s="378"/>
      <c r="HRA112" s="378"/>
      <c r="HRB112" s="378"/>
      <c r="HRC112" s="378"/>
      <c r="HRD112" s="378"/>
      <c r="HRE112" s="75"/>
      <c r="HRF112" s="378"/>
      <c r="HRG112" s="378"/>
      <c r="HRH112" s="75"/>
      <c r="HRI112" s="76"/>
      <c r="HRJ112" s="75"/>
      <c r="HRK112" s="378"/>
      <c r="HRL112" s="378"/>
      <c r="HRM112" s="378"/>
      <c r="HRN112" s="378"/>
      <c r="HRO112" s="378"/>
      <c r="HRP112" s="378"/>
      <c r="HRQ112" s="378"/>
      <c r="HRR112" s="378"/>
      <c r="HRS112" s="378"/>
      <c r="HRT112" s="378"/>
      <c r="HRU112" s="378"/>
      <c r="HRV112" s="378"/>
      <c r="HRW112" s="75"/>
      <c r="HRX112" s="378"/>
      <c r="HRY112" s="378"/>
      <c r="HRZ112" s="75"/>
      <c r="HSA112" s="76"/>
      <c r="HSB112" s="75"/>
      <c r="HSC112" s="378"/>
      <c r="HSD112" s="378"/>
      <c r="HSE112" s="378"/>
      <c r="HSF112" s="378"/>
      <c r="HSG112" s="378"/>
      <c r="HSH112" s="378"/>
      <c r="HSI112" s="378"/>
      <c r="HSJ112" s="378"/>
      <c r="HSK112" s="378"/>
      <c r="HSL112" s="378"/>
      <c r="HSM112" s="378"/>
      <c r="HSN112" s="378"/>
      <c r="HSO112" s="75"/>
      <c r="HSP112" s="378"/>
      <c r="HSQ112" s="378"/>
      <c r="HSR112" s="75"/>
      <c r="HSS112" s="76"/>
      <c r="HST112" s="75"/>
      <c r="HSU112" s="378"/>
      <c r="HSV112" s="378"/>
      <c r="HSW112" s="378"/>
      <c r="HSX112" s="378"/>
      <c r="HSY112" s="378"/>
      <c r="HSZ112" s="378"/>
      <c r="HTA112" s="378"/>
      <c r="HTB112" s="378"/>
      <c r="HTC112" s="378"/>
      <c r="HTD112" s="378"/>
      <c r="HTE112" s="378"/>
      <c r="HTF112" s="378"/>
      <c r="HTG112" s="75"/>
      <c r="HTH112" s="378"/>
      <c r="HTI112" s="378"/>
      <c r="HTJ112" s="75"/>
      <c r="HTK112" s="76"/>
      <c r="HTL112" s="75"/>
      <c r="HTM112" s="378"/>
      <c r="HTN112" s="378"/>
      <c r="HTO112" s="378"/>
      <c r="HTP112" s="378"/>
      <c r="HTQ112" s="378"/>
      <c r="HTR112" s="378"/>
      <c r="HTS112" s="378"/>
      <c r="HTT112" s="378"/>
      <c r="HTU112" s="378"/>
      <c r="HTV112" s="378"/>
      <c r="HTW112" s="378"/>
      <c r="HTX112" s="378"/>
      <c r="HTY112" s="75"/>
      <c r="HTZ112" s="378"/>
      <c r="HUA112" s="378"/>
      <c r="HUB112" s="75"/>
      <c r="HUC112" s="76"/>
      <c r="HUD112" s="75"/>
      <c r="HUE112" s="378"/>
      <c r="HUF112" s="378"/>
      <c r="HUG112" s="378"/>
      <c r="HUH112" s="378"/>
      <c r="HUI112" s="378"/>
      <c r="HUJ112" s="378"/>
      <c r="HUK112" s="378"/>
      <c r="HUL112" s="378"/>
      <c r="HUM112" s="378"/>
      <c r="HUN112" s="378"/>
      <c r="HUO112" s="378"/>
      <c r="HUP112" s="378"/>
      <c r="HUQ112" s="75"/>
      <c r="HUR112" s="378"/>
      <c r="HUS112" s="378"/>
      <c r="HUT112" s="75"/>
      <c r="HUU112" s="76"/>
      <c r="HUV112" s="75"/>
      <c r="HUW112" s="378"/>
      <c r="HUX112" s="378"/>
      <c r="HUY112" s="378"/>
      <c r="HUZ112" s="378"/>
      <c r="HVA112" s="378"/>
      <c r="HVB112" s="378"/>
      <c r="HVC112" s="378"/>
      <c r="HVD112" s="378"/>
      <c r="HVE112" s="378"/>
      <c r="HVF112" s="378"/>
      <c r="HVG112" s="378"/>
      <c r="HVH112" s="378"/>
      <c r="HVI112" s="75"/>
      <c r="HVJ112" s="378"/>
      <c r="HVK112" s="378"/>
      <c r="HVL112" s="75"/>
      <c r="HVM112" s="76"/>
      <c r="HVN112" s="75"/>
      <c r="HVO112" s="378"/>
      <c r="HVP112" s="378"/>
      <c r="HVQ112" s="378"/>
      <c r="HVR112" s="378"/>
      <c r="HVS112" s="378"/>
      <c r="HVT112" s="378"/>
      <c r="HVU112" s="378"/>
      <c r="HVV112" s="378"/>
      <c r="HVW112" s="378"/>
      <c r="HVX112" s="378"/>
      <c r="HVY112" s="378"/>
      <c r="HVZ112" s="378"/>
      <c r="HWA112" s="75"/>
      <c r="HWB112" s="378"/>
      <c r="HWC112" s="378"/>
      <c r="HWD112" s="75"/>
      <c r="HWE112" s="76"/>
      <c r="HWF112" s="75"/>
      <c r="HWG112" s="378"/>
      <c r="HWH112" s="378"/>
      <c r="HWI112" s="378"/>
      <c r="HWJ112" s="378"/>
      <c r="HWK112" s="378"/>
      <c r="HWL112" s="378"/>
      <c r="HWM112" s="378"/>
      <c r="HWN112" s="378"/>
      <c r="HWO112" s="378"/>
      <c r="HWP112" s="378"/>
      <c r="HWQ112" s="378"/>
      <c r="HWR112" s="378"/>
      <c r="HWS112" s="75"/>
      <c r="HWT112" s="378"/>
      <c r="HWU112" s="378"/>
      <c r="HWV112" s="75"/>
      <c r="HWW112" s="76"/>
      <c r="HWX112" s="75"/>
      <c r="HWY112" s="378"/>
      <c r="HWZ112" s="378"/>
      <c r="HXA112" s="378"/>
      <c r="HXB112" s="378"/>
      <c r="HXC112" s="378"/>
      <c r="HXD112" s="378"/>
      <c r="HXE112" s="378"/>
      <c r="HXF112" s="378"/>
      <c r="HXG112" s="378"/>
      <c r="HXH112" s="378"/>
      <c r="HXI112" s="378"/>
      <c r="HXJ112" s="378"/>
      <c r="HXK112" s="75"/>
      <c r="HXL112" s="378"/>
      <c r="HXM112" s="378"/>
      <c r="HXN112" s="75"/>
      <c r="HXO112" s="76"/>
      <c r="HXP112" s="75"/>
      <c r="HXQ112" s="378"/>
      <c r="HXR112" s="378"/>
      <c r="HXS112" s="378"/>
      <c r="HXT112" s="378"/>
      <c r="HXU112" s="378"/>
      <c r="HXV112" s="378"/>
      <c r="HXW112" s="378"/>
      <c r="HXX112" s="378"/>
      <c r="HXY112" s="378"/>
      <c r="HXZ112" s="378"/>
      <c r="HYA112" s="378"/>
      <c r="HYB112" s="378"/>
      <c r="HYC112" s="75"/>
      <c r="HYD112" s="378"/>
      <c r="HYE112" s="378"/>
      <c r="HYF112" s="75"/>
      <c r="HYG112" s="76"/>
      <c r="HYH112" s="75"/>
      <c r="HYI112" s="378"/>
      <c r="HYJ112" s="378"/>
      <c r="HYK112" s="378"/>
      <c r="HYL112" s="378"/>
      <c r="HYM112" s="378"/>
      <c r="HYN112" s="378"/>
      <c r="HYO112" s="378"/>
      <c r="HYP112" s="378"/>
      <c r="HYQ112" s="378"/>
      <c r="HYR112" s="378"/>
      <c r="HYS112" s="378"/>
      <c r="HYT112" s="378"/>
      <c r="HYU112" s="75"/>
      <c r="HYV112" s="378"/>
      <c r="HYW112" s="378"/>
      <c r="HYX112" s="75"/>
      <c r="HYY112" s="76"/>
      <c r="HYZ112" s="75"/>
      <c r="HZA112" s="378"/>
      <c r="HZB112" s="378"/>
      <c r="HZC112" s="378"/>
      <c r="HZD112" s="378"/>
      <c r="HZE112" s="378"/>
      <c r="HZF112" s="378"/>
      <c r="HZG112" s="378"/>
      <c r="HZH112" s="378"/>
      <c r="HZI112" s="378"/>
      <c r="HZJ112" s="378"/>
      <c r="HZK112" s="378"/>
      <c r="HZL112" s="378"/>
      <c r="HZM112" s="75"/>
      <c r="HZN112" s="378"/>
      <c r="HZO112" s="378"/>
      <c r="HZP112" s="75"/>
      <c r="HZQ112" s="76"/>
      <c r="HZR112" s="75"/>
      <c r="HZS112" s="378"/>
      <c r="HZT112" s="378"/>
      <c r="HZU112" s="378"/>
      <c r="HZV112" s="378"/>
      <c r="HZW112" s="378"/>
      <c r="HZX112" s="378"/>
      <c r="HZY112" s="378"/>
      <c r="HZZ112" s="378"/>
      <c r="IAA112" s="378"/>
      <c r="IAB112" s="378"/>
      <c r="IAC112" s="378"/>
      <c r="IAD112" s="378"/>
      <c r="IAE112" s="75"/>
      <c r="IAF112" s="378"/>
      <c r="IAG112" s="378"/>
      <c r="IAH112" s="75"/>
      <c r="IAI112" s="76"/>
      <c r="IAJ112" s="75"/>
      <c r="IAK112" s="378"/>
      <c r="IAL112" s="378"/>
      <c r="IAM112" s="378"/>
      <c r="IAN112" s="378"/>
      <c r="IAO112" s="378"/>
      <c r="IAP112" s="378"/>
      <c r="IAQ112" s="378"/>
      <c r="IAR112" s="378"/>
      <c r="IAS112" s="378"/>
      <c r="IAT112" s="378"/>
      <c r="IAU112" s="378"/>
      <c r="IAV112" s="378"/>
      <c r="IAW112" s="75"/>
      <c r="IAX112" s="378"/>
      <c r="IAY112" s="378"/>
      <c r="IAZ112" s="75"/>
      <c r="IBA112" s="76"/>
      <c r="IBB112" s="75"/>
      <c r="IBC112" s="378"/>
      <c r="IBD112" s="378"/>
      <c r="IBE112" s="378"/>
      <c r="IBF112" s="378"/>
      <c r="IBG112" s="378"/>
      <c r="IBH112" s="378"/>
      <c r="IBI112" s="378"/>
      <c r="IBJ112" s="378"/>
      <c r="IBK112" s="378"/>
      <c r="IBL112" s="378"/>
      <c r="IBM112" s="378"/>
      <c r="IBN112" s="378"/>
      <c r="IBO112" s="75"/>
      <c r="IBP112" s="378"/>
      <c r="IBQ112" s="378"/>
      <c r="IBR112" s="75"/>
      <c r="IBS112" s="76"/>
      <c r="IBT112" s="75"/>
      <c r="IBU112" s="378"/>
      <c r="IBV112" s="378"/>
      <c r="IBW112" s="378"/>
      <c r="IBX112" s="378"/>
      <c r="IBY112" s="378"/>
      <c r="IBZ112" s="378"/>
      <c r="ICA112" s="378"/>
      <c r="ICB112" s="378"/>
      <c r="ICC112" s="378"/>
      <c r="ICD112" s="378"/>
      <c r="ICE112" s="378"/>
      <c r="ICF112" s="378"/>
      <c r="ICG112" s="75"/>
      <c r="ICH112" s="378"/>
      <c r="ICI112" s="378"/>
      <c r="ICJ112" s="75"/>
      <c r="ICK112" s="76"/>
      <c r="ICL112" s="75"/>
      <c r="ICM112" s="378"/>
      <c r="ICN112" s="378"/>
      <c r="ICO112" s="378"/>
      <c r="ICP112" s="378"/>
      <c r="ICQ112" s="378"/>
      <c r="ICR112" s="378"/>
      <c r="ICS112" s="378"/>
      <c r="ICT112" s="378"/>
      <c r="ICU112" s="378"/>
      <c r="ICV112" s="378"/>
      <c r="ICW112" s="378"/>
      <c r="ICX112" s="378"/>
      <c r="ICY112" s="75"/>
      <c r="ICZ112" s="378"/>
      <c r="IDA112" s="378"/>
      <c r="IDB112" s="75"/>
      <c r="IDC112" s="76"/>
      <c r="IDD112" s="75"/>
      <c r="IDE112" s="378"/>
      <c r="IDF112" s="378"/>
      <c r="IDG112" s="378"/>
      <c r="IDH112" s="378"/>
      <c r="IDI112" s="378"/>
      <c r="IDJ112" s="378"/>
      <c r="IDK112" s="378"/>
      <c r="IDL112" s="378"/>
      <c r="IDM112" s="378"/>
      <c r="IDN112" s="378"/>
      <c r="IDO112" s="378"/>
      <c r="IDP112" s="378"/>
      <c r="IDQ112" s="75"/>
      <c r="IDR112" s="378"/>
      <c r="IDS112" s="378"/>
      <c r="IDT112" s="75"/>
      <c r="IDU112" s="76"/>
      <c r="IDV112" s="75"/>
      <c r="IDW112" s="378"/>
      <c r="IDX112" s="378"/>
      <c r="IDY112" s="378"/>
      <c r="IDZ112" s="378"/>
      <c r="IEA112" s="378"/>
      <c r="IEB112" s="378"/>
      <c r="IEC112" s="378"/>
      <c r="IED112" s="378"/>
      <c r="IEE112" s="378"/>
      <c r="IEF112" s="378"/>
      <c r="IEG112" s="378"/>
      <c r="IEH112" s="378"/>
      <c r="IEI112" s="75"/>
      <c r="IEJ112" s="378"/>
      <c r="IEK112" s="378"/>
      <c r="IEL112" s="75"/>
      <c r="IEM112" s="76"/>
      <c r="IEN112" s="75"/>
      <c r="IEO112" s="378"/>
      <c r="IEP112" s="378"/>
      <c r="IEQ112" s="378"/>
      <c r="IER112" s="378"/>
      <c r="IES112" s="378"/>
      <c r="IET112" s="378"/>
      <c r="IEU112" s="378"/>
      <c r="IEV112" s="378"/>
      <c r="IEW112" s="378"/>
      <c r="IEX112" s="378"/>
      <c r="IEY112" s="378"/>
      <c r="IEZ112" s="378"/>
      <c r="IFA112" s="75"/>
      <c r="IFB112" s="378"/>
      <c r="IFC112" s="378"/>
      <c r="IFD112" s="75"/>
      <c r="IFE112" s="76"/>
      <c r="IFF112" s="75"/>
      <c r="IFG112" s="378"/>
      <c r="IFH112" s="378"/>
      <c r="IFI112" s="378"/>
      <c r="IFJ112" s="378"/>
      <c r="IFK112" s="378"/>
      <c r="IFL112" s="378"/>
      <c r="IFM112" s="378"/>
      <c r="IFN112" s="378"/>
      <c r="IFO112" s="378"/>
      <c r="IFP112" s="378"/>
      <c r="IFQ112" s="378"/>
      <c r="IFR112" s="378"/>
      <c r="IFS112" s="75"/>
      <c r="IFT112" s="378"/>
      <c r="IFU112" s="378"/>
      <c r="IFV112" s="75"/>
      <c r="IFW112" s="76"/>
      <c r="IFX112" s="75"/>
      <c r="IFY112" s="378"/>
      <c r="IFZ112" s="378"/>
      <c r="IGA112" s="378"/>
      <c r="IGB112" s="378"/>
      <c r="IGC112" s="378"/>
      <c r="IGD112" s="378"/>
      <c r="IGE112" s="378"/>
      <c r="IGF112" s="378"/>
      <c r="IGG112" s="378"/>
      <c r="IGH112" s="378"/>
      <c r="IGI112" s="378"/>
      <c r="IGJ112" s="378"/>
      <c r="IGK112" s="75"/>
      <c r="IGL112" s="378"/>
      <c r="IGM112" s="378"/>
      <c r="IGN112" s="75"/>
      <c r="IGO112" s="76"/>
      <c r="IGP112" s="75"/>
      <c r="IGQ112" s="378"/>
      <c r="IGR112" s="378"/>
      <c r="IGS112" s="378"/>
      <c r="IGT112" s="378"/>
      <c r="IGU112" s="378"/>
      <c r="IGV112" s="378"/>
      <c r="IGW112" s="378"/>
      <c r="IGX112" s="378"/>
      <c r="IGY112" s="378"/>
      <c r="IGZ112" s="378"/>
      <c r="IHA112" s="378"/>
      <c r="IHB112" s="378"/>
      <c r="IHC112" s="75"/>
      <c r="IHD112" s="378"/>
      <c r="IHE112" s="378"/>
      <c r="IHF112" s="75"/>
      <c r="IHG112" s="76"/>
      <c r="IHH112" s="75"/>
      <c r="IHI112" s="378"/>
      <c r="IHJ112" s="378"/>
      <c r="IHK112" s="378"/>
      <c r="IHL112" s="378"/>
      <c r="IHM112" s="378"/>
      <c r="IHN112" s="378"/>
      <c r="IHO112" s="378"/>
      <c r="IHP112" s="378"/>
      <c r="IHQ112" s="378"/>
      <c r="IHR112" s="378"/>
      <c r="IHS112" s="378"/>
      <c r="IHT112" s="378"/>
      <c r="IHU112" s="75"/>
      <c r="IHV112" s="378"/>
      <c r="IHW112" s="378"/>
      <c r="IHX112" s="75"/>
      <c r="IHY112" s="76"/>
      <c r="IHZ112" s="75"/>
      <c r="IIA112" s="378"/>
      <c r="IIB112" s="378"/>
      <c r="IIC112" s="378"/>
      <c r="IID112" s="378"/>
      <c r="IIE112" s="378"/>
      <c r="IIF112" s="378"/>
      <c r="IIG112" s="378"/>
      <c r="IIH112" s="378"/>
      <c r="III112" s="378"/>
      <c r="IIJ112" s="378"/>
      <c r="IIK112" s="378"/>
      <c r="IIL112" s="378"/>
      <c r="IIM112" s="75"/>
      <c r="IIN112" s="378"/>
      <c r="IIO112" s="378"/>
      <c r="IIP112" s="75"/>
      <c r="IIQ112" s="76"/>
      <c r="IIR112" s="75"/>
      <c r="IIS112" s="378"/>
      <c r="IIT112" s="378"/>
      <c r="IIU112" s="378"/>
      <c r="IIV112" s="378"/>
      <c r="IIW112" s="378"/>
      <c r="IIX112" s="378"/>
      <c r="IIY112" s="378"/>
      <c r="IIZ112" s="378"/>
      <c r="IJA112" s="378"/>
      <c r="IJB112" s="378"/>
      <c r="IJC112" s="378"/>
      <c r="IJD112" s="378"/>
      <c r="IJE112" s="75"/>
      <c r="IJF112" s="378"/>
      <c r="IJG112" s="378"/>
      <c r="IJH112" s="75"/>
      <c r="IJI112" s="76"/>
      <c r="IJJ112" s="75"/>
      <c r="IJK112" s="378"/>
      <c r="IJL112" s="378"/>
      <c r="IJM112" s="378"/>
      <c r="IJN112" s="378"/>
      <c r="IJO112" s="378"/>
      <c r="IJP112" s="378"/>
      <c r="IJQ112" s="378"/>
      <c r="IJR112" s="378"/>
      <c r="IJS112" s="378"/>
      <c r="IJT112" s="378"/>
      <c r="IJU112" s="378"/>
      <c r="IJV112" s="378"/>
      <c r="IJW112" s="75"/>
      <c r="IJX112" s="378"/>
      <c r="IJY112" s="378"/>
      <c r="IJZ112" s="75"/>
      <c r="IKA112" s="76"/>
      <c r="IKB112" s="75"/>
      <c r="IKC112" s="378"/>
      <c r="IKD112" s="378"/>
      <c r="IKE112" s="378"/>
      <c r="IKF112" s="378"/>
      <c r="IKG112" s="378"/>
      <c r="IKH112" s="378"/>
      <c r="IKI112" s="378"/>
      <c r="IKJ112" s="378"/>
      <c r="IKK112" s="378"/>
      <c r="IKL112" s="378"/>
      <c r="IKM112" s="378"/>
      <c r="IKN112" s="378"/>
      <c r="IKO112" s="75"/>
      <c r="IKP112" s="378"/>
      <c r="IKQ112" s="378"/>
      <c r="IKR112" s="75"/>
      <c r="IKS112" s="76"/>
      <c r="IKT112" s="75"/>
      <c r="IKU112" s="378"/>
      <c r="IKV112" s="378"/>
      <c r="IKW112" s="378"/>
      <c r="IKX112" s="378"/>
      <c r="IKY112" s="378"/>
      <c r="IKZ112" s="378"/>
      <c r="ILA112" s="378"/>
      <c r="ILB112" s="378"/>
      <c r="ILC112" s="378"/>
      <c r="ILD112" s="378"/>
      <c r="ILE112" s="378"/>
      <c r="ILF112" s="378"/>
      <c r="ILG112" s="75"/>
      <c r="ILH112" s="378"/>
      <c r="ILI112" s="378"/>
      <c r="ILJ112" s="75"/>
      <c r="ILK112" s="76"/>
      <c r="ILL112" s="75"/>
      <c r="ILM112" s="378"/>
      <c r="ILN112" s="378"/>
      <c r="ILO112" s="378"/>
      <c r="ILP112" s="378"/>
      <c r="ILQ112" s="378"/>
      <c r="ILR112" s="378"/>
      <c r="ILS112" s="378"/>
      <c r="ILT112" s="378"/>
      <c r="ILU112" s="378"/>
      <c r="ILV112" s="378"/>
      <c r="ILW112" s="378"/>
      <c r="ILX112" s="378"/>
      <c r="ILY112" s="75"/>
      <c r="ILZ112" s="378"/>
      <c r="IMA112" s="378"/>
      <c r="IMB112" s="75"/>
      <c r="IMC112" s="76"/>
      <c r="IMD112" s="75"/>
      <c r="IME112" s="378"/>
      <c r="IMF112" s="378"/>
      <c r="IMG112" s="378"/>
      <c r="IMH112" s="378"/>
      <c r="IMI112" s="378"/>
      <c r="IMJ112" s="378"/>
      <c r="IMK112" s="378"/>
      <c r="IML112" s="378"/>
      <c r="IMM112" s="378"/>
      <c r="IMN112" s="378"/>
      <c r="IMO112" s="378"/>
      <c r="IMP112" s="378"/>
      <c r="IMQ112" s="75"/>
      <c r="IMR112" s="378"/>
      <c r="IMS112" s="378"/>
      <c r="IMT112" s="75"/>
      <c r="IMU112" s="76"/>
      <c r="IMV112" s="75"/>
      <c r="IMW112" s="378"/>
      <c r="IMX112" s="378"/>
      <c r="IMY112" s="378"/>
      <c r="IMZ112" s="378"/>
      <c r="INA112" s="378"/>
      <c r="INB112" s="378"/>
      <c r="INC112" s="378"/>
      <c r="IND112" s="378"/>
      <c r="INE112" s="378"/>
      <c r="INF112" s="378"/>
      <c r="ING112" s="378"/>
      <c r="INH112" s="378"/>
      <c r="INI112" s="75"/>
      <c r="INJ112" s="378"/>
      <c r="INK112" s="378"/>
      <c r="INL112" s="75"/>
      <c r="INM112" s="76"/>
      <c r="INN112" s="75"/>
      <c r="INO112" s="378"/>
      <c r="INP112" s="378"/>
      <c r="INQ112" s="378"/>
      <c r="INR112" s="378"/>
      <c r="INS112" s="378"/>
      <c r="INT112" s="378"/>
      <c r="INU112" s="378"/>
      <c r="INV112" s="378"/>
      <c r="INW112" s="378"/>
      <c r="INX112" s="378"/>
      <c r="INY112" s="378"/>
      <c r="INZ112" s="378"/>
      <c r="IOA112" s="75"/>
      <c r="IOB112" s="378"/>
      <c r="IOC112" s="378"/>
      <c r="IOD112" s="75"/>
      <c r="IOE112" s="76"/>
      <c r="IOF112" s="75"/>
      <c r="IOG112" s="378"/>
      <c r="IOH112" s="378"/>
      <c r="IOI112" s="378"/>
      <c r="IOJ112" s="378"/>
      <c r="IOK112" s="378"/>
      <c r="IOL112" s="378"/>
      <c r="IOM112" s="378"/>
      <c r="ION112" s="378"/>
      <c r="IOO112" s="378"/>
      <c r="IOP112" s="378"/>
      <c r="IOQ112" s="378"/>
      <c r="IOR112" s="378"/>
      <c r="IOS112" s="75"/>
      <c r="IOT112" s="378"/>
      <c r="IOU112" s="378"/>
      <c r="IOV112" s="75"/>
      <c r="IOW112" s="76"/>
      <c r="IOX112" s="75"/>
      <c r="IOY112" s="378"/>
      <c r="IOZ112" s="378"/>
      <c r="IPA112" s="378"/>
      <c r="IPB112" s="378"/>
      <c r="IPC112" s="378"/>
      <c r="IPD112" s="378"/>
      <c r="IPE112" s="378"/>
      <c r="IPF112" s="378"/>
      <c r="IPG112" s="378"/>
      <c r="IPH112" s="378"/>
      <c r="IPI112" s="378"/>
      <c r="IPJ112" s="378"/>
      <c r="IPK112" s="75"/>
      <c r="IPL112" s="378"/>
      <c r="IPM112" s="378"/>
      <c r="IPN112" s="75"/>
      <c r="IPO112" s="76"/>
      <c r="IPP112" s="75"/>
      <c r="IPQ112" s="378"/>
      <c r="IPR112" s="378"/>
      <c r="IPS112" s="378"/>
      <c r="IPT112" s="378"/>
      <c r="IPU112" s="378"/>
      <c r="IPV112" s="378"/>
      <c r="IPW112" s="378"/>
      <c r="IPX112" s="378"/>
      <c r="IPY112" s="378"/>
      <c r="IPZ112" s="378"/>
      <c r="IQA112" s="378"/>
      <c r="IQB112" s="378"/>
      <c r="IQC112" s="75"/>
      <c r="IQD112" s="378"/>
      <c r="IQE112" s="378"/>
      <c r="IQF112" s="75"/>
      <c r="IQG112" s="76"/>
      <c r="IQH112" s="75"/>
      <c r="IQI112" s="378"/>
      <c r="IQJ112" s="378"/>
      <c r="IQK112" s="378"/>
      <c r="IQL112" s="378"/>
      <c r="IQM112" s="378"/>
      <c r="IQN112" s="378"/>
      <c r="IQO112" s="378"/>
      <c r="IQP112" s="378"/>
      <c r="IQQ112" s="378"/>
      <c r="IQR112" s="378"/>
      <c r="IQS112" s="378"/>
      <c r="IQT112" s="378"/>
      <c r="IQU112" s="75"/>
      <c r="IQV112" s="378"/>
      <c r="IQW112" s="378"/>
      <c r="IQX112" s="75"/>
      <c r="IQY112" s="76"/>
      <c r="IQZ112" s="75"/>
      <c r="IRA112" s="378"/>
      <c r="IRB112" s="378"/>
      <c r="IRC112" s="378"/>
      <c r="IRD112" s="378"/>
      <c r="IRE112" s="378"/>
      <c r="IRF112" s="378"/>
      <c r="IRG112" s="378"/>
      <c r="IRH112" s="378"/>
      <c r="IRI112" s="378"/>
      <c r="IRJ112" s="378"/>
      <c r="IRK112" s="378"/>
      <c r="IRL112" s="378"/>
      <c r="IRM112" s="75"/>
      <c r="IRN112" s="378"/>
      <c r="IRO112" s="378"/>
      <c r="IRP112" s="75"/>
      <c r="IRQ112" s="76"/>
      <c r="IRR112" s="75"/>
      <c r="IRS112" s="378"/>
      <c r="IRT112" s="378"/>
      <c r="IRU112" s="378"/>
      <c r="IRV112" s="378"/>
      <c r="IRW112" s="378"/>
      <c r="IRX112" s="378"/>
      <c r="IRY112" s="378"/>
      <c r="IRZ112" s="378"/>
      <c r="ISA112" s="378"/>
      <c r="ISB112" s="378"/>
      <c r="ISC112" s="378"/>
      <c r="ISD112" s="378"/>
      <c r="ISE112" s="75"/>
      <c r="ISF112" s="378"/>
      <c r="ISG112" s="378"/>
      <c r="ISH112" s="75"/>
      <c r="ISI112" s="76"/>
      <c r="ISJ112" s="75"/>
      <c r="ISK112" s="378"/>
      <c r="ISL112" s="378"/>
      <c r="ISM112" s="378"/>
      <c r="ISN112" s="378"/>
      <c r="ISO112" s="378"/>
      <c r="ISP112" s="378"/>
      <c r="ISQ112" s="378"/>
      <c r="ISR112" s="378"/>
      <c r="ISS112" s="378"/>
      <c r="IST112" s="378"/>
      <c r="ISU112" s="378"/>
      <c r="ISV112" s="378"/>
      <c r="ISW112" s="75"/>
      <c r="ISX112" s="378"/>
      <c r="ISY112" s="378"/>
      <c r="ISZ112" s="75"/>
      <c r="ITA112" s="76"/>
      <c r="ITB112" s="75"/>
      <c r="ITC112" s="378"/>
      <c r="ITD112" s="378"/>
      <c r="ITE112" s="378"/>
      <c r="ITF112" s="378"/>
      <c r="ITG112" s="378"/>
      <c r="ITH112" s="378"/>
      <c r="ITI112" s="378"/>
      <c r="ITJ112" s="378"/>
      <c r="ITK112" s="378"/>
      <c r="ITL112" s="378"/>
      <c r="ITM112" s="378"/>
      <c r="ITN112" s="378"/>
      <c r="ITO112" s="75"/>
      <c r="ITP112" s="378"/>
      <c r="ITQ112" s="378"/>
      <c r="ITR112" s="75"/>
      <c r="ITS112" s="76"/>
      <c r="ITT112" s="75"/>
      <c r="ITU112" s="378"/>
      <c r="ITV112" s="378"/>
      <c r="ITW112" s="378"/>
      <c r="ITX112" s="378"/>
      <c r="ITY112" s="378"/>
      <c r="ITZ112" s="378"/>
      <c r="IUA112" s="378"/>
      <c r="IUB112" s="378"/>
      <c r="IUC112" s="378"/>
      <c r="IUD112" s="378"/>
      <c r="IUE112" s="378"/>
      <c r="IUF112" s="378"/>
      <c r="IUG112" s="75"/>
      <c r="IUH112" s="378"/>
      <c r="IUI112" s="378"/>
      <c r="IUJ112" s="75"/>
      <c r="IUK112" s="76"/>
      <c r="IUL112" s="75"/>
      <c r="IUM112" s="378"/>
      <c r="IUN112" s="378"/>
      <c r="IUO112" s="378"/>
      <c r="IUP112" s="378"/>
      <c r="IUQ112" s="378"/>
      <c r="IUR112" s="378"/>
      <c r="IUS112" s="378"/>
      <c r="IUT112" s="378"/>
      <c r="IUU112" s="378"/>
      <c r="IUV112" s="378"/>
      <c r="IUW112" s="378"/>
      <c r="IUX112" s="378"/>
      <c r="IUY112" s="75"/>
      <c r="IUZ112" s="378"/>
      <c r="IVA112" s="378"/>
      <c r="IVB112" s="75"/>
      <c r="IVC112" s="76"/>
      <c r="IVD112" s="75"/>
      <c r="IVE112" s="378"/>
      <c r="IVF112" s="378"/>
      <c r="IVG112" s="378"/>
      <c r="IVH112" s="378"/>
      <c r="IVI112" s="378"/>
      <c r="IVJ112" s="378"/>
      <c r="IVK112" s="378"/>
      <c r="IVL112" s="378"/>
      <c r="IVM112" s="378"/>
      <c r="IVN112" s="378"/>
      <c r="IVO112" s="378"/>
      <c r="IVP112" s="378"/>
      <c r="IVQ112" s="75"/>
      <c r="IVR112" s="378"/>
      <c r="IVS112" s="378"/>
      <c r="IVT112" s="75"/>
      <c r="IVU112" s="76"/>
      <c r="IVV112" s="75"/>
      <c r="IVW112" s="378"/>
      <c r="IVX112" s="378"/>
      <c r="IVY112" s="378"/>
      <c r="IVZ112" s="378"/>
      <c r="IWA112" s="378"/>
      <c r="IWB112" s="378"/>
      <c r="IWC112" s="378"/>
      <c r="IWD112" s="378"/>
      <c r="IWE112" s="378"/>
      <c r="IWF112" s="378"/>
      <c r="IWG112" s="378"/>
      <c r="IWH112" s="378"/>
      <c r="IWI112" s="75"/>
      <c r="IWJ112" s="378"/>
      <c r="IWK112" s="378"/>
      <c r="IWL112" s="75"/>
      <c r="IWM112" s="76"/>
      <c r="IWN112" s="75"/>
      <c r="IWO112" s="378"/>
      <c r="IWP112" s="378"/>
      <c r="IWQ112" s="378"/>
      <c r="IWR112" s="378"/>
      <c r="IWS112" s="378"/>
      <c r="IWT112" s="378"/>
      <c r="IWU112" s="378"/>
      <c r="IWV112" s="378"/>
      <c r="IWW112" s="378"/>
      <c r="IWX112" s="378"/>
      <c r="IWY112" s="378"/>
      <c r="IWZ112" s="378"/>
      <c r="IXA112" s="75"/>
      <c r="IXB112" s="378"/>
      <c r="IXC112" s="378"/>
      <c r="IXD112" s="75"/>
      <c r="IXE112" s="76"/>
      <c r="IXF112" s="75"/>
      <c r="IXG112" s="378"/>
      <c r="IXH112" s="378"/>
      <c r="IXI112" s="378"/>
      <c r="IXJ112" s="378"/>
      <c r="IXK112" s="378"/>
      <c r="IXL112" s="378"/>
      <c r="IXM112" s="378"/>
      <c r="IXN112" s="378"/>
      <c r="IXO112" s="378"/>
      <c r="IXP112" s="378"/>
      <c r="IXQ112" s="378"/>
      <c r="IXR112" s="378"/>
      <c r="IXS112" s="75"/>
      <c r="IXT112" s="378"/>
      <c r="IXU112" s="378"/>
      <c r="IXV112" s="75"/>
      <c r="IXW112" s="76"/>
      <c r="IXX112" s="75"/>
      <c r="IXY112" s="378"/>
      <c r="IXZ112" s="378"/>
      <c r="IYA112" s="378"/>
      <c r="IYB112" s="378"/>
      <c r="IYC112" s="378"/>
      <c r="IYD112" s="378"/>
      <c r="IYE112" s="378"/>
      <c r="IYF112" s="378"/>
      <c r="IYG112" s="378"/>
      <c r="IYH112" s="378"/>
      <c r="IYI112" s="378"/>
      <c r="IYJ112" s="378"/>
      <c r="IYK112" s="75"/>
      <c r="IYL112" s="378"/>
      <c r="IYM112" s="378"/>
      <c r="IYN112" s="75"/>
      <c r="IYO112" s="76"/>
      <c r="IYP112" s="75"/>
      <c r="IYQ112" s="378"/>
      <c r="IYR112" s="378"/>
      <c r="IYS112" s="378"/>
      <c r="IYT112" s="378"/>
      <c r="IYU112" s="378"/>
      <c r="IYV112" s="378"/>
      <c r="IYW112" s="378"/>
      <c r="IYX112" s="378"/>
      <c r="IYY112" s="378"/>
      <c r="IYZ112" s="378"/>
      <c r="IZA112" s="378"/>
      <c r="IZB112" s="378"/>
      <c r="IZC112" s="75"/>
      <c r="IZD112" s="378"/>
      <c r="IZE112" s="378"/>
      <c r="IZF112" s="75"/>
      <c r="IZG112" s="76"/>
      <c r="IZH112" s="75"/>
      <c r="IZI112" s="378"/>
      <c r="IZJ112" s="378"/>
      <c r="IZK112" s="378"/>
      <c r="IZL112" s="378"/>
      <c r="IZM112" s="378"/>
      <c r="IZN112" s="378"/>
      <c r="IZO112" s="378"/>
      <c r="IZP112" s="378"/>
      <c r="IZQ112" s="378"/>
      <c r="IZR112" s="378"/>
      <c r="IZS112" s="378"/>
      <c r="IZT112" s="378"/>
      <c r="IZU112" s="75"/>
      <c r="IZV112" s="378"/>
      <c r="IZW112" s="378"/>
      <c r="IZX112" s="75"/>
      <c r="IZY112" s="76"/>
      <c r="IZZ112" s="75"/>
      <c r="JAA112" s="378"/>
      <c r="JAB112" s="378"/>
      <c r="JAC112" s="378"/>
      <c r="JAD112" s="378"/>
      <c r="JAE112" s="378"/>
      <c r="JAF112" s="378"/>
      <c r="JAG112" s="378"/>
      <c r="JAH112" s="378"/>
      <c r="JAI112" s="378"/>
      <c r="JAJ112" s="378"/>
      <c r="JAK112" s="378"/>
      <c r="JAL112" s="378"/>
      <c r="JAM112" s="75"/>
      <c r="JAN112" s="378"/>
      <c r="JAO112" s="378"/>
      <c r="JAP112" s="75"/>
      <c r="JAQ112" s="76"/>
      <c r="JAR112" s="75"/>
      <c r="JAS112" s="378"/>
      <c r="JAT112" s="378"/>
      <c r="JAU112" s="378"/>
      <c r="JAV112" s="378"/>
      <c r="JAW112" s="378"/>
      <c r="JAX112" s="378"/>
      <c r="JAY112" s="378"/>
      <c r="JAZ112" s="378"/>
      <c r="JBA112" s="378"/>
      <c r="JBB112" s="378"/>
      <c r="JBC112" s="378"/>
      <c r="JBD112" s="378"/>
      <c r="JBE112" s="75"/>
      <c r="JBF112" s="378"/>
      <c r="JBG112" s="378"/>
      <c r="JBH112" s="75"/>
      <c r="JBI112" s="76"/>
      <c r="JBJ112" s="75"/>
      <c r="JBK112" s="378"/>
      <c r="JBL112" s="378"/>
      <c r="JBM112" s="378"/>
      <c r="JBN112" s="378"/>
      <c r="JBO112" s="378"/>
      <c r="JBP112" s="378"/>
      <c r="JBQ112" s="378"/>
      <c r="JBR112" s="378"/>
      <c r="JBS112" s="378"/>
      <c r="JBT112" s="378"/>
      <c r="JBU112" s="378"/>
      <c r="JBV112" s="378"/>
      <c r="JBW112" s="75"/>
      <c r="JBX112" s="378"/>
      <c r="JBY112" s="378"/>
      <c r="JBZ112" s="75"/>
      <c r="JCA112" s="76"/>
      <c r="JCB112" s="75"/>
      <c r="JCC112" s="378"/>
      <c r="JCD112" s="378"/>
      <c r="JCE112" s="378"/>
      <c r="JCF112" s="378"/>
      <c r="JCG112" s="378"/>
      <c r="JCH112" s="378"/>
      <c r="JCI112" s="378"/>
      <c r="JCJ112" s="378"/>
      <c r="JCK112" s="378"/>
      <c r="JCL112" s="378"/>
      <c r="JCM112" s="378"/>
      <c r="JCN112" s="378"/>
      <c r="JCO112" s="75"/>
      <c r="JCP112" s="378"/>
      <c r="JCQ112" s="378"/>
      <c r="JCR112" s="75"/>
      <c r="JCS112" s="76"/>
      <c r="JCT112" s="75"/>
      <c r="JCU112" s="378"/>
      <c r="JCV112" s="378"/>
      <c r="JCW112" s="378"/>
      <c r="JCX112" s="378"/>
      <c r="JCY112" s="378"/>
      <c r="JCZ112" s="378"/>
      <c r="JDA112" s="378"/>
      <c r="JDB112" s="378"/>
      <c r="JDC112" s="378"/>
      <c r="JDD112" s="378"/>
      <c r="JDE112" s="378"/>
      <c r="JDF112" s="378"/>
      <c r="JDG112" s="75"/>
      <c r="JDH112" s="378"/>
      <c r="JDI112" s="378"/>
      <c r="JDJ112" s="75"/>
      <c r="JDK112" s="76"/>
      <c r="JDL112" s="75"/>
      <c r="JDM112" s="378"/>
      <c r="JDN112" s="378"/>
      <c r="JDO112" s="378"/>
      <c r="JDP112" s="378"/>
      <c r="JDQ112" s="378"/>
      <c r="JDR112" s="378"/>
      <c r="JDS112" s="378"/>
      <c r="JDT112" s="378"/>
      <c r="JDU112" s="378"/>
      <c r="JDV112" s="378"/>
      <c r="JDW112" s="378"/>
      <c r="JDX112" s="378"/>
      <c r="JDY112" s="75"/>
      <c r="JDZ112" s="378"/>
      <c r="JEA112" s="378"/>
      <c r="JEB112" s="75"/>
      <c r="JEC112" s="76"/>
      <c r="JED112" s="75"/>
      <c r="JEE112" s="378"/>
      <c r="JEF112" s="378"/>
      <c r="JEG112" s="378"/>
      <c r="JEH112" s="378"/>
      <c r="JEI112" s="378"/>
      <c r="JEJ112" s="378"/>
      <c r="JEK112" s="378"/>
      <c r="JEL112" s="378"/>
      <c r="JEM112" s="378"/>
      <c r="JEN112" s="378"/>
      <c r="JEO112" s="378"/>
      <c r="JEP112" s="378"/>
      <c r="JEQ112" s="75"/>
      <c r="JER112" s="378"/>
      <c r="JES112" s="378"/>
      <c r="JET112" s="75"/>
      <c r="JEU112" s="76"/>
      <c r="JEV112" s="75"/>
      <c r="JEW112" s="378"/>
      <c r="JEX112" s="378"/>
      <c r="JEY112" s="378"/>
      <c r="JEZ112" s="378"/>
      <c r="JFA112" s="378"/>
      <c r="JFB112" s="378"/>
      <c r="JFC112" s="378"/>
      <c r="JFD112" s="378"/>
      <c r="JFE112" s="378"/>
      <c r="JFF112" s="378"/>
      <c r="JFG112" s="378"/>
      <c r="JFH112" s="378"/>
      <c r="JFI112" s="75"/>
      <c r="JFJ112" s="378"/>
      <c r="JFK112" s="378"/>
      <c r="JFL112" s="75"/>
      <c r="JFM112" s="76"/>
      <c r="JFN112" s="75"/>
      <c r="JFO112" s="378"/>
      <c r="JFP112" s="378"/>
      <c r="JFQ112" s="378"/>
      <c r="JFR112" s="378"/>
      <c r="JFS112" s="378"/>
      <c r="JFT112" s="378"/>
      <c r="JFU112" s="378"/>
      <c r="JFV112" s="378"/>
      <c r="JFW112" s="378"/>
      <c r="JFX112" s="378"/>
      <c r="JFY112" s="378"/>
      <c r="JFZ112" s="378"/>
      <c r="JGA112" s="75"/>
      <c r="JGB112" s="378"/>
      <c r="JGC112" s="378"/>
      <c r="JGD112" s="75"/>
      <c r="JGE112" s="76"/>
      <c r="JGF112" s="75"/>
      <c r="JGG112" s="378"/>
      <c r="JGH112" s="378"/>
      <c r="JGI112" s="378"/>
      <c r="JGJ112" s="378"/>
      <c r="JGK112" s="378"/>
      <c r="JGL112" s="378"/>
      <c r="JGM112" s="378"/>
      <c r="JGN112" s="378"/>
      <c r="JGO112" s="378"/>
      <c r="JGP112" s="378"/>
      <c r="JGQ112" s="378"/>
      <c r="JGR112" s="378"/>
      <c r="JGS112" s="75"/>
      <c r="JGT112" s="378"/>
      <c r="JGU112" s="378"/>
      <c r="JGV112" s="75"/>
      <c r="JGW112" s="76"/>
      <c r="JGX112" s="75"/>
      <c r="JGY112" s="378"/>
      <c r="JGZ112" s="378"/>
      <c r="JHA112" s="378"/>
      <c r="JHB112" s="378"/>
      <c r="JHC112" s="378"/>
      <c r="JHD112" s="378"/>
      <c r="JHE112" s="378"/>
      <c r="JHF112" s="378"/>
      <c r="JHG112" s="378"/>
      <c r="JHH112" s="378"/>
      <c r="JHI112" s="378"/>
      <c r="JHJ112" s="378"/>
      <c r="JHK112" s="75"/>
      <c r="JHL112" s="378"/>
      <c r="JHM112" s="378"/>
      <c r="JHN112" s="75"/>
      <c r="JHO112" s="76"/>
      <c r="JHP112" s="75"/>
      <c r="JHQ112" s="378"/>
      <c r="JHR112" s="378"/>
      <c r="JHS112" s="378"/>
      <c r="JHT112" s="378"/>
      <c r="JHU112" s="378"/>
      <c r="JHV112" s="378"/>
      <c r="JHW112" s="378"/>
      <c r="JHX112" s="378"/>
      <c r="JHY112" s="378"/>
      <c r="JHZ112" s="378"/>
      <c r="JIA112" s="378"/>
      <c r="JIB112" s="378"/>
      <c r="JIC112" s="75"/>
      <c r="JID112" s="378"/>
      <c r="JIE112" s="378"/>
      <c r="JIF112" s="75"/>
      <c r="JIG112" s="76"/>
      <c r="JIH112" s="75"/>
      <c r="JII112" s="378"/>
      <c r="JIJ112" s="378"/>
      <c r="JIK112" s="378"/>
      <c r="JIL112" s="378"/>
      <c r="JIM112" s="378"/>
      <c r="JIN112" s="378"/>
      <c r="JIO112" s="378"/>
      <c r="JIP112" s="378"/>
      <c r="JIQ112" s="378"/>
      <c r="JIR112" s="378"/>
      <c r="JIS112" s="378"/>
      <c r="JIT112" s="378"/>
      <c r="JIU112" s="75"/>
      <c r="JIV112" s="378"/>
      <c r="JIW112" s="378"/>
      <c r="JIX112" s="75"/>
      <c r="JIY112" s="76"/>
      <c r="JIZ112" s="75"/>
      <c r="JJA112" s="378"/>
      <c r="JJB112" s="378"/>
      <c r="JJC112" s="378"/>
      <c r="JJD112" s="378"/>
      <c r="JJE112" s="378"/>
      <c r="JJF112" s="378"/>
      <c r="JJG112" s="378"/>
      <c r="JJH112" s="378"/>
      <c r="JJI112" s="378"/>
      <c r="JJJ112" s="378"/>
      <c r="JJK112" s="378"/>
      <c r="JJL112" s="378"/>
      <c r="JJM112" s="75"/>
      <c r="JJN112" s="378"/>
      <c r="JJO112" s="378"/>
      <c r="JJP112" s="75"/>
      <c r="JJQ112" s="76"/>
      <c r="JJR112" s="75"/>
      <c r="JJS112" s="378"/>
      <c r="JJT112" s="378"/>
      <c r="JJU112" s="378"/>
      <c r="JJV112" s="378"/>
      <c r="JJW112" s="378"/>
      <c r="JJX112" s="378"/>
      <c r="JJY112" s="378"/>
      <c r="JJZ112" s="378"/>
      <c r="JKA112" s="378"/>
      <c r="JKB112" s="378"/>
      <c r="JKC112" s="378"/>
      <c r="JKD112" s="378"/>
      <c r="JKE112" s="75"/>
      <c r="JKF112" s="378"/>
      <c r="JKG112" s="378"/>
      <c r="JKH112" s="75"/>
      <c r="JKI112" s="76"/>
      <c r="JKJ112" s="75"/>
      <c r="JKK112" s="378"/>
      <c r="JKL112" s="378"/>
      <c r="JKM112" s="378"/>
      <c r="JKN112" s="378"/>
      <c r="JKO112" s="378"/>
      <c r="JKP112" s="378"/>
      <c r="JKQ112" s="378"/>
      <c r="JKR112" s="378"/>
      <c r="JKS112" s="378"/>
      <c r="JKT112" s="378"/>
      <c r="JKU112" s="378"/>
      <c r="JKV112" s="378"/>
      <c r="JKW112" s="75"/>
      <c r="JKX112" s="378"/>
      <c r="JKY112" s="378"/>
      <c r="JKZ112" s="75"/>
      <c r="JLA112" s="76"/>
      <c r="JLB112" s="75"/>
      <c r="JLC112" s="378"/>
      <c r="JLD112" s="378"/>
      <c r="JLE112" s="378"/>
      <c r="JLF112" s="378"/>
      <c r="JLG112" s="378"/>
      <c r="JLH112" s="378"/>
      <c r="JLI112" s="378"/>
      <c r="JLJ112" s="378"/>
      <c r="JLK112" s="378"/>
      <c r="JLL112" s="378"/>
      <c r="JLM112" s="378"/>
      <c r="JLN112" s="378"/>
      <c r="JLO112" s="75"/>
      <c r="JLP112" s="378"/>
      <c r="JLQ112" s="378"/>
      <c r="JLR112" s="75"/>
      <c r="JLS112" s="76"/>
      <c r="JLT112" s="75"/>
      <c r="JLU112" s="378"/>
      <c r="JLV112" s="378"/>
      <c r="JLW112" s="378"/>
      <c r="JLX112" s="378"/>
      <c r="JLY112" s="378"/>
      <c r="JLZ112" s="378"/>
      <c r="JMA112" s="378"/>
      <c r="JMB112" s="378"/>
      <c r="JMC112" s="378"/>
      <c r="JMD112" s="378"/>
      <c r="JME112" s="378"/>
      <c r="JMF112" s="378"/>
      <c r="JMG112" s="75"/>
      <c r="JMH112" s="378"/>
      <c r="JMI112" s="378"/>
      <c r="JMJ112" s="75"/>
      <c r="JMK112" s="76"/>
      <c r="JML112" s="75"/>
      <c r="JMM112" s="378"/>
      <c r="JMN112" s="378"/>
      <c r="JMO112" s="378"/>
      <c r="JMP112" s="378"/>
      <c r="JMQ112" s="378"/>
      <c r="JMR112" s="378"/>
      <c r="JMS112" s="378"/>
      <c r="JMT112" s="378"/>
      <c r="JMU112" s="378"/>
      <c r="JMV112" s="378"/>
      <c r="JMW112" s="378"/>
      <c r="JMX112" s="378"/>
      <c r="JMY112" s="75"/>
      <c r="JMZ112" s="378"/>
      <c r="JNA112" s="378"/>
      <c r="JNB112" s="75"/>
      <c r="JNC112" s="76"/>
      <c r="JND112" s="75"/>
      <c r="JNE112" s="378"/>
      <c r="JNF112" s="378"/>
      <c r="JNG112" s="378"/>
      <c r="JNH112" s="378"/>
      <c r="JNI112" s="378"/>
      <c r="JNJ112" s="378"/>
      <c r="JNK112" s="378"/>
      <c r="JNL112" s="378"/>
      <c r="JNM112" s="378"/>
      <c r="JNN112" s="378"/>
      <c r="JNO112" s="378"/>
      <c r="JNP112" s="378"/>
      <c r="JNQ112" s="75"/>
      <c r="JNR112" s="378"/>
      <c r="JNS112" s="378"/>
      <c r="JNT112" s="75"/>
      <c r="JNU112" s="76"/>
      <c r="JNV112" s="75"/>
      <c r="JNW112" s="378"/>
      <c r="JNX112" s="378"/>
      <c r="JNY112" s="378"/>
      <c r="JNZ112" s="378"/>
      <c r="JOA112" s="378"/>
      <c r="JOB112" s="378"/>
      <c r="JOC112" s="378"/>
      <c r="JOD112" s="378"/>
      <c r="JOE112" s="378"/>
      <c r="JOF112" s="378"/>
      <c r="JOG112" s="378"/>
      <c r="JOH112" s="378"/>
      <c r="JOI112" s="75"/>
      <c r="JOJ112" s="378"/>
      <c r="JOK112" s="378"/>
      <c r="JOL112" s="75"/>
      <c r="JOM112" s="76"/>
      <c r="JON112" s="75"/>
      <c r="JOO112" s="378"/>
      <c r="JOP112" s="378"/>
      <c r="JOQ112" s="378"/>
      <c r="JOR112" s="378"/>
      <c r="JOS112" s="378"/>
      <c r="JOT112" s="378"/>
      <c r="JOU112" s="378"/>
      <c r="JOV112" s="378"/>
      <c r="JOW112" s="378"/>
      <c r="JOX112" s="378"/>
      <c r="JOY112" s="378"/>
      <c r="JOZ112" s="378"/>
      <c r="JPA112" s="75"/>
      <c r="JPB112" s="378"/>
      <c r="JPC112" s="378"/>
      <c r="JPD112" s="75"/>
      <c r="JPE112" s="76"/>
      <c r="JPF112" s="75"/>
      <c r="JPG112" s="378"/>
      <c r="JPH112" s="378"/>
      <c r="JPI112" s="378"/>
      <c r="JPJ112" s="378"/>
      <c r="JPK112" s="378"/>
      <c r="JPL112" s="378"/>
      <c r="JPM112" s="378"/>
      <c r="JPN112" s="378"/>
      <c r="JPO112" s="378"/>
      <c r="JPP112" s="378"/>
      <c r="JPQ112" s="378"/>
      <c r="JPR112" s="378"/>
      <c r="JPS112" s="75"/>
      <c r="JPT112" s="378"/>
      <c r="JPU112" s="378"/>
      <c r="JPV112" s="75"/>
      <c r="JPW112" s="76"/>
      <c r="JPX112" s="75"/>
      <c r="JPY112" s="378"/>
      <c r="JPZ112" s="378"/>
      <c r="JQA112" s="378"/>
      <c r="JQB112" s="378"/>
      <c r="JQC112" s="378"/>
      <c r="JQD112" s="378"/>
      <c r="JQE112" s="378"/>
      <c r="JQF112" s="378"/>
      <c r="JQG112" s="378"/>
      <c r="JQH112" s="378"/>
      <c r="JQI112" s="378"/>
      <c r="JQJ112" s="378"/>
      <c r="JQK112" s="75"/>
      <c r="JQL112" s="378"/>
      <c r="JQM112" s="378"/>
      <c r="JQN112" s="75"/>
      <c r="JQO112" s="76"/>
      <c r="JQP112" s="75"/>
      <c r="JQQ112" s="378"/>
      <c r="JQR112" s="378"/>
      <c r="JQS112" s="378"/>
      <c r="JQT112" s="378"/>
      <c r="JQU112" s="378"/>
      <c r="JQV112" s="378"/>
      <c r="JQW112" s="378"/>
      <c r="JQX112" s="378"/>
      <c r="JQY112" s="378"/>
      <c r="JQZ112" s="378"/>
      <c r="JRA112" s="378"/>
      <c r="JRB112" s="378"/>
      <c r="JRC112" s="75"/>
      <c r="JRD112" s="378"/>
      <c r="JRE112" s="378"/>
      <c r="JRF112" s="75"/>
      <c r="JRG112" s="76"/>
      <c r="JRH112" s="75"/>
      <c r="JRI112" s="378"/>
      <c r="JRJ112" s="378"/>
      <c r="JRK112" s="378"/>
      <c r="JRL112" s="378"/>
      <c r="JRM112" s="378"/>
      <c r="JRN112" s="378"/>
      <c r="JRO112" s="378"/>
      <c r="JRP112" s="378"/>
      <c r="JRQ112" s="378"/>
      <c r="JRR112" s="378"/>
      <c r="JRS112" s="378"/>
      <c r="JRT112" s="378"/>
      <c r="JRU112" s="75"/>
      <c r="JRV112" s="378"/>
      <c r="JRW112" s="378"/>
      <c r="JRX112" s="75"/>
      <c r="JRY112" s="76"/>
      <c r="JRZ112" s="75"/>
      <c r="JSA112" s="378"/>
      <c r="JSB112" s="378"/>
      <c r="JSC112" s="378"/>
      <c r="JSD112" s="378"/>
      <c r="JSE112" s="378"/>
      <c r="JSF112" s="378"/>
      <c r="JSG112" s="378"/>
      <c r="JSH112" s="378"/>
      <c r="JSI112" s="378"/>
      <c r="JSJ112" s="378"/>
      <c r="JSK112" s="378"/>
      <c r="JSL112" s="378"/>
      <c r="JSM112" s="75"/>
      <c r="JSN112" s="378"/>
      <c r="JSO112" s="378"/>
      <c r="JSP112" s="75"/>
      <c r="JSQ112" s="76"/>
      <c r="JSR112" s="75"/>
      <c r="JSS112" s="378"/>
      <c r="JST112" s="378"/>
      <c r="JSU112" s="378"/>
      <c r="JSV112" s="378"/>
      <c r="JSW112" s="378"/>
      <c r="JSX112" s="378"/>
      <c r="JSY112" s="378"/>
      <c r="JSZ112" s="378"/>
      <c r="JTA112" s="378"/>
      <c r="JTB112" s="378"/>
      <c r="JTC112" s="378"/>
      <c r="JTD112" s="378"/>
      <c r="JTE112" s="75"/>
      <c r="JTF112" s="378"/>
      <c r="JTG112" s="378"/>
      <c r="JTH112" s="75"/>
      <c r="JTI112" s="76"/>
      <c r="JTJ112" s="75"/>
      <c r="JTK112" s="378"/>
      <c r="JTL112" s="378"/>
      <c r="JTM112" s="378"/>
      <c r="JTN112" s="378"/>
      <c r="JTO112" s="378"/>
      <c r="JTP112" s="378"/>
      <c r="JTQ112" s="378"/>
      <c r="JTR112" s="378"/>
      <c r="JTS112" s="378"/>
      <c r="JTT112" s="378"/>
      <c r="JTU112" s="378"/>
      <c r="JTV112" s="378"/>
      <c r="JTW112" s="75"/>
      <c r="JTX112" s="378"/>
      <c r="JTY112" s="378"/>
      <c r="JTZ112" s="75"/>
      <c r="JUA112" s="76"/>
      <c r="JUB112" s="75"/>
      <c r="JUC112" s="378"/>
      <c r="JUD112" s="378"/>
      <c r="JUE112" s="378"/>
      <c r="JUF112" s="378"/>
      <c r="JUG112" s="378"/>
      <c r="JUH112" s="378"/>
      <c r="JUI112" s="378"/>
      <c r="JUJ112" s="378"/>
      <c r="JUK112" s="378"/>
      <c r="JUL112" s="378"/>
      <c r="JUM112" s="378"/>
      <c r="JUN112" s="378"/>
      <c r="JUO112" s="75"/>
      <c r="JUP112" s="378"/>
      <c r="JUQ112" s="378"/>
      <c r="JUR112" s="75"/>
      <c r="JUS112" s="76"/>
      <c r="JUT112" s="75"/>
      <c r="JUU112" s="378"/>
      <c r="JUV112" s="378"/>
      <c r="JUW112" s="378"/>
      <c r="JUX112" s="378"/>
      <c r="JUY112" s="378"/>
      <c r="JUZ112" s="378"/>
      <c r="JVA112" s="378"/>
      <c r="JVB112" s="378"/>
      <c r="JVC112" s="378"/>
      <c r="JVD112" s="378"/>
      <c r="JVE112" s="378"/>
      <c r="JVF112" s="378"/>
      <c r="JVG112" s="75"/>
      <c r="JVH112" s="378"/>
      <c r="JVI112" s="378"/>
      <c r="JVJ112" s="75"/>
      <c r="JVK112" s="76"/>
      <c r="JVL112" s="75"/>
      <c r="JVM112" s="378"/>
      <c r="JVN112" s="378"/>
      <c r="JVO112" s="378"/>
      <c r="JVP112" s="378"/>
      <c r="JVQ112" s="378"/>
      <c r="JVR112" s="378"/>
      <c r="JVS112" s="378"/>
      <c r="JVT112" s="378"/>
      <c r="JVU112" s="378"/>
      <c r="JVV112" s="378"/>
      <c r="JVW112" s="378"/>
      <c r="JVX112" s="378"/>
      <c r="JVY112" s="75"/>
      <c r="JVZ112" s="378"/>
      <c r="JWA112" s="378"/>
      <c r="JWB112" s="75"/>
      <c r="JWC112" s="76"/>
      <c r="JWD112" s="75"/>
      <c r="JWE112" s="378"/>
      <c r="JWF112" s="378"/>
      <c r="JWG112" s="378"/>
      <c r="JWH112" s="378"/>
      <c r="JWI112" s="378"/>
      <c r="JWJ112" s="378"/>
      <c r="JWK112" s="378"/>
      <c r="JWL112" s="378"/>
      <c r="JWM112" s="378"/>
      <c r="JWN112" s="378"/>
      <c r="JWO112" s="378"/>
      <c r="JWP112" s="378"/>
      <c r="JWQ112" s="75"/>
      <c r="JWR112" s="378"/>
      <c r="JWS112" s="378"/>
      <c r="JWT112" s="75"/>
      <c r="JWU112" s="76"/>
      <c r="JWV112" s="75"/>
      <c r="JWW112" s="378"/>
      <c r="JWX112" s="378"/>
      <c r="JWY112" s="378"/>
      <c r="JWZ112" s="378"/>
      <c r="JXA112" s="378"/>
      <c r="JXB112" s="378"/>
      <c r="JXC112" s="378"/>
      <c r="JXD112" s="378"/>
      <c r="JXE112" s="378"/>
      <c r="JXF112" s="378"/>
      <c r="JXG112" s="378"/>
      <c r="JXH112" s="378"/>
      <c r="JXI112" s="75"/>
      <c r="JXJ112" s="378"/>
      <c r="JXK112" s="378"/>
      <c r="JXL112" s="75"/>
      <c r="JXM112" s="76"/>
      <c r="JXN112" s="75"/>
      <c r="JXO112" s="378"/>
      <c r="JXP112" s="378"/>
      <c r="JXQ112" s="378"/>
      <c r="JXR112" s="378"/>
      <c r="JXS112" s="378"/>
      <c r="JXT112" s="378"/>
      <c r="JXU112" s="378"/>
      <c r="JXV112" s="378"/>
      <c r="JXW112" s="378"/>
      <c r="JXX112" s="378"/>
      <c r="JXY112" s="378"/>
      <c r="JXZ112" s="378"/>
      <c r="JYA112" s="75"/>
      <c r="JYB112" s="378"/>
      <c r="JYC112" s="378"/>
      <c r="JYD112" s="75"/>
      <c r="JYE112" s="76"/>
      <c r="JYF112" s="75"/>
      <c r="JYG112" s="378"/>
      <c r="JYH112" s="378"/>
      <c r="JYI112" s="378"/>
      <c r="JYJ112" s="378"/>
      <c r="JYK112" s="378"/>
      <c r="JYL112" s="378"/>
      <c r="JYM112" s="378"/>
      <c r="JYN112" s="378"/>
      <c r="JYO112" s="378"/>
      <c r="JYP112" s="378"/>
      <c r="JYQ112" s="378"/>
      <c r="JYR112" s="378"/>
      <c r="JYS112" s="75"/>
      <c r="JYT112" s="378"/>
      <c r="JYU112" s="378"/>
      <c r="JYV112" s="75"/>
      <c r="JYW112" s="76"/>
      <c r="JYX112" s="75"/>
      <c r="JYY112" s="378"/>
      <c r="JYZ112" s="378"/>
      <c r="JZA112" s="378"/>
      <c r="JZB112" s="378"/>
      <c r="JZC112" s="378"/>
      <c r="JZD112" s="378"/>
      <c r="JZE112" s="378"/>
      <c r="JZF112" s="378"/>
      <c r="JZG112" s="378"/>
      <c r="JZH112" s="378"/>
      <c r="JZI112" s="378"/>
      <c r="JZJ112" s="378"/>
      <c r="JZK112" s="75"/>
      <c r="JZL112" s="378"/>
      <c r="JZM112" s="378"/>
      <c r="JZN112" s="75"/>
      <c r="JZO112" s="76"/>
      <c r="JZP112" s="75"/>
      <c r="JZQ112" s="378"/>
      <c r="JZR112" s="378"/>
      <c r="JZS112" s="378"/>
      <c r="JZT112" s="378"/>
      <c r="JZU112" s="378"/>
      <c r="JZV112" s="378"/>
      <c r="JZW112" s="378"/>
      <c r="JZX112" s="378"/>
      <c r="JZY112" s="378"/>
      <c r="JZZ112" s="378"/>
      <c r="KAA112" s="378"/>
      <c r="KAB112" s="378"/>
      <c r="KAC112" s="75"/>
      <c r="KAD112" s="378"/>
      <c r="KAE112" s="378"/>
      <c r="KAF112" s="75"/>
      <c r="KAG112" s="76"/>
      <c r="KAH112" s="75"/>
      <c r="KAI112" s="378"/>
      <c r="KAJ112" s="378"/>
      <c r="KAK112" s="378"/>
      <c r="KAL112" s="378"/>
      <c r="KAM112" s="378"/>
      <c r="KAN112" s="378"/>
      <c r="KAO112" s="378"/>
      <c r="KAP112" s="378"/>
      <c r="KAQ112" s="378"/>
      <c r="KAR112" s="378"/>
      <c r="KAS112" s="378"/>
      <c r="KAT112" s="378"/>
      <c r="KAU112" s="75"/>
      <c r="KAV112" s="378"/>
      <c r="KAW112" s="378"/>
      <c r="KAX112" s="75"/>
      <c r="KAY112" s="76"/>
      <c r="KAZ112" s="75"/>
      <c r="KBA112" s="378"/>
      <c r="KBB112" s="378"/>
      <c r="KBC112" s="378"/>
      <c r="KBD112" s="378"/>
      <c r="KBE112" s="378"/>
      <c r="KBF112" s="378"/>
      <c r="KBG112" s="378"/>
      <c r="KBH112" s="378"/>
      <c r="KBI112" s="378"/>
      <c r="KBJ112" s="378"/>
      <c r="KBK112" s="378"/>
      <c r="KBL112" s="378"/>
      <c r="KBM112" s="75"/>
      <c r="KBN112" s="378"/>
      <c r="KBO112" s="378"/>
      <c r="KBP112" s="75"/>
      <c r="KBQ112" s="76"/>
      <c r="KBR112" s="75"/>
      <c r="KBS112" s="378"/>
      <c r="KBT112" s="378"/>
      <c r="KBU112" s="378"/>
      <c r="KBV112" s="378"/>
      <c r="KBW112" s="378"/>
      <c r="KBX112" s="378"/>
      <c r="KBY112" s="378"/>
      <c r="KBZ112" s="378"/>
      <c r="KCA112" s="378"/>
      <c r="KCB112" s="378"/>
      <c r="KCC112" s="378"/>
      <c r="KCD112" s="378"/>
      <c r="KCE112" s="75"/>
      <c r="KCF112" s="378"/>
      <c r="KCG112" s="378"/>
      <c r="KCH112" s="75"/>
      <c r="KCI112" s="76"/>
      <c r="KCJ112" s="75"/>
      <c r="KCK112" s="378"/>
      <c r="KCL112" s="378"/>
      <c r="KCM112" s="378"/>
      <c r="KCN112" s="378"/>
      <c r="KCO112" s="378"/>
      <c r="KCP112" s="378"/>
      <c r="KCQ112" s="378"/>
      <c r="KCR112" s="378"/>
      <c r="KCS112" s="378"/>
      <c r="KCT112" s="378"/>
      <c r="KCU112" s="378"/>
      <c r="KCV112" s="378"/>
      <c r="KCW112" s="75"/>
      <c r="KCX112" s="378"/>
      <c r="KCY112" s="378"/>
      <c r="KCZ112" s="75"/>
      <c r="KDA112" s="76"/>
      <c r="KDB112" s="75"/>
      <c r="KDC112" s="378"/>
      <c r="KDD112" s="378"/>
      <c r="KDE112" s="378"/>
      <c r="KDF112" s="378"/>
      <c r="KDG112" s="378"/>
      <c r="KDH112" s="378"/>
      <c r="KDI112" s="378"/>
      <c r="KDJ112" s="378"/>
      <c r="KDK112" s="378"/>
      <c r="KDL112" s="378"/>
      <c r="KDM112" s="378"/>
      <c r="KDN112" s="378"/>
      <c r="KDO112" s="75"/>
      <c r="KDP112" s="378"/>
      <c r="KDQ112" s="378"/>
      <c r="KDR112" s="75"/>
      <c r="KDS112" s="76"/>
      <c r="KDT112" s="75"/>
      <c r="KDU112" s="378"/>
      <c r="KDV112" s="378"/>
      <c r="KDW112" s="378"/>
      <c r="KDX112" s="378"/>
      <c r="KDY112" s="378"/>
      <c r="KDZ112" s="378"/>
      <c r="KEA112" s="378"/>
      <c r="KEB112" s="378"/>
      <c r="KEC112" s="378"/>
      <c r="KED112" s="378"/>
      <c r="KEE112" s="378"/>
      <c r="KEF112" s="378"/>
      <c r="KEG112" s="75"/>
      <c r="KEH112" s="378"/>
      <c r="KEI112" s="378"/>
      <c r="KEJ112" s="75"/>
      <c r="KEK112" s="76"/>
      <c r="KEL112" s="75"/>
      <c r="KEM112" s="378"/>
      <c r="KEN112" s="378"/>
      <c r="KEO112" s="378"/>
      <c r="KEP112" s="378"/>
      <c r="KEQ112" s="378"/>
      <c r="KER112" s="378"/>
      <c r="KES112" s="378"/>
      <c r="KET112" s="378"/>
      <c r="KEU112" s="378"/>
      <c r="KEV112" s="378"/>
      <c r="KEW112" s="378"/>
      <c r="KEX112" s="378"/>
      <c r="KEY112" s="75"/>
      <c r="KEZ112" s="378"/>
      <c r="KFA112" s="378"/>
      <c r="KFB112" s="75"/>
      <c r="KFC112" s="76"/>
      <c r="KFD112" s="75"/>
      <c r="KFE112" s="378"/>
      <c r="KFF112" s="378"/>
      <c r="KFG112" s="378"/>
      <c r="KFH112" s="378"/>
      <c r="KFI112" s="378"/>
      <c r="KFJ112" s="378"/>
      <c r="KFK112" s="378"/>
      <c r="KFL112" s="378"/>
      <c r="KFM112" s="378"/>
      <c r="KFN112" s="378"/>
      <c r="KFO112" s="378"/>
      <c r="KFP112" s="378"/>
      <c r="KFQ112" s="75"/>
      <c r="KFR112" s="378"/>
      <c r="KFS112" s="378"/>
      <c r="KFT112" s="75"/>
      <c r="KFU112" s="76"/>
      <c r="KFV112" s="75"/>
      <c r="KFW112" s="378"/>
      <c r="KFX112" s="378"/>
      <c r="KFY112" s="378"/>
      <c r="KFZ112" s="378"/>
      <c r="KGA112" s="378"/>
      <c r="KGB112" s="378"/>
      <c r="KGC112" s="378"/>
      <c r="KGD112" s="378"/>
      <c r="KGE112" s="378"/>
      <c r="KGF112" s="378"/>
      <c r="KGG112" s="378"/>
      <c r="KGH112" s="378"/>
      <c r="KGI112" s="75"/>
      <c r="KGJ112" s="378"/>
      <c r="KGK112" s="378"/>
      <c r="KGL112" s="75"/>
      <c r="KGM112" s="76"/>
      <c r="KGN112" s="75"/>
      <c r="KGO112" s="378"/>
      <c r="KGP112" s="378"/>
      <c r="KGQ112" s="378"/>
      <c r="KGR112" s="378"/>
      <c r="KGS112" s="378"/>
      <c r="KGT112" s="378"/>
      <c r="KGU112" s="378"/>
      <c r="KGV112" s="378"/>
      <c r="KGW112" s="378"/>
      <c r="KGX112" s="378"/>
      <c r="KGY112" s="378"/>
      <c r="KGZ112" s="378"/>
      <c r="KHA112" s="75"/>
      <c r="KHB112" s="378"/>
      <c r="KHC112" s="378"/>
      <c r="KHD112" s="75"/>
      <c r="KHE112" s="76"/>
      <c r="KHF112" s="75"/>
      <c r="KHG112" s="378"/>
      <c r="KHH112" s="378"/>
      <c r="KHI112" s="378"/>
      <c r="KHJ112" s="378"/>
      <c r="KHK112" s="378"/>
      <c r="KHL112" s="378"/>
      <c r="KHM112" s="378"/>
      <c r="KHN112" s="378"/>
      <c r="KHO112" s="378"/>
      <c r="KHP112" s="378"/>
      <c r="KHQ112" s="378"/>
      <c r="KHR112" s="378"/>
      <c r="KHS112" s="75"/>
      <c r="KHT112" s="378"/>
      <c r="KHU112" s="378"/>
      <c r="KHV112" s="75"/>
      <c r="KHW112" s="76"/>
      <c r="KHX112" s="75"/>
      <c r="KHY112" s="378"/>
      <c r="KHZ112" s="378"/>
      <c r="KIA112" s="378"/>
      <c r="KIB112" s="378"/>
      <c r="KIC112" s="378"/>
      <c r="KID112" s="378"/>
      <c r="KIE112" s="378"/>
      <c r="KIF112" s="378"/>
      <c r="KIG112" s="378"/>
      <c r="KIH112" s="378"/>
      <c r="KII112" s="378"/>
      <c r="KIJ112" s="378"/>
      <c r="KIK112" s="75"/>
      <c r="KIL112" s="378"/>
      <c r="KIM112" s="378"/>
      <c r="KIN112" s="75"/>
      <c r="KIO112" s="76"/>
      <c r="KIP112" s="75"/>
      <c r="KIQ112" s="378"/>
      <c r="KIR112" s="378"/>
      <c r="KIS112" s="378"/>
      <c r="KIT112" s="378"/>
      <c r="KIU112" s="378"/>
      <c r="KIV112" s="378"/>
      <c r="KIW112" s="378"/>
      <c r="KIX112" s="378"/>
      <c r="KIY112" s="378"/>
      <c r="KIZ112" s="378"/>
      <c r="KJA112" s="378"/>
      <c r="KJB112" s="378"/>
      <c r="KJC112" s="75"/>
      <c r="KJD112" s="378"/>
      <c r="KJE112" s="378"/>
      <c r="KJF112" s="75"/>
      <c r="KJG112" s="76"/>
      <c r="KJH112" s="75"/>
      <c r="KJI112" s="378"/>
      <c r="KJJ112" s="378"/>
      <c r="KJK112" s="378"/>
      <c r="KJL112" s="378"/>
      <c r="KJM112" s="378"/>
      <c r="KJN112" s="378"/>
      <c r="KJO112" s="378"/>
      <c r="KJP112" s="378"/>
      <c r="KJQ112" s="378"/>
      <c r="KJR112" s="378"/>
      <c r="KJS112" s="378"/>
      <c r="KJT112" s="378"/>
      <c r="KJU112" s="75"/>
      <c r="KJV112" s="378"/>
      <c r="KJW112" s="378"/>
      <c r="KJX112" s="75"/>
      <c r="KJY112" s="76"/>
      <c r="KJZ112" s="75"/>
      <c r="KKA112" s="378"/>
      <c r="KKB112" s="378"/>
      <c r="KKC112" s="378"/>
      <c r="KKD112" s="378"/>
      <c r="KKE112" s="378"/>
      <c r="KKF112" s="378"/>
      <c r="KKG112" s="378"/>
      <c r="KKH112" s="378"/>
      <c r="KKI112" s="378"/>
      <c r="KKJ112" s="378"/>
      <c r="KKK112" s="378"/>
      <c r="KKL112" s="378"/>
      <c r="KKM112" s="75"/>
      <c r="KKN112" s="378"/>
      <c r="KKO112" s="378"/>
      <c r="KKP112" s="75"/>
      <c r="KKQ112" s="76"/>
      <c r="KKR112" s="75"/>
      <c r="KKS112" s="378"/>
      <c r="KKT112" s="378"/>
      <c r="KKU112" s="378"/>
      <c r="KKV112" s="378"/>
      <c r="KKW112" s="378"/>
      <c r="KKX112" s="378"/>
      <c r="KKY112" s="378"/>
      <c r="KKZ112" s="378"/>
      <c r="KLA112" s="378"/>
      <c r="KLB112" s="378"/>
      <c r="KLC112" s="378"/>
      <c r="KLD112" s="378"/>
      <c r="KLE112" s="75"/>
      <c r="KLF112" s="378"/>
      <c r="KLG112" s="378"/>
      <c r="KLH112" s="75"/>
      <c r="KLI112" s="76"/>
      <c r="KLJ112" s="75"/>
      <c r="KLK112" s="378"/>
      <c r="KLL112" s="378"/>
      <c r="KLM112" s="378"/>
      <c r="KLN112" s="378"/>
      <c r="KLO112" s="378"/>
      <c r="KLP112" s="378"/>
      <c r="KLQ112" s="378"/>
      <c r="KLR112" s="378"/>
      <c r="KLS112" s="378"/>
      <c r="KLT112" s="378"/>
      <c r="KLU112" s="378"/>
      <c r="KLV112" s="378"/>
      <c r="KLW112" s="75"/>
      <c r="KLX112" s="378"/>
      <c r="KLY112" s="378"/>
      <c r="KLZ112" s="75"/>
      <c r="KMA112" s="76"/>
      <c r="KMB112" s="75"/>
      <c r="KMC112" s="378"/>
      <c r="KMD112" s="378"/>
      <c r="KME112" s="378"/>
      <c r="KMF112" s="378"/>
      <c r="KMG112" s="378"/>
      <c r="KMH112" s="378"/>
      <c r="KMI112" s="378"/>
      <c r="KMJ112" s="378"/>
      <c r="KMK112" s="378"/>
      <c r="KML112" s="378"/>
      <c r="KMM112" s="378"/>
      <c r="KMN112" s="378"/>
      <c r="KMO112" s="75"/>
      <c r="KMP112" s="378"/>
      <c r="KMQ112" s="378"/>
      <c r="KMR112" s="75"/>
      <c r="KMS112" s="76"/>
      <c r="KMT112" s="75"/>
      <c r="KMU112" s="378"/>
      <c r="KMV112" s="378"/>
      <c r="KMW112" s="378"/>
      <c r="KMX112" s="378"/>
      <c r="KMY112" s="378"/>
      <c r="KMZ112" s="378"/>
      <c r="KNA112" s="378"/>
      <c r="KNB112" s="378"/>
      <c r="KNC112" s="378"/>
      <c r="KND112" s="378"/>
      <c r="KNE112" s="378"/>
      <c r="KNF112" s="378"/>
      <c r="KNG112" s="75"/>
      <c r="KNH112" s="378"/>
      <c r="KNI112" s="378"/>
      <c r="KNJ112" s="75"/>
      <c r="KNK112" s="76"/>
      <c r="KNL112" s="75"/>
      <c r="KNM112" s="378"/>
      <c r="KNN112" s="378"/>
      <c r="KNO112" s="378"/>
      <c r="KNP112" s="378"/>
      <c r="KNQ112" s="378"/>
      <c r="KNR112" s="378"/>
      <c r="KNS112" s="378"/>
      <c r="KNT112" s="378"/>
      <c r="KNU112" s="378"/>
      <c r="KNV112" s="378"/>
      <c r="KNW112" s="378"/>
      <c r="KNX112" s="378"/>
      <c r="KNY112" s="75"/>
      <c r="KNZ112" s="378"/>
      <c r="KOA112" s="378"/>
      <c r="KOB112" s="75"/>
      <c r="KOC112" s="76"/>
      <c r="KOD112" s="75"/>
      <c r="KOE112" s="378"/>
      <c r="KOF112" s="378"/>
      <c r="KOG112" s="378"/>
      <c r="KOH112" s="378"/>
      <c r="KOI112" s="378"/>
      <c r="KOJ112" s="378"/>
      <c r="KOK112" s="378"/>
      <c r="KOL112" s="378"/>
      <c r="KOM112" s="378"/>
      <c r="KON112" s="378"/>
      <c r="KOO112" s="378"/>
      <c r="KOP112" s="378"/>
      <c r="KOQ112" s="75"/>
      <c r="KOR112" s="378"/>
      <c r="KOS112" s="378"/>
      <c r="KOT112" s="75"/>
      <c r="KOU112" s="76"/>
      <c r="KOV112" s="75"/>
      <c r="KOW112" s="378"/>
      <c r="KOX112" s="378"/>
      <c r="KOY112" s="378"/>
      <c r="KOZ112" s="378"/>
      <c r="KPA112" s="378"/>
      <c r="KPB112" s="378"/>
      <c r="KPC112" s="378"/>
      <c r="KPD112" s="378"/>
      <c r="KPE112" s="378"/>
      <c r="KPF112" s="378"/>
      <c r="KPG112" s="378"/>
      <c r="KPH112" s="378"/>
      <c r="KPI112" s="75"/>
      <c r="KPJ112" s="378"/>
      <c r="KPK112" s="378"/>
      <c r="KPL112" s="75"/>
      <c r="KPM112" s="76"/>
      <c r="KPN112" s="75"/>
      <c r="KPO112" s="378"/>
      <c r="KPP112" s="378"/>
      <c r="KPQ112" s="378"/>
      <c r="KPR112" s="378"/>
      <c r="KPS112" s="378"/>
      <c r="KPT112" s="378"/>
      <c r="KPU112" s="378"/>
      <c r="KPV112" s="378"/>
      <c r="KPW112" s="378"/>
      <c r="KPX112" s="378"/>
      <c r="KPY112" s="378"/>
      <c r="KPZ112" s="378"/>
      <c r="KQA112" s="75"/>
      <c r="KQB112" s="378"/>
      <c r="KQC112" s="378"/>
      <c r="KQD112" s="75"/>
      <c r="KQE112" s="76"/>
      <c r="KQF112" s="75"/>
      <c r="KQG112" s="378"/>
      <c r="KQH112" s="378"/>
      <c r="KQI112" s="378"/>
      <c r="KQJ112" s="378"/>
      <c r="KQK112" s="378"/>
      <c r="KQL112" s="378"/>
      <c r="KQM112" s="378"/>
      <c r="KQN112" s="378"/>
      <c r="KQO112" s="378"/>
      <c r="KQP112" s="378"/>
      <c r="KQQ112" s="378"/>
      <c r="KQR112" s="378"/>
      <c r="KQS112" s="75"/>
      <c r="KQT112" s="378"/>
      <c r="KQU112" s="378"/>
      <c r="KQV112" s="75"/>
      <c r="KQW112" s="76"/>
      <c r="KQX112" s="75"/>
      <c r="KQY112" s="378"/>
      <c r="KQZ112" s="378"/>
      <c r="KRA112" s="378"/>
      <c r="KRB112" s="378"/>
      <c r="KRC112" s="378"/>
      <c r="KRD112" s="378"/>
      <c r="KRE112" s="378"/>
      <c r="KRF112" s="378"/>
      <c r="KRG112" s="378"/>
      <c r="KRH112" s="378"/>
      <c r="KRI112" s="378"/>
      <c r="KRJ112" s="378"/>
      <c r="KRK112" s="75"/>
      <c r="KRL112" s="378"/>
      <c r="KRM112" s="378"/>
      <c r="KRN112" s="75"/>
      <c r="KRO112" s="76"/>
      <c r="KRP112" s="75"/>
      <c r="KRQ112" s="378"/>
      <c r="KRR112" s="378"/>
      <c r="KRS112" s="378"/>
      <c r="KRT112" s="378"/>
      <c r="KRU112" s="378"/>
      <c r="KRV112" s="378"/>
      <c r="KRW112" s="378"/>
      <c r="KRX112" s="378"/>
      <c r="KRY112" s="378"/>
      <c r="KRZ112" s="378"/>
      <c r="KSA112" s="378"/>
      <c r="KSB112" s="378"/>
      <c r="KSC112" s="75"/>
      <c r="KSD112" s="378"/>
      <c r="KSE112" s="378"/>
      <c r="KSF112" s="75"/>
      <c r="KSG112" s="76"/>
      <c r="KSH112" s="75"/>
      <c r="KSI112" s="378"/>
      <c r="KSJ112" s="378"/>
      <c r="KSK112" s="378"/>
      <c r="KSL112" s="378"/>
      <c r="KSM112" s="378"/>
      <c r="KSN112" s="378"/>
      <c r="KSO112" s="378"/>
      <c r="KSP112" s="378"/>
      <c r="KSQ112" s="378"/>
      <c r="KSR112" s="378"/>
      <c r="KSS112" s="378"/>
      <c r="KST112" s="378"/>
      <c r="KSU112" s="75"/>
      <c r="KSV112" s="378"/>
      <c r="KSW112" s="378"/>
      <c r="KSX112" s="75"/>
      <c r="KSY112" s="76"/>
      <c r="KSZ112" s="75"/>
      <c r="KTA112" s="378"/>
      <c r="KTB112" s="378"/>
      <c r="KTC112" s="378"/>
      <c r="KTD112" s="378"/>
      <c r="KTE112" s="378"/>
      <c r="KTF112" s="378"/>
      <c r="KTG112" s="378"/>
      <c r="KTH112" s="378"/>
      <c r="KTI112" s="378"/>
      <c r="KTJ112" s="378"/>
      <c r="KTK112" s="378"/>
      <c r="KTL112" s="378"/>
      <c r="KTM112" s="75"/>
      <c r="KTN112" s="378"/>
      <c r="KTO112" s="378"/>
      <c r="KTP112" s="75"/>
      <c r="KTQ112" s="76"/>
      <c r="KTR112" s="75"/>
      <c r="KTS112" s="378"/>
      <c r="KTT112" s="378"/>
      <c r="KTU112" s="378"/>
      <c r="KTV112" s="378"/>
      <c r="KTW112" s="378"/>
      <c r="KTX112" s="378"/>
      <c r="KTY112" s="378"/>
      <c r="KTZ112" s="378"/>
      <c r="KUA112" s="378"/>
      <c r="KUB112" s="378"/>
      <c r="KUC112" s="378"/>
      <c r="KUD112" s="378"/>
      <c r="KUE112" s="75"/>
      <c r="KUF112" s="378"/>
      <c r="KUG112" s="378"/>
      <c r="KUH112" s="75"/>
      <c r="KUI112" s="76"/>
      <c r="KUJ112" s="75"/>
      <c r="KUK112" s="378"/>
      <c r="KUL112" s="378"/>
      <c r="KUM112" s="378"/>
      <c r="KUN112" s="378"/>
      <c r="KUO112" s="378"/>
      <c r="KUP112" s="378"/>
      <c r="KUQ112" s="378"/>
      <c r="KUR112" s="378"/>
      <c r="KUS112" s="378"/>
      <c r="KUT112" s="378"/>
      <c r="KUU112" s="378"/>
      <c r="KUV112" s="378"/>
      <c r="KUW112" s="75"/>
      <c r="KUX112" s="378"/>
      <c r="KUY112" s="378"/>
      <c r="KUZ112" s="75"/>
      <c r="KVA112" s="76"/>
      <c r="KVB112" s="75"/>
      <c r="KVC112" s="378"/>
      <c r="KVD112" s="378"/>
      <c r="KVE112" s="378"/>
      <c r="KVF112" s="378"/>
      <c r="KVG112" s="378"/>
      <c r="KVH112" s="378"/>
      <c r="KVI112" s="378"/>
      <c r="KVJ112" s="378"/>
      <c r="KVK112" s="378"/>
      <c r="KVL112" s="378"/>
      <c r="KVM112" s="378"/>
      <c r="KVN112" s="378"/>
      <c r="KVO112" s="75"/>
      <c r="KVP112" s="378"/>
      <c r="KVQ112" s="378"/>
      <c r="KVR112" s="75"/>
      <c r="KVS112" s="76"/>
      <c r="KVT112" s="75"/>
      <c r="KVU112" s="378"/>
      <c r="KVV112" s="378"/>
      <c r="KVW112" s="378"/>
      <c r="KVX112" s="378"/>
      <c r="KVY112" s="378"/>
      <c r="KVZ112" s="378"/>
      <c r="KWA112" s="378"/>
      <c r="KWB112" s="378"/>
      <c r="KWC112" s="378"/>
      <c r="KWD112" s="378"/>
      <c r="KWE112" s="378"/>
      <c r="KWF112" s="378"/>
      <c r="KWG112" s="75"/>
      <c r="KWH112" s="378"/>
      <c r="KWI112" s="378"/>
      <c r="KWJ112" s="75"/>
      <c r="KWK112" s="76"/>
      <c r="KWL112" s="75"/>
      <c r="KWM112" s="378"/>
      <c r="KWN112" s="378"/>
      <c r="KWO112" s="378"/>
      <c r="KWP112" s="378"/>
      <c r="KWQ112" s="378"/>
      <c r="KWR112" s="378"/>
      <c r="KWS112" s="378"/>
      <c r="KWT112" s="378"/>
      <c r="KWU112" s="378"/>
      <c r="KWV112" s="378"/>
      <c r="KWW112" s="378"/>
      <c r="KWX112" s="378"/>
      <c r="KWY112" s="75"/>
      <c r="KWZ112" s="378"/>
      <c r="KXA112" s="378"/>
      <c r="KXB112" s="75"/>
      <c r="KXC112" s="76"/>
      <c r="KXD112" s="75"/>
      <c r="KXE112" s="378"/>
      <c r="KXF112" s="378"/>
      <c r="KXG112" s="378"/>
      <c r="KXH112" s="378"/>
      <c r="KXI112" s="378"/>
      <c r="KXJ112" s="378"/>
      <c r="KXK112" s="378"/>
      <c r="KXL112" s="378"/>
      <c r="KXM112" s="378"/>
      <c r="KXN112" s="378"/>
      <c r="KXO112" s="378"/>
      <c r="KXP112" s="378"/>
      <c r="KXQ112" s="75"/>
      <c r="KXR112" s="378"/>
      <c r="KXS112" s="378"/>
      <c r="KXT112" s="75"/>
      <c r="KXU112" s="76"/>
      <c r="KXV112" s="75"/>
      <c r="KXW112" s="378"/>
      <c r="KXX112" s="378"/>
      <c r="KXY112" s="378"/>
      <c r="KXZ112" s="378"/>
      <c r="KYA112" s="378"/>
      <c r="KYB112" s="378"/>
      <c r="KYC112" s="378"/>
      <c r="KYD112" s="378"/>
      <c r="KYE112" s="378"/>
      <c r="KYF112" s="378"/>
      <c r="KYG112" s="378"/>
      <c r="KYH112" s="378"/>
      <c r="KYI112" s="75"/>
      <c r="KYJ112" s="378"/>
      <c r="KYK112" s="378"/>
      <c r="KYL112" s="75"/>
      <c r="KYM112" s="76"/>
      <c r="KYN112" s="75"/>
      <c r="KYO112" s="378"/>
      <c r="KYP112" s="378"/>
      <c r="KYQ112" s="378"/>
      <c r="KYR112" s="378"/>
      <c r="KYS112" s="378"/>
      <c r="KYT112" s="378"/>
      <c r="KYU112" s="378"/>
      <c r="KYV112" s="378"/>
      <c r="KYW112" s="378"/>
      <c r="KYX112" s="378"/>
      <c r="KYY112" s="378"/>
      <c r="KYZ112" s="378"/>
      <c r="KZA112" s="75"/>
      <c r="KZB112" s="378"/>
      <c r="KZC112" s="378"/>
      <c r="KZD112" s="75"/>
      <c r="KZE112" s="76"/>
      <c r="KZF112" s="75"/>
      <c r="KZG112" s="378"/>
      <c r="KZH112" s="378"/>
      <c r="KZI112" s="378"/>
      <c r="KZJ112" s="378"/>
      <c r="KZK112" s="378"/>
      <c r="KZL112" s="378"/>
      <c r="KZM112" s="378"/>
      <c r="KZN112" s="378"/>
      <c r="KZO112" s="378"/>
      <c r="KZP112" s="378"/>
      <c r="KZQ112" s="378"/>
      <c r="KZR112" s="378"/>
      <c r="KZS112" s="75"/>
      <c r="KZT112" s="378"/>
      <c r="KZU112" s="378"/>
      <c r="KZV112" s="75"/>
      <c r="KZW112" s="76"/>
      <c r="KZX112" s="75"/>
      <c r="KZY112" s="378"/>
      <c r="KZZ112" s="378"/>
      <c r="LAA112" s="378"/>
      <c r="LAB112" s="378"/>
      <c r="LAC112" s="378"/>
      <c r="LAD112" s="378"/>
      <c r="LAE112" s="378"/>
      <c r="LAF112" s="378"/>
      <c r="LAG112" s="378"/>
      <c r="LAH112" s="378"/>
      <c r="LAI112" s="378"/>
      <c r="LAJ112" s="378"/>
      <c r="LAK112" s="75"/>
      <c r="LAL112" s="378"/>
      <c r="LAM112" s="378"/>
      <c r="LAN112" s="75"/>
      <c r="LAO112" s="76"/>
      <c r="LAP112" s="75"/>
      <c r="LAQ112" s="378"/>
      <c r="LAR112" s="378"/>
      <c r="LAS112" s="378"/>
      <c r="LAT112" s="378"/>
      <c r="LAU112" s="378"/>
      <c r="LAV112" s="378"/>
      <c r="LAW112" s="378"/>
      <c r="LAX112" s="378"/>
      <c r="LAY112" s="378"/>
      <c r="LAZ112" s="378"/>
      <c r="LBA112" s="378"/>
      <c r="LBB112" s="378"/>
      <c r="LBC112" s="75"/>
      <c r="LBD112" s="378"/>
      <c r="LBE112" s="378"/>
      <c r="LBF112" s="75"/>
      <c r="LBG112" s="76"/>
      <c r="LBH112" s="75"/>
      <c r="LBI112" s="378"/>
      <c r="LBJ112" s="378"/>
      <c r="LBK112" s="378"/>
      <c r="LBL112" s="378"/>
      <c r="LBM112" s="378"/>
      <c r="LBN112" s="378"/>
      <c r="LBO112" s="378"/>
      <c r="LBP112" s="378"/>
      <c r="LBQ112" s="378"/>
      <c r="LBR112" s="378"/>
      <c r="LBS112" s="378"/>
      <c r="LBT112" s="378"/>
      <c r="LBU112" s="75"/>
      <c r="LBV112" s="378"/>
      <c r="LBW112" s="378"/>
      <c r="LBX112" s="75"/>
      <c r="LBY112" s="76"/>
      <c r="LBZ112" s="75"/>
      <c r="LCA112" s="378"/>
      <c r="LCB112" s="378"/>
      <c r="LCC112" s="378"/>
      <c r="LCD112" s="378"/>
      <c r="LCE112" s="378"/>
      <c r="LCF112" s="378"/>
      <c r="LCG112" s="378"/>
      <c r="LCH112" s="378"/>
      <c r="LCI112" s="378"/>
      <c r="LCJ112" s="378"/>
      <c r="LCK112" s="378"/>
      <c r="LCL112" s="378"/>
      <c r="LCM112" s="75"/>
      <c r="LCN112" s="378"/>
      <c r="LCO112" s="378"/>
      <c r="LCP112" s="75"/>
      <c r="LCQ112" s="76"/>
      <c r="LCR112" s="75"/>
      <c r="LCS112" s="378"/>
      <c r="LCT112" s="378"/>
      <c r="LCU112" s="378"/>
      <c r="LCV112" s="378"/>
      <c r="LCW112" s="378"/>
      <c r="LCX112" s="378"/>
      <c r="LCY112" s="378"/>
      <c r="LCZ112" s="378"/>
      <c r="LDA112" s="378"/>
      <c r="LDB112" s="378"/>
      <c r="LDC112" s="378"/>
      <c r="LDD112" s="378"/>
      <c r="LDE112" s="75"/>
      <c r="LDF112" s="378"/>
      <c r="LDG112" s="378"/>
      <c r="LDH112" s="75"/>
      <c r="LDI112" s="76"/>
      <c r="LDJ112" s="75"/>
      <c r="LDK112" s="378"/>
      <c r="LDL112" s="378"/>
      <c r="LDM112" s="378"/>
      <c r="LDN112" s="378"/>
      <c r="LDO112" s="378"/>
      <c r="LDP112" s="378"/>
      <c r="LDQ112" s="378"/>
      <c r="LDR112" s="378"/>
      <c r="LDS112" s="378"/>
      <c r="LDT112" s="378"/>
      <c r="LDU112" s="378"/>
      <c r="LDV112" s="378"/>
      <c r="LDW112" s="75"/>
      <c r="LDX112" s="378"/>
      <c r="LDY112" s="378"/>
      <c r="LDZ112" s="75"/>
      <c r="LEA112" s="76"/>
      <c r="LEB112" s="75"/>
      <c r="LEC112" s="378"/>
      <c r="LED112" s="378"/>
      <c r="LEE112" s="378"/>
      <c r="LEF112" s="378"/>
      <c r="LEG112" s="378"/>
      <c r="LEH112" s="378"/>
      <c r="LEI112" s="378"/>
      <c r="LEJ112" s="378"/>
      <c r="LEK112" s="378"/>
      <c r="LEL112" s="378"/>
      <c r="LEM112" s="378"/>
      <c r="LEN112" s="378"/>
      <c r="LEO112" s="75"/>
      <c r="LEP112" s="378"/>
      <c r="LEQ112" s="378"/>
      <c r="LER112" s="75"/>
      <c r="LES112" s="76"/>
      <c r="LET112" s="75"/>
      <c r="LEU112" s="378"/>
      <c r="LEV112" s="378"/>
      <c r="LEW112" s="378"/>
      <c r="LEX112" s="378"/>
      <c r="LEY112" s="378"/>
      <c r="LEZ112" s="378"/>
      <c r="LFA112" s="378"/>
      <c r="LFB112" s="378"/>
      <c r="LFC112" s="378"/>
      <c r="LFD112" s="378"/>
      <c r="LFE112" s="378"/>
      <c r="LFF112" s="378"/>
      <c r="LFG112" s="75"/>
      <c r="LFH112" s="378"/>
      <c r="LFI112" s="378"/>
      <c r="LFJ112" s="75"/>
      <c r="LFK112" s="76"/>
      <c r="LFL112" s="75"/>
      <c r="LFM112" s="378"/>
      <c r="LFN112" s="378"/>
      <c r="LFO112" s="378"/>
      <c r="LFP112" s="378"/>
      <c r="LFQ112" s="378"/>
      <c r="LFR112" s="378"/>
      <c r="LFS112" s="378"/>
      <c r="LFT112" s="378"/>
      <c r="LFU112" s="378"/>
      <c r="LFV112" s="378"/>
      <c r="LFW112" s="378"/>
      <c r="LFX112" s="378"/>
      <c r="LFY112" s="75"/>
      <c r="LFZ112" s="378"/>
      <c r="LGA112" s="378"/>
      <c r="LGB112" s="75"/>
      <c r="LGC112" s="76"/>
      <c r="LGD112" s="75"/>
      <c r="LGE112" s="378"/>
      <c r="LGF112" s="378"/>
      <c r="LGG112" s="378"/>
      <c r="LGH112" s="378"/>
      <c r="LGI112" s="378"/>
      <c r="LGJ112" s="378"/>
      <c r="LGK112" s="378"/>
      <c r="LGL112" s="378"/>
      <c r="LGM112" s="378"/>
      <c r="LGN112" s="378"/>
      <c r="LGO112" s="378"/>
      <c r="LGP112" s="378"/>
      <c r="LGQ112" s="75"/>
      <c r="LGR112" s="378"/>
      <c r="LGS112" s="378"/>
      <c r="LGT112" s="75"/>
      <c r="LGU112" s="76"/>
      <c r="LGV112" s="75"/>
      <c r="LGW112" s="378"/>
      <c r="LGX112" s="378"/>
      <c r="LGY112" s="378"/>
      <c r="LGZ112" s="378"/>
      <c r="LHA112" s="378"/>
      <c r="LHB112" s="378"/>
      <c r="LHC112" s="378"/>
      <c r="LHD112" s="378"/>
      <c r="LHE112" s="378"/>
      <c r="LHF112" s="378"/>
      <c r="LHG112" s="378"/>
      <c r="LHH112" s="378"/>
      <c r="LHI112" s="75"/>
      <c r="LHJ112" s="378"/>
      <c r="LHK112" s="378"/>
      <c r="LHL112" s="75"/>
      <c r="LHM112" s="76"/>
      <c r="LHN112" s="75"/>
      <c r="LHO112" s="378"/>
      <c r="LHP112" s="378"/>
      <c r="LHQ112" s="378"/>
      <c r="LHR112" s="378"/>
      <c r="LHS112" s="378"/>
      <c r="LHT112" s="378"/>
      <c r="LHU112" s="378"/>
      <c r="LHV112" s="378"/>
      <c r="LHW112" s="378"/>
      <c r="LHX112" s="378"/>
      <c r="LHY112" s="378"/>
      <c r="LHZ112" s="378"/>
      <c r="LIA112" s="75"/>
      <c r="LIB112" s="378"/>
      <c r="LIC112" s="378"/>
      <c r="LID112" s="75"/>
      <c r="LIE112" s="76"/>
      <c r="LIF112" s="75"/>
      <c r="LIG112" s="378"/>
      <c r="LIH112" s="378"/>
      <c r="LII112" s="378"/>
      <c r="LIJ112" s="378"/>
      <c r="LIK112" s="378"/>
      <c r="LIL112" s="378"/>
      <c r="LIM112" s="378"/>
      <c r="LIN112" s="378"/>
      <c r="LIO112" s="378"/>
      <c r="LIP112" s="378"/>
      <c r="LIQ112" s="378"/>
      <c r="LIR112" s="378"/>
      <c r="LIS112" s="75"/>
      <c r="LIT112" s="378"/>
      <c r="LIU112" s="378"/>
      <c r="LIV112" s="75"/>
      <c r="LIW112" s="76"/>
      <c r="LIX112" s="75"/>
      <c r="LIY112" s="378"/>
      <c r="LIZ112" s="378"/>
      <c r="LJA112" s="378"/>
      <c r="LJB112" s="378"/>
      <c r="LJC112" s="378"/>
      <c r="LJD112" s="378"/>
      <c r="LJE112" s="378"/>
      <c r="LJF112" s="378"/>
      <c r="LJG112" s="378"/>
      <c r="LJH112" s="378"/>
      <c r="LJI112" s="378"/>
      <c r="LJJ112" s="378"/>
      <c r="LJK112" s="75"/>
      <c r="LJL112" s="378"/>
      <c r="LJM112" s="378"/>
      <c r="LJN112" s="75"/>
      <c r="LJO112" s="76"/>
      <c r="LJP112" s="75"/>
      <c r="LJQ112" s="378"/>
      <c r="LJR112" s="378"/>
      <c r="LJS112" s="378"/>
      <c r="LJT112" s="378"/>
      <c r="LJU112" s="378"/>
      <c r="LJV112" s="378"/>
      <c r="LJW112" s="378"/>
      <c r="LJX112" s="378"/>
      <c r="LJY112" s="378"/>
      <c r="LJZ112" s="378"/>
      <c r="LKA112" s="378"/>
      <c r="LKB112" s="378"/>
      <c r="LKC112" s="75"/>
      <c r="LKD112" s="378"/>
      <c r="LKE112" s="378"/>
      <c r="LKF112" s="75"/>
      <c r="LKG112" s="76"/>
      <c r="LKH112" s="75"/>
      <c r="LKI112" s="378"/>
      <c r="LKJ112" s="378"/>
      <c r="LKK112" s="378"/>
      <c r="LKL112" s="378"/>
      <c r="LKM112" s="378"/>
      <c r="LKN112" s="378"/>
      <c r="LKO112" s="378"/>
      <c r="LKP112" s="378"/>
      <c r="LKQ112" s="378"/>
      <c r="LKR112" s="378"/>
      <c r="LKS112" s="378"/>
      <c r="LKT112" s="378"/>
      <c r="LKU112" s="75"/>
      <c r="LKV112" s="378"/>
      <c r="LKW112" s="378"/>
      <c r="LKX112" s="75"/>
      <c r="LKY112" s="76"/>
      <c r="LKZ112" s="75"/>
      <c r="LLA112" s="378"/>
      <c r="LLB112" s="378"/>
      <c r="LLC112" s="378"/>
      <c r="LLD112" s="378"/>
      <c r="LLE112" s="378"/>
      <c r="LLF112" s="378"/>
      <c r="LLG112" s="378"/>
      <c r="LLH112" s="378"/>
      <c r="LLI112" s="378"/>
      <c r="LLJ112" s="378"/>
      <c r="LLK112" s="378"/>
      <c r="LLL112" s="378"/>
      <c r="LLM112" s="75"/>
      <c r="LLN112" s="378"/>
      <c r="LLO112" s="378"/>
      <c r="LLP112" s="75"/>
      <c r="LLQ112" s="76"/>
      <c r="LLR112" s="75"/>
      <c r="LLS112" s="378"/>
      <c r="LLT112" s="378"/>
      <c r="LLU112" s="378"/>
      <c r="LLV112" s="378"/>
      <c r="LLW112" s="378"/>
      <c r="LLX112" s="378"/>
      <c r="LLY112" s="378"/>
      <c r="LLZ112" s="378"/>
      <c r="LMA112" s="378"/>
      <c r="LMB112" s="378"/>
      <c r="LMC112" s="378"/>
      <c r="LMD112" s="378"/>
      <c r="LME112" s="75"/>
      <c r="LMF112" s="378"/>
      <c r="LMG112" s="378"/>
      <c r="LMH112" s="75"/>
      <c r="LMI112" s="76"/>
      <c r="LMJ112" s="75"/>
      <c r="LMK112" s="378"/>
      <c r="LML112" s="378"/>
      <c r="LMM112" s="378"/>
      <c r="LMN112" s="378"/>
      <c r="LMO112" s="378"/>
      <c r="LMP112" s="378"/>
      <c r="LMQ112" s="378"/>
      <c r="LMR112" s="378"/>
      <c r="LMS112" s="378"/>
      <c r="LMT112" s="378"/>
      <c r="LMU112" s="378"/>
      <c r="LMV112" s="378"/>
      <c r="LMW112" s="75"/>
      <c r="LMX112" s="378"/>
      <c r="LMY112" s="378"/>
      <c r="LMZ112" s="75"/>
      <c r="LNA112" s="76"/>
      <c r="LNB112" s="75"/>
      <c r="LNC112" s="378"/>
      <c r="LND112" s="378"/>
      <c r="LNE112" s="378"/>
      <c r="LNF112" s="378"/>
      <c r="LNG112" s="378"/>
      <c r="LNH112" s="378"/>
      <c r="LNI112" s="378"/>
      <c r="LNJ112" s="378"/>
      <c r="LNK112" s="378"/>
      <c r="LNL112" s="378"/>
      <c r="LNM112" s="378"/>
      <c r="LNN112" s="378"/>
      <c r="LNO112" s="75"/>
      <c r="LNP112" s="378"/>
      <c r="LNQ112" s="378"/>
      <c r="LNR112" s="75"/>
      <c r="LNS112" s="76"/>
      <c r="LNT112" s="75"/>
      <c r="LNU112" s="378"/>
      <c r="LNV112" s="378"/>
      <c r="LNW112" s="378"/>
      <c r="LNX112" s="378"/>
      <c r="LNY112" s="378"/>
      <c r="LNZ112" s="378"/>
      <c r="LOA112" s="378"/>
      <c r="LOB112" s="378"/>
      <c r="LOC112" s="378"/>
      <c r="LOD112" s="378"/>
      <c r="LOE112" s="378"/>
      <c r="LOF112" s="378"/>
      <c r="LOG112" s="75"/>
      <c r="LOH112" s="378"/>
      <c r="LOI112" s="378"/>
      <c r="LOJ112" s="75"/>
      <c r="LOK112" s="76"/>
      <c r="LOL112" s="75"/>
      <c r="LOM112" s="378"/>
      <c r="LON112" s="378"/>
      <c r="LOO112" s="378"/>
      <c r="LOP112" s="378"/>
      <c r="LOQ112" s="378"/>
      <c r="LOR112" s="378"/>
      <c r="LOS112" s="378"/>
      <c r="LOT112" s="378"/>
      <c r="LOU112" s="378"/>
      <c r="LOV112" s="378"/>
      <c r="LOW112" s="378"/>
      <c r="LOX112" s="378"/>
      <c r="LOY112" s="75"/>
      <c r="LOZ112" s="378"/>
      <c r="LPA112" s="378"/>
      <c r="LPB112" s="75"/>
      <c r="LPC112" s="76"/>
      <c r="LPD112" s="75"/>
      <c r="LPE112" s="378"/>
      <c r="LPF112" s="378"/>
      <c r="LPG112" s="378"/>
      <c r="LPH112" s="378"/>
      <c r="LPI112" s="378"/>
      <c r="LPJ112" s="378"/>
      <c r="LPK112" s="378"/>
      <c r="LPL112" s="378"/>
      <c r="LPM112" s="378"/>
      <c r="LPN112" s="378"/>
      <c r="LPO112" s="378"/>
      <c r="LPP112" s="378"/>
      <c r="LPQ112" s="75"/>
      <c r="LPR112" s="378"/>
      <c r="LPS112" s="378"/>
      <c r="LPT112" s="75"/>
      <c r="LPU112" s="76"/>
      <c r="LPV112" s="75"/>
      <c r="LPW112" s="378"/>
      <c r="LPX112" s="378"/>
      <c r="LPY112" s="378"/>
      <c r="LPZ112" s="378"/>
      <c r="LQA112" s="378"/>
      <c r="LQB112" s="378"/>
      <c r="LQC112" s="378"/>
      <c r="LQD112" s="378"/>
      <c r="LQE112" s="378"/>
      <c r="LQF112" s="378"/>
      <c r="LQG112" s="378"/>
      <c r="LQH112" s="378"/>
      <c r="LQI112" s="75"/>
      <c r="LQJ112" s="378"/>
      <c r="LQK112" s="378"/>
      <c r="LQL112" s="75"/>
      <c r="LQM112" s="76"/>
      <c r="LQN112" s="75"/>
      <c r="LQO112" s="378"/>
      <c r="LQP112" s="378"/>
      <c r="LQQ112" s="378"/>
      <c r="LQR112" s="378"/>
      <c r="LQS112" s="378"/>
      <c r="LQT112" s="378"/>
      <c r="LQU112" s="378"/>
      <c r="LQV112" s="378"/>
      <c r="LQW112" s="378"/>
      <c r="LQX112" s="378"/>
      <c r="LQY112" s="378"/>
      <c r="LQZ112" s="378"/>
      <c r="LRA112" s="75"/>
      <c r="LRB112" s="378"/>
      <c r="LRC112" s="378"/>
      <c r="LRD112" s="75"/>
      <c r="LRE112" s="76"/>
      <c r="LRF112" s="75"/>
      <c r="LRG112" s="378"/>
      <c r="LRH112" s="378"/>
      <c r="LRI112" s="378"/>
      <c r="LRJ112" s="378"/>
      <c r="LRK112" s="378"/>
      <c r="LRL112" s="378"/>
      <c r="LRM112" s="378"/>
      <c r="LRN112" s="378"/>
      <c r="LRO112" s="378"/>
      <c r="LRP112" s="378"/>
      <c r="LRQ112" s="378"/>
      <c r="LRR112" s="378"/>
      <c r="LRS112" s="75"/>
      <c r="LRT112" s="378"/>
      <c r="LRU112" s="378"/>
      <c r="LRV112" s="75"/>
      <c r="LRW112" s="76"/>
      <c r="LRX112" s="75"/>
      <c r="LRY112" s="378"/>
      <c r="LRZ112" s="378"/>
      <c r="LSA112" s="378"/>
      <c r="LSB112" s="378"/>
      <c r="LSC112" s="378"/>
      <c r="LSD112" s="378"/>
      <c r="LSE112" s="378"/>
      <c r="LSF112" s="378"/>
      <c r="LSG112" s="378"/>
      <c r="LSH112" s="378"/>
      <c r="LSI112" s="378"/>
      <c r="LSJ112" s="378"/>
      <c r="LSK112" s="75"/>
      <c r="LSL112" s="378"/>
      <c r="LSM112" s="378"/>
      <c r="LSN112" s="75"/>
      <c r="LSO112" s="76"/>
      <c r="LSP112" s="75"/>
      <c r="LSQ112" s="378"/>
      <c r="LSR112" s="378"/>
      <c r="LSS112" s="378"/>
      <c r="LST112" s="378"/>
      <c r="LSU112" s="378"/>
      <c r="LSV112" s="378"/>
      <c r="LSW112" s="378"/>
      <c r="LSX112" s="378"/>
      <c r="LSY112" s="378"/>
      <c r="LSZ112" s="378"/>
      <c r="LTA112" s="378"/>
      <c r="LTB112" s="378"/>
      <c r="LTC112" s="75"/>
      <c r="LTD112" s="378"/>
      <c r="LTE112" s="378"/>
      <c r="LTF112" s="75"/>
      <c r="LTG112" s="76"/>
      <c r="LTH112" s="75"/>
      <c r="LTI112" s="378"/>
      <c r="LTJ112" s="378"/>
      <c r="LTK112" s="378"/>
      <c r="LTL112" s="378"/>
      <c r="LTM112" s="378"/>
      <c r="LTN112" s="378"/>
      <c r="LTO112" s="378"/>
      <c r="LTP112" s="378"/>
      <c r="LTQ112" s="378"/>
      <c r="LTR112" s="378"/>
      <c r="LTS112" s="378"/>
      <c r="LTT112" s="378"/>
      <c r="LTU112" s="75"/>
      <c r="LTV112" s="378"/>
      <c r="LTW112" s="378"/>
      <c r="LTX112" s="75"/>
      <c r="LTY112" s="76"/>
      <c r="LTZ112" s="75"/>
      <c r="LUA112" s="378"/>
      <c r="LUB112" s="378"/>
      <c r="LUC112" s="378"/>
      <c r="LUD112" s="378"/>
      <c r="LUE112" s="378"/>
      <c r="LUF112" s="378"/>
      <c r="LUG112" s="378"/>
      <c r="LUH112" s="378"/>
      <c r="LUI112" s="378"/>
      <c r="LUJ112" s="378"/>
      <c r="LUK112" s="378"/>
      <c r="LUL112" s="378"/>
      <c r="LUM112" s="75"/>
      <c r="LUN112" s="378"/>
      <c r="LUO112" s="378"/>
      <c r="LUP112" s="75"/>
      <c r="LUQ112" s="76"/>
      <c r="LUR112" s="75"/>
      <c r="LUS112" s="378"/>
      <c r="LUT112" s="378"/>
      <c r="LUU112" s="378"/>
      <c r="LUV112" s="378"/>
      <c r="LUW112" s="378"/>
      <c r="LUX112" s="378"/>
      <c r="LUY112" s="378"/>
      <c r="LUZ112" s="378"/>
      <c r="LVA112" s="378"/>
      <c r="LVB112" s="378"/>
      <c r="LVC112" s="378"/>
      <c r="LVD112" s="378"/>
      <c r="LVE112" s="75"/>
      <c r="LVF112" s="378"/>
      <c r="LVG112" s="378"/>
      <c r="LVH112" s="75"/>
      <c r="LVI112" s="76"/>
      <c r="LVJ112" s="75"/>
      <c r="LVK112" s="378"/>
      <c r="LVL112" s="378"/>
      <c r="LVM112" s="378"/>
      <c r="LVN112" s="378"/>
      <c r="LVO112" s="378"/>
      <c r="LVP112" s="378"/>
      <c r="LVQ112" s="378"/>
      <c r="LVR112" s="378"/>
      <c r="LVS112" s="378"/>
      <c r="LVT112" s="378"/>
      <c r="LVU112" s="378"/>
      <c r="LVV112" s="378"/>
      <c r="LVW112" s="75"/>
      <c r="LVX112" s="378"/>
      <c r="LVY112" s="378"/>
      <c r="LVZ112" s="75"/>
      <c r="LWA112" s="76"/>
      <c r="LWB112" s="75"/>
      <c r="LWC112" s="378"/>
      <c r="LWD112" s="378"/>
      <c r="LWE112" s="378"/>
      <c r="LWF112" s="378"/>
      <c r="LWG112" s="378"/>
      <c r="LWH112" s="378"/>
      <c r="LWI112" s="378"/>
      <c r="LWJ112" s="378"/>
      <c r="LWK112" s="378"/>
      <c r="LWL112" s="378"/>
      <c r="LWM112" s="378"/>
      <c r="LWN112" s="378"/>
      <c r="LWO112" s="75"/>
      <c r="LWP112" s="378"/>
      <c r="LWQ112" s="378"/>
      <c r="LWR112" s="75"/>
      <c r="LWS112" s="76"/>
      <c r="LWT112" s="75"/>
      <c r="LWU112" s="378"/>
      <c r="LWV112" s="378"/>
      <c r="LWW112" s="378"/>
      <c r="LWX112" s="378"/>
      <c r="LWY112" s="378"/>
      <c r="LWZ112" s="378"/>
      <c r="LXA112" s="378"/>
      <c r="LXB112" s="378"/>
      <c r="LXC112" s="378"/>
      <c r="LXD112" s="378"/>
      <c r="LXE112" s="378"/>
      <c r="LXF112" s="378"/>
      <c r="LXG112" s="75"/>
      <c r="LXH112" s="378"/>
      <c r="LXI112" s="378"/>
      <c r="LXJ112" s="75"/>
      <c r="LXK112" s="76"/>
      <c r="LXL112" s="75"/>
      <c r="LXM112" s="378"/>
      <c r="LXN112" s="378"/>
      <c r="LXO112" s="378"/>
      <c r="LXP112" s="378"/>
      <c r="LXQ112" s="378"/>
      <c r="LXR112" s="378"/>
      <c r="LXS112" s="378"/>
      <c r="LXT112" s="378"/>
      <c r="LXU112" s="378"/>
      <c r="LXV112" s="378"/>
      <c r="LXW112" s="378"/>
      <c r="LXX112" s="378"/>
      <c r="LXY112" s="75"/>
      <c r="LXZ112" s="378"/>
      <c r="LYA112" s="378"/>
      <c r="LYB112" s="75"/>
      <c r="LYC112" s="76"/>
      <c r="LYD112" s="75"/>
      <c r="LYE112" s="378"/>
      <c r="LYF112" s="378"/>
      <c r="LYG112" s="378"/>
      <c r="LYH112" s="378"/>
      <c r="LYI112" s="378"/>
      <c r="LYJ112" s="378"/>
      <c r="LYK112" s="378"/>
      <c r="LYL112" s="378"/>
      <c r="LYM112" s="378"/>
      <c r="LYN112" s="378"/>
      <c r="LYO112" s="378"/>
      <c r="LYP112" s="378"/>
      <c r="LYQ112" s="75"/>
      <c r="LYR112" s="378"/>
      <c r="LYS112" s="378"/>
      <c r="LYT112" s="75"/>
      <c r="LYU112" s="76"/>
      <c r="LYV112" s="75"/>
      <c r="LYW112" s="378"/>
      <c r="LYX112" s="378"/>
      <c r="LYY112" s="378"/>
      <c r="LYZ112" s="378"/>
      <c r="LZA112" s="378"/>
      <c r="LZB112" s="378"/>
      <c r="LZC112" s="378"/>
      <c r="LZD112" s="378"/>
      <c r="LZE112" s="378"/>
      <c r="LZF112" s="378"/>
      <c r="LZG112" s="378"/>
      <c r="LZH112" s="378"/>
      <c r="LZI112" s="75"/>
      <c r="LZJ112" s="378"/>
      <c r="LZK112" s="378"/>
      <c r="LZL112" s="75"/>
      <c r="LZM112" s="76"/>
      <c r="LZN112" s="75"/>
      <c r="LZO112" s="378"/>
      <c r="LZP112" s="378"/>
      <c r="LZQ112" s="378"/>
      <c r="LZR112" s="378"/>
      <c r="LZS112" s="378"/>
      <c r="LZT112" s="378"/>
      <c r="LZU112" s="378"/>
      <c r="LZV112" s="378"/>
      <c r="LZW112" s="378"/>
      <c r="LZX112" s="378"/>
      <c r="LZY112" s="378"/>
      <c r="LZZ112" s="378"/>
      <c r="MAA112" s="75"/>
      <c r="MAB112" s="378"/>
      <c r="MAC112" s="378"/>
      <c r="MAD112" s="75"/>
      <c r="MAE112" s="76"/>
      <c r="MAF112" s="75"/>
      <c r="MAG112" s="378"/>
      <c r="MAH112" s="378"/>
      <c r="MAI112" s="378"/>
      <c r="MAJ112" s="378"/>
      <c r="MAK112" s="378"/>
      <c r="MAL112" s="378"/>
      <c r="MAM112" s="378"/>
      <c r="MAN112" s="378"/>
      <c r="MAO112" s="378"/>
      <c r="MAP112" s="378"/>
      <c r="MAQ112" s="378"/>
      <c r="MAR112" s="378"/>
      <c r="MAS112" s="75"/>
      <c r="MAT112" s="378"/>
      <c r="MAU112" s="378"/>
      <c r="MAV112" s="75"/>
      <c r="MAW112" s="76"/>
      <c r="MAX112" s="75"/>
      <c r="MAY112" s="378"/>
      <c r="MAZ112" s="378"/>
      <c r="MBA112" s="378"/>
      <c r="MBB112" s="378"/>
      <c r="MBC112" s="378"/>
      <c r="MBD112" s="378"/>
      <c r="MBE112" s="378"/>
      <c r="MBF112" s="378"/>
      <c r="MBG112" s="378"/>
      <c r="MBH112" s="378"/>
      <c r="MBI112" s="378"/>
      <c r="MBJ112" s="378"/>
      <c r="MBK112" s="75"/>
      <c r="MBL112" s="378"/>
      <c r="MBM112" s="378"/>
      <c r="MBN112" s="75"/>
      <c r="MBO112" s="76"/>
      <c r="MBP112" s="75"/>
      <c r="MBQ112" s="378"/>
      <c r="MBR112" s="378"/>
      <c r="MBS112" s="378"/>
      <c r="MBT112" s="378"/>
      <c r="MBU112" s="378"/>
      <c r="MBV112" s="378"/>
      <c r="MBW112" s="378"/>
      <c r="MBX112" s="378"/>
      <c r="MBY112" s="378"/>
      <c r="MBZ112" s="378"/>
      <c r="MCA112" s="378"/>
      <c r="MCB112" s="378"/>
      <c r="MCC112" s="75"/>
      <c r="MCD112" s="378"/>
      <c r="MCE112" s="378"/>
      <c r="MCF112" s="75"/>
      <c r="MCG112" s="76"/>
      <c r="MCH112" s="75"/>
      <c r="MCI112" s="378"/>
      <c r="MCJ112" s="378"/>
      <c r="MCK112" s="378"/>
      <c r="MCL112" s="378"/>
      <c r="MCM112" s="378"/>
      <c r="MCN112" s="378"/>
      <c r="MCO112" s="378"/>
      <c r="MCP112" s="378"/>
      <c r="MCQ112" s="378"/>
      <c r="MCR112" s="378"/>
      <c r="MCS112" s="378"/>
      <c r="MCT112" s="378"/>
      <c r="MCU112" s="75"/>
      <c r="MCV112" s="378"/>
      <c r="MCW112" s="378"/>
      <c r="MCX112" s="75"/>
      <c r="MCY112" s="76"/>
      <c r="MCZ112" s="75"/>
      <c r="MDA112" s="378"/>
      <c r="MDB112" s="378"/>
      <c r="MDC112" s="378"/>
      <c r="MDD112" s="378"/>
      <c r="MDE112" s="378"/>
      <c r="MDF112" s="378"/>
      <c r="MDG112" s="378"/>
      <c r="MDH112" s="378"/>
      <c r="MDI112" s="378"/>
      <c r="MDJ112" s="378"/>
      <c r="MDK112" s="378"/>
      <c r="MDL112" s="378"/>
      <c r="MDM112" s="75"/>
      <c r="MDN112" s="378"/>
      <c r="MDO112" s="378"/>
      <c r="MDP112" s="75"/>
      <c r="MDQ112" s="76"/>
      <c r="MDR112" s="75"/>
      <c r="MDS112" s="378"/>
      <c r="MDT112" s="378"/>
      <c r="MDU112" s="378"/>
      <c r="MDV112" s="378"/>
      <c r="MDW112" s="378"/>
      <c r="MDX112" s="378"/>
      <c r="MDY112" s="378"/>
      <c r="MDZ112" s="378"/>
      <c r="MEA112" s="378"/>
      <c r="MEB112" s="378"/>
      <c r="MEC112" s="378"/>
      <c r="MED112" s="378"/>
      <c r="MEE112" s="75"/>
      <c r="MEF112" s="378"/>
      <c r="MEG112" s="378"/>
      <c r="MEH112" s="75"/>
      <c r="MEI112" s="76"/>
      <c r="MEJ112" s="75"/>
      <c r="MEK112" s="378"/>
      <c r="MEL112" s="378"/>
      <c r="MEM112" s="378"/>
      <c r="MEN112" s="378"/>
      <c r="MEO112" s="378"/>
      <c r="MEP112" s="378"/>
      <c r="MEQ112" s="378"/>
      <c r="MER112" s="378"/>
      <c r="MES112" s="378"/>
      <c r="MET112" s="378"/>
      <c r="MEU112" s="378"/>
      <c r="MEV112" s="378"/>
      <c r="MEW112" s="75"/>
      <c r="MEX112" s="378"/>
      <c r="MEY112" s="378"/>
      <c r="MEZ112" s="75"/>
      <c r="MFA112" s="76"/>
      <c r="MFB112" s="75"/>
      <c r="MFC112" s="378"/>
      <c r="MFD112" s="378"/>
      <c r="MFE112" s="378"/>
      <c r="MFF112" s="378"/>
      <c r="MFG112" s="378"/>
      <c r="MFH112" s="378"/>
      <c r="MFI112" s="378"/>
      <c r="MFJ112" s="378"/>
      <c r="MFK112" s="378"/>
      <c r="MFL112" s="378"/>
      <c r="MFM112" s="378"/>
      <c r="MFN112" s="378"/>
      <c r="MFO112" s="75"/>
      <c r="MFP112" s="378"/>
      <c r="MFQ112" s="378"/>
      <c r="MFR112" s="75"/>
      <c r="MFS112" s="76"/>
      <c r="MFT112" s="75"/>
      <c r="MFU112" s="378"/>
      <c r="MFV112" s="378"/>
      <c r="MFW112" s="378"/>
      <c r="MFX112" s="378"/>
      <c r="MFY112" s="378"/>
      <c r="MFZ112" s="378"/>
      <c r="MGA112" s="378"/>
      <c r="MGB112" s="378"/>
      <c r="MGC112" s="378"/>
      <c r="MGD112" s="378"/>
      <c r="MGE112" s="378"/>
      <c r="MGF112" s="378"/>
      <c r="MGG112" s="75"/>
      <c r="MGH112" s="378"/>
      <c r="MGI112" s="378"/>
      <c r="MGJ112" s="75"/>
      <c r="MGK112" s="76"/>
      <c r="MGL112" s="75"/>
      <c r="MGM112" s="378"/>
      <c r="MGN112" s="378"/>
      <c r="MGO112" s="378"/>
      <c r="MGP112" s="378"/>
      <c r="MGQ112" s="378"/>
      <c r="MGR112" s="378"/>
      <c r="MGS112" s="378"/>
      <c r="MGT112" s="378"/>
      <c r="MGU112" s="378"/>
      <c r="MGV112" s="378"/>
      <c r="MGW112" s="378"/>
      <c r="MGX112" s="378"/>
      <c r="MGY112" s="75"/>
      <c r="MGZ112" s="378"/>
      <c r="MHA112" s="378"/>
      <c r="MHB112" s="75"/>
      <c r="MHC112" s="76"/>
      <c r="MHD112" s="75"/>
      <c r="MHE112" s="378"/>
      <c r="MHF112" s="378"/>
      <c r="MHG112" s="378"/>
      <c r="MHH112" s="378"/>
      <c r="MHI112" s="378"/>
      <c r="MHJ112" s="378"/>
      <c r="MHK112" s="378"/>
      <c r="MHL112" s="378"/>
      <c r="MHM112" s="378"/>
      <c r="MHN112" s="378"/>
      <c r="MHO112" s="378"/>
      <c r="MHP112" s="378"/>
      <c r="MHQ112" s="75"/>
      <c r="MHR112" s="378"/>
      <c r="MHS112" s="378"/>
      <c r="MHT112" s="75"/>
      <c r="MHU112" s="76"/>
      <c r="MHV112" s="75"/>
      <c r="MHW112" s="378"/>
      <c r="MHX112" s="378"/>
      <c r="MHY112" s="378"/>
      <c r="MHZ112" s="378"/>
      <c r="MIA112" s="378"/>
      <c r="MIB112" s="378"/>
      <c r="MIC112" s="378"/>
      <c r="MID112" s="378"/>
      <c r="MIE112" s="378"/>
      <c r="MIF112" s="378"/>
      <c r="MIG112" s="378"/>
      <c r="MIH112" s="378"/>
      <c r="MII112" s="75"/>
      <c r="MIJ112" s="378"/>
      <c r="MIK112" s="378"/>
      <c r="MIL112" s="75"/>
      <c r="MIM112" s="76"/>
      <c r="MIN112" s="75"/>
      <c r="MIO112" s="378"/>
      <c r="MIP112" s="378"/>
      <c r="MIQ112" s="378"/>
      <c r="MIR112" s="378"/>
      <c r="MIS112" s="378"/>
      <c r="MIT112" s="378"/>
      <c r="MIU112" s="378"/>
      <c r="MIV112" s="378"/>
      <c r="MIW112" s="378"/>
      <c r="MIX112" s="378"/>
      <c r="MIY112" s="378"/>
      <c r="MIZ112" s="378"/>
      <c r="MJA112" s="75"/>
      <c r="MJB112" s="378"/>
      <c r="MJC112" s="378"/>
      <c r="MJD112" s="75"/>
      <c r="MJE112" s="76"/>
      <c r="MJF112" s="75"/>
      <c r="MJG112" s="378"/>
      <c r="MJH112" s="378"/>
      <c r="MJI112" s="378"/>
      <c r="MJJ112" s="378"/>
      <c r="MJK112" s="378"/>
      <c r="MJL112" s="378"/>
      <c r="MJM112" s="378"/>
      <c r="MJN112" s="378"/>
      <c r="MJO112" s="378"/>
      <c r="MJP112" s="378"/>
      <c r="MJQ112" s="378"/>
      <c r="MJR112" s="378"/>
      <c r="MJS112" s="75"/>
      <c r="MJT112" s="378"/>
      <c r="MJU112" s="378"/>
      <c r="MJV112" s="75"/>
      <c r="MJW112" s="76"/>
      <c r="MJX112" s="75"/>
      <c r="MJY112" s="378"/>
      <c r="MJZ112" s="378"/>
      <c r="MKA112" s="378"/>
      <c r="MKB112" s="378"/>
      <c r="MKC112" s="378"/>
      <c r="MKD112" s="378"/>
      <c r="MKE112" s="378"/>
      <c r="MKF112" s="378"/>
      <c r="MKG112" s="378"/>
      <c r="MKH112" s="378"/>
      <c r="MKI112" s="378"/>
      <c r="MKJ112" s="378"/>
      <c r="MKK112" s="75"/>
      <c r="MKL112" s="378"/>
      <c r="MKM112" s="378"/>
      <c r="MKN112" s="75"/>
      <c r="MKO112" s="76"/>
      <c r="MKP112" s="75"/>
      <c r="MKQ112" s="378"/>
      <c r="MKR112" s="378"/>
      <c r="MKS112" s="378"/>
      <c r="MKT112" s="378"/>
      <c r="MKU112" s="378"/>
      <c r="MKV112" s="378"/>
      <c r="MKW112" s="378"/>
      <c r="MKX112" s="378"/>
      <c r="MKY112" s="378"/>
      <c r="MKZ112" s="378"/>
      <c r="MLA112" s="378"/>
      <c r="MLB112" s="378"/>
      <c r="MLC112" s="75"/>
      <c r="MLD112" s="378"/>
      <c r="MLE112" s="378"/>
      <c r="MLF112" s="75"/>
      <c r="MLG112" s="76"/>
      <c r="MLH112" s="75"/>
      <c r="MLI112" s="378"/>
      <c r="MLJ112" s="378"/>
      <c r="MLK112" s="378"/>
      <c r="MLL112" s="378"/>
      <c r="MLM112" s="378"/>
      <c r="MLN112" s="378"/>
      <c r="MLO112" s="378"/>
      <c r="MLP112" s="378"/>
      <c r="MLQ112" s="378"/>
      <c r="MLR112" s="378"/>
      <c r="MLS112" s="378"/>
      <c r="MLT112" s="378"/>
      <c r="MLU112" s="75"/>
      <c r="MLV112" s="378"/>
      <c r="MLW112" s="378"/>
      <c r="MLX112" s="75"/>
      <c r="MLY112" s="76"/>
      <c r="MLZ112" s="75"/>
      <c r="MMA112" s="378"/>
      <c r="MMB112" s="378"/>
      <c r="MMC112" s="378"/>
      <c r="MMD112" s="378"/>
      <c r="MME112" s="378"/>
      <c r="MMF112" s="378"/>
      <c r="MMG112" s="378"/>
      <c r="MMH112" s="378"/>
      <c r="MMI112" s="378"/>
      <c r="MMJ112" s="378"/>
      <c r="MMK112" s="378"/>
      <c r="MML112" s="378"/>
      <c r="MMM112" s="75"/>
      <c r="MMN112" s="378"/>
      <c r="MMO112" s="378"/>
      <c r="MMP112" s="75"/>
      <c r="MMQ112" s="76"/>
      <c r="MMR112" s="75"/>
      <c r="MMS112" s="378"/>
      <c r="MMT112" s="378"/>
      <c r="MMU112" s="378"/>
      <c r="MMV112" s="378"/>
      <c r="MMW112" s="378"/>
      <c r="MMX112" s="378"/>
      <c r="MMY112" s="378"/>
      <c r="MMZ112" s="378"/>
      <c r="MNA112" s="378"/>
      <c r="MNB112" s="378"/>
      <c r="MNC112" s="378"/>
      <c r="MND112" s="378"/>
      <c r="MNE112" s="75"/>
      <c r="MNF112" s="378"/>
      <c r="MNG112" s="378"/>
      <c r="MNH112" s="75"/>
      <c r="MNI112" s="76"/>
      <c r="MNJ112" s="75"/>
      <c r="MNK112" s="378"/>
      <c r="MNL112" s="378"/>
      <c r="MNM112" s="378"/>
      <c r="MNN112" s="378"/>
      <c r="MNO112" s="378"/>
      <c r="MNP112" s="378"/>
      <c r="MNQ112" s="378"/>
      <c r="MNR112" s="378"/>
      <c r="MNS112" s="378"/>
      <c r="MNT112" s="378"/>
      <c r="MNU112" s="378"/>
      <c r="MNV112" s="378"/>
      <c r="MNW112" s="75"/>
      <c r="MNX112" s="378"/>
      <c r="MNY112" s="378"/>
      <c r="MNZ112" s="75"/>
      <c r="MOA112" s="76"/>
      <c r="MOB112" s="75"/>
      <c r="MOC112" s="378"/>
      <c r="MOD112" s="378"/>
      <c r="MOE112" s="378"/>
      <c r="MOF112" s="378"/>
      <c r="MOG112" s="378"/>
      <c r="MOH112" s="378"/>
      <c r="MOI112" s="378"/>
      <c r="MOJ112" s="378"/>
      <c r="MOK112" s="378"/>
      <c r="MOL112" s="378"/>
      <c r="MOM112" s="378"/>
      <c r="MON112" s="378"/>
      <c r="MOO112" s="75"/>
      <c r="MOP112" s="378"/>
      <c r="MOQ112" s="378"/>
      <c r="MOR112" s="75"/>
      <c r="MOS112" s="76"/>
      <c r="MOT112" s="75"/>
      <c r="MOU112" s="378"/>
      <c r="MOV112" s="378"/>
      <c r="MOW112" s="378"/>
      <c r="MOX112" s="378"/>
      <c r="MOY112" s="378"/>
      <c r="MOZ112" s="378"/>
      <c r="MPA112" s="378"/>
      <c r="MPB112" s="378"/>
      <c r="MPC112" s="378"/>
      <c r="MPD112" s="378"/>
      <c r="MPE112" s="378"/>
      <c r="MPF112" s="378"/>
      <c r="MPG112" s="75"/>
      <c r="MPH112" s="378"/>
      <c r="MPI112" s="378"/>
      <c r="MPJ112" s="75"/>
      <c r="MPK112" s="76"/>
      <c r="MPL112" s="75"/>
      <c r="MPM112" s="378"/>
      <c r="MPN112" s="378"/>
      <c r="MPO112" s="378"/>
      <c r="MPP112" s="378"/>
      <c r="MPQ112" s="378"/>
      <c r="MPR112" s="378"/>
      <c r="MPS112" s="378"/>
      <c r="MPT112" s="378"/>
      <c r="MPU112" s="378"/>
      <c r="MPV112" s="378"/>
      <c r="MPW112" s="378"/>
      <c r="MPX112" s="378"/>
      <c r="MPY112" s="75"/>
      <c r="MPZ112" s="378"/>
      <c r="MQA112" s="378"/>
      <c r="MQB112" s="75"/>
      <c r="MQC112" s="76"/>
      <c r="MQD112" s="75"/>
      <c r="MQE112" s="378"/>
      <c r="MQF112" s="378"/>
      <c r="MQG112" s="378"/>
      <c r="MQH112" s="378"/>
      <c r="MQI112" s="378"/>
      <c r="MQJ112" s="378"/>
      <c r="MQK112" s="378"/>
      <c r="MQL112" s="378"/>
      <c r="MQM112" s="378"/>
      <c r="MQN112" s="378"/>
      <c r="MQO112" s="378"/>
      <c r="MQP112" s="378"/>
      <c r="MQQ112" s="75"/>
      <c r="MQR112" s="378"/>
      <c r="MQS112" s="378"/>
      <c r="MQT112" s="75"/>
      <c r="MQU112" s="76"/>
      <c r="MQV112" s="75"/>
      <c r="MQW112" s="378"/>
      <c r="MQX112" s="378"/>
      <c r="MQY112" s="378"/>
      <c r="MQZ112" s="378"/>
      <c r="MRA112" s="378"/>
      <c r="MRB112" s="378"/>
      <c r="MRC112" s="378"/>
      <c r="MRD112" s="378"/>
      <c r="MRE112" s="378"/>
      <c r="MRF112" s="378"/>
      <c r="MRG112" s="378"/>
      <c r="MRH112" s="378"/>
      <c r="MRI112" s="75"/>
      <c r="MRJ112" s="378"/>
      <c r="MRK112" s="378"/>
      <c r="MRL112" s="75"/>
      <c r="MRM112" s="76"/>
      <c r="MRN112" s="75"/>
      <c r="MRO112" s="378"/>
      <c r="MRP112" s="378"/>
      <c r="MRQ112" s="378"/>
      <c r="MRR112" s="378"/>
      <c r="MRS112" s="378"/>
      <c r="MRT112" s="378"/>
      <c r="MRU112" s="378"/>
      <c r="MRV112" s="378"/>
      <c r="MRW112" s="378"/>
      <c r="MRX112" s="378"/>
      <c r="MRY112" s="378"/>
      <c r="MRZ112" s="378"/>
      <c r="MSA112" s="75"/>
      <c r="MSB112" s="378"/>
      <c r="MSC112" s="378"/>
      <c r="MSD112" s="75"/>
      <c r="MSE112" s="76"/>
      <c r="MSF112" s="75"/>
      <c r="MSG112" s="378"/>
      <c r="MSH112" s="378"/>
      <c r="MSI112" s="378"/>
      <c r="MSJ112" s="378"/>
      <c r="MSK112" s="378"/>
      <c r="MSL112" s="378"/>
      <c r="MSM112" s="378"/>
      <c r="MSN112" s="378"/>
      <c r="MSO112" s="378"/>
      <c r="MSP112" s="378"/>
      <c r="MSQ112" s="378"/>
      <c r="MSR112" s="378"/>
      <c r="MSS112" s="75"/>
      <c r="MST112" s="378"/>
      <c r="MSU112" s="378"/>
      <c r="MSV112" s="75"/>
      <c r="MSW112" s="76"/>
      <c r="MSX112" s="75"/>
      <c r="MSY112" s="378"/>
      <c r="MSZ112" s="378"/>
      <c r="MTA112" s="378"/>
      <c r="MTB112" s="378"/>
      <c r="MTC112" s="378"/>
      <c r="MTD112" s="378"/>
      <c r="MTE112" s="378"/>
      <c r="MTF112" s="378"/>
      <c r="MTG112" s="378"/>
      <c r="MTH112" s="378"/>
      <c r="MTI112" s="378"/>
      <c r="MTJ112" s="378"/>
      <c r="MTK112" s="75"/>
      <c r="MTL112" s="378"/>
      <c r="MTM112" s="378"/>
      <c r="MTN112" s="75"/>
      <c r="MTO112" s="76"/>
      <c r="MTP112" s="75"/>
      <c r="MTQ112" s="378"/>
      <c r="MTR112" s="378"/>
      <c r="MTS112" s="378"/>
      <c r="MTT112" s="378"/>
      <c r="MTU112" s="378"/>
      <c r="MTV112" s="378"/>
      <c r="MTW112" s="378"/>
      <c r="MTX112" s="378"/>
      <c r="MTY112" s="378"/>
      <c r="MTZ112" s="378"/>
      <c r="MUA112" s="378"/>
      <c r="MUB112" s="378"/>
      <c r="MUC112" s="75"/>
      <c r="MUD112" s="378"/>
      <c r="MUE112" s="378"/>
      <c r="MUF112" s="75"/>
      <c r="MUG112" s="76"/>
      <c r="MUH112" s="75"/>
      <c r="MUI112" s="378"/>
      <c r="MUJ112" s="378"/>
      <c r="MUK112" s="378"/>
      <c r="MUL112" s="378"/>
      <c r="MUM112" s="378"/>
      <c r="MUN112" s="378"/>
      <c r="MUO112" s="378"/>
      <c r="MUP112" s="378"/>
      <c r="MUQ112" s="378"/>
      <c r="MUR112" s="378"/>
      <c r="MUS112" s="378"/>
      <c r="MUT112" s="378"/>
      <c r="MUU112" s="75"/>
      <c r="MUV112" s="378"/>
      <c r="MUW112" s="378"/>
      <c r="MUX112" s="75"/>
      <c r="MUY112" s="76"/>
      <c r="MUZ112" s="75"/>
      <c r="MVA112" s="378"/>
      <c r="MVB112" s="378"/>
      <c r="MVC112" s="378"/>
      <c r="MVD112" s="378"/>
      <c r="MVE112" s="378"/>
      <c r="MVF112" s="378"/>
      <c r="MVG112" s="378"/>
      <c r="MVH112" s="378"/>
      <c r="MVI112" s="378"/>
      <c r="MVJ112" s="378"/>
      <c r="MVK112" s="378"/>
      <c r="MVL112" s="378"/>
      <c r="MVM112" s="75"/>
      <c r="MVN112" s="378"/>
      <c r="MVO112" s="378"/>
      <c r="MVP112" s="75"/>
      <c r="MVQ112" s="76"/>
      <c r="MVR112" s="75"/>
      <c r="MVS112" s="378"/>
      <c r="MVT112" s="378"/>
      <c r="MVU112" s="378"/>
      <c r="MVV112" s="378"/>
      <c r="MVW112" s="378"/>
      <c r="MVX112" s="378"/>
      <c r="MVY112" s="378"/>
      <c r="MVZ112" s="378"/>
      <c r="MWA112" s="378"/>
      <c r="MWB112" s="378"/>
      <c r="MWC112" s="378"/>
      <c r="MWD112" s="378"/>
      <c r="MWE112" s="75"/>
      <c r="MWF112" s="378"/>
      <c r="MWG112" s="378"/>
      <c r="MWH112" s="75"/>
      <c r="MWI112" s="76"/>
      <c r="MWJ112" s="75"/>
      <c r="MWK112" s="378"/>
      <c r="MWL112" s="378"/>
      <c r="MWM112" s="378"/>
      <c r="MWN112" s="378"/>
      <c r="MWO112" s="378"/>
      <c r="MWP112" s="378"/>
      <c r="MWQ112" s="378"/>
      <c r="MWR112" s="378"/>
      <c r="MWS112" s="378"/>
      <c r="MWT112" s="378"/>
      <c r="MWU112" s="378"/>
      <c r="MWV112" s="378"/>
      <c r="MWW112" s="75"/>
      <c r="MWX112" s="378"/>
      <c r="MWY112" s="378"/>
      <c r="MWZ112" s="75"/>
      <c r="MXA112" s="76"/>
      <c r="MXB112" s="75"/>
      <c r="MXC112" s="378"/>
      <c r="MXD112" s="378"/>
      <c r="MXE112" s="378"/>
      <c r="MXF112" s="378"/>
      <c r="MXG112" s="378"/>
      <c r="MXH112" s="378"/>
      <c r="MXI112" s="378"/>
      <c r="MXJ112" s="378"/>
      <c r="MXK112" s="378"/>
      <c r="MXL112" s="378"/>
      <c r="MXM112" s="378"/>
      <c r="MXN112" s="378"/>
      <c r="MXO112" s="75"/>
      <c r="MXP112" s="378"/>
      <c r="MXQ112" s="378"/>
      <c r="MXR112" s="75"/>
      <c r="MXS112" s="76"/>
      <c r="MXT112" s="75"/>
      <c r="MXU112" s="378"/>
      <c r="MXV112" s="378"/>
      <c r="MXW112" s="378"/>
      <c r="MXX112" s="378"/>
      <c r="MXY112" s="378"/>
      <c r="MXZ112" s="378"/>
      <c r="MYA112" s="378"/>
      <c r="MYB112" s="378"/>
      <c r="MYC112" s="378"/>
      <c r="MYD112" s="378"/>
      <c r="MYE112" s="378"/>
      <c r="MYF112" s="378"/>
      <c r="MYG112" s="75"/>
      <c r="MYH112" s="378"/>
      <c r="MYI112" s="378"/>
      <c r="MYJ112" s="75"/>
      <c r="MYK112" s="76"/>
      <c r="MYL112" s="75"/>
      <c r="MYM112" s="378"/>
      <c r="MYN112" s="378"/>
      <c r="MYO112" s="378"/>
      <c r="MYP112" s="378"/>
      <c r="MYQ112" s="378"/>
      <c r="MYR112" s="378"/>
      <c r="MYS112" s="378"/>
      <c r="MYT112" s="378"/>
      <c r="MYU112" s="378"/>
      <c r="MYV112" s="378"/>
      <c r="MYW112" s="378"/>
      <c r="MYX112" s="378"/>
      <c r="MYY112" s="75"/>
      <c r="MYZ112" s="378"/>
      <c r="MZA112" s="378"/>
      <c r="MZB112" s="75"/>
      <c r="MZC112" s="76"/>
      <c r="MZD112" s="75"/>
      <c r="MZE112" s="378"/>
      <c r="MZF112" s="378"/>
      <c r="MZG112" s="378"/>
      <c r="MZH112" s="378"/>
      <c r="MZI112" s="378"/>
      <c r="MZJ112" s="378"/>
      <c r="MZK112" s="378"/>
      <c r="MZL112" s="378"/>
      <c r="MZM112" s="378"/>
      <c r="MZN112" s="378"/>
      <c r="MZO112" s="378"/>
      <c r="MZP112" s="378"/>
      <c r="MZQ112" s="75"/>
      <c r="MZR112" s="378"/>
      <c r="MZS112" s="378"/>
      <c r="MZT112" s="75"/>
      <c r="MZU112" s="76"/>
      <c r="MZV112" s="75"/>
      <c r="MZW112" s="378"/>
      <c r="MZX112" s="378"/>
      <c r="MZY112" s="378"/>
      <c r="MZZ112" s="378"/>
      <c r="NAA112" s="378"/>
      <c r="NAB112" s="378"/>
      <c r="NAC112" s="378"/>
      <c r="NAD112" s="378"/>
      <c r="NAE112" s="378"/>
      <c r="NAF112" s="378"/>
      <c r="NAG112" s="378"/>
      <c r="NAH112" s="378"/>
      <c r="NAI112" s="75"/>
      <c r="NAJ112" s="378"/>
      <c r="NAK112" s="378"/>
      <c r="NAL112" s="75"/>
      <c r="NAM112" s="76"/>
      <c r="NAN112" s="75"/>
      <c r="NAO112" s="378"/>
      <c r="NAP112" s="378"/>
      <c r="NAQ112" s="378"/>
      <c r="NAR112" s="378"/>
      <c r="NAS112" s="378"/>
      <c r="NAT112" s="378"/>
      <c r="NAU112" s="378"/>
      <c r="NAV112" s="378"/>
      <c r="NAW112" s="378"/>
      <c r="NAX112" s="378"/>
      <c r="NAY112" s="378"/>
      <c r="NAZ112" s="378"/>
      <c r="NBA112" s="75"/>
      <c r="NBB112" s="378"/>
      <c r="NBC112" s="378"/>
      <c r="NBD112" s="75"/>
      <c r="NBE112" s="76"/>
      <c r="NBF112" s="75"/>
      <c r="NBG112" s="378"/>
      <c r="NBH112" s="378"/>
      <c r="NBI112" s="378"/>
      <c r="NBJ112" s="378"/>
      <c r="NBK112" s="378"/>
      <c r="NBL112" s="378"/>
      <c r="NBM112" s="378"/>
      <c r="NBN112" s="378"/>
      <c r="NBO112" s="378"/>
      <c r="NBP112" s="378"/>
      <c r="NBQ112" s="378"/>
      <c r="NBR112" s="378"/>
      <c r="NBS112" s="75"/>
      <c r="NBT112" s="378"/>
      <c r="NBU112" s="378"/>
      <c r="NBV112" s="75"/>
      <c r="NBW112" s="76"/>
      <c r="NBX112" s="75"/>
      <c r="NBY112" s="378"/>
      <c r="NBZ112" s="378"/>
      <c r="NCA112" s="378"/>
      <c r="NCB112" s="378"/>
      <c r="NCC112" s="378"/>
      <c r="NCD112" s="378"/>
      <c r="NCE112" s="378"/>
      <c r="NCF112" s="378"/>
      <c r="NCG112" s="378"/>
      <c r="NCH112" s="378"/>
      <c r="NCI112" s="378"/>
      <c r="NCJ112" s="378"/>
      <c r="NCK112" s="75"/>
      <c r="NCL112" s="378"/>
      <c r="NCM112" s="378"/>
      <c r="NCN112" s="75"/>
      <c r="NCO112" s="76"/>
      <c r="NCP112" s="75"/>
      <c r="NCQ112" s="378"/>
      <c r="NCR112" s="378"/>
      <c r="NCS112" s="378"/>
      <c r="NCT112" s="378"/>
      <c r="NCU112" s="378"/>
      <c r="NCV112" s="378"/>
      <c r="NCW112" s="378"/>
      <c r="NCX112" s="378"/>
      <c r="NCY112" s="378"/>
      <c r="NCZ112" s="378"/>
      <c r="NDA112" s="378"/>
      <c r="NDB112" s="378"/>
      <c r="NDC112" s="75"/>
      <c r="NDD112" s="378"/>
      <c r="NDE112" s="378"/>
      <c r="NDF112" s="75"/>
      <c r="NDG112" s="76"/>
      <c r="NDH112" s="75"/>
      <c r="NDI112" s="378"/>
      <c r="NDJ112" s="378"/>
      <c r="NDK112" s="378"/>
      <c r="NDL112" s="378"/>
      <c r="NDM112" s="378"/>
      <c r="NDN112" s="378"/>
      <c r="NDO112" s="378"/>
      <c r="NDP112" s="378"/>
      <c r="NDQ112" s="378"/>
      <c r="NDR112" s="378"/>
      <c r="NDS112" s="378"/>
      <c r="NDT112" s="378"/>
      <c r="NDU112" s="75"/>
      <c r="NDV112" s="378"/>
      <c r="NDW112" s="378"/>
      <c r="NDX112" s="75"/>
      <c r="NDY112" s="76"/>
      <c r="NDZ112" s="75"/>
      <c r="NEA112" s="378"/>
      <c r="NEB112" s="378"/>
      <c r="NEC112" s="378"/>
      <c r="NED112" s="378"/>
      <c r="NEE112" s="378"/>
      <c r="NEF112" s="378"/>
      <c r="NEG112" s="378"/>
      <c r="NEH112" s="378"/>
      <c r="NEI112" s="378"/>
      <c r="NEJ112" s="378"/>
      <c r="NEK112" s="378"/>
      <c r="NEL112" s="378"/>
      <c r="NEM112" s="75"/>
      <c r="NEN112" s="378"/>
      <c r="NEO112" s="378"/>
      <c r="NEP112" s="75"/>
      <c r="NEQ112" s="76"/>
      <c r="NER112" s="75"/>
      <c r="NES112" s="378"/>
      <c r="NET112" s="378"/>
      <c r="NEU112" s="378"/>
      <c r="NEV112" s="378"/>
      <c r="NEW112" s="378"/>
      <c r="NEX112" s="378"/>
      <c r="NEY112" s="378"/>
      <c r="NEZ112" s="378"/>
      <c r="NFA112" s="378"/>
      <c r="NFB112" s="378"/>
      <c r="NFC112" s="378"/>
      <c r="NFD112" s="378"/>
      <c r="NFE112" s="75"/>
      <c r="NFF112" s="378"/>
      <c r="NFG112" s="378"/>
      <c r="NFH112" s="75"/>
      <c r="NFI112" s="76"/>
      <c r="NFJ112" s="75"/>
      <c r="NFK112" s="378"/>
      <c r="NFL112" s="378"/>
      <c r="NFM112" s="378"/>
      <c r="NFN112" s="378"/>
      <c r="NFO112" s="378"/>
      <c r="NFP112" s="378"/>
      <c r="NFQ112" s="378"/>
      <c r="NFR112" s="378"/>
      <c r="NFS112" s="378"/>
      <c r="NFT112" s="378"/>
      <c r="NFU112" s="378"/>
      <c r="NFV112" s="378"/>
      <c r="NFW112" s="75"/>
      <c r="NFX112" s="378"/>
      <c r="NFY112" s="378"/>
      <c r="NFZ112" s="75"/>
      <c r="NGA112" s="76"/>
      <c r="NGB112" s="75"/>
      <c r="NGC112" s="378"/>
      <c r="NGD112" s="378"/>
      <c r="NGE112" s="378"/>
      <c r="NGF112" s="378"/>
      <c r="NGG112" s="378"/>
      <c r="NGH112" s="378"/>
      <c r="NGI112" s="378"/>
      <c r="NGJ112" s="378"/>
      <c r="NGK112" s="378"/>
      <c r="NGL112" s="378"/>
      <c r="NGM112" s="378"/>
      <c r="NGN112" s="378"/>
      <c r="NGO112" s="75"/>
      <c r="NGP112" s="378"/>
      <c r="NGQ112" s="378"/>
      <c r="NGR112" s="75"/>
      <c r="NGS112" s="76"/>
      <c r="NGT112" s="75"/>
      <c r="NGU112" s="378"/>
      <c r="NGV112" s="378"/>
      <c r="NGW112" s="378"/>
      <c r="NGX112" s="378"/>
      <c r="NGY112" s="378"/>
      <c r="NGZ112" s="378"/>
      <c r="NHA112" s="378"/>
      <c r="NHB112" s="378"/>
      <c r="NHC112" s="378"/>
      <c r="NHD112" s="378"/>
      <c r="NHE112" s="378"/>
      <c r="NHF112" s="378"/>
      <c r="NHG112" s="75"/>
      <c r="NHH112" s="378"/>
      <c r="NHI112" s="378"/>
      <c r="NHJ112" s="75"/>
      <c r="NHK112" s="76"/>
      <c r="NHL112" s="75"/>
      <c r="NHM112" s="378"/>
      <c r="NHN112" s="378"/>
      <c r="NHO112" s="378"/>
      <c r="NHP112" s="378"/>
      <c r="NHQ112" s="378"/>
      <c r="NHR112" s="378"/>
      <c r="NHS112" s="378"/>
      <c r="NHT112" s="378"/>
      <c r="NHU112" s="378"/>
      <c r="NHV112" s="378"/>
      <c r="NHW112" s="378"/>
      <c r="NHX112" s="378"/>
      <c r="NHY112" s="75"/>
      <c r="NHZ112" s="378"/>
      <c r="NIA112" s="378"/>
      <c r="NIB112" s="75"/>
      <c r="NIC112" s="76"/>
      <c r="NID112" s="75"/>
      <c r="NIE112" s="378"/>
      <c r="NIF112" s="378"/>
      <c r="NIG112" s="378"/>
      <c r="NIH112" s="378"/>
      <c r="NII112" s="378"/>
      <c r="NIJ112" s="378"/>
      <c r="NIK112" s="378"/>
      <c r="NIL112" s="378"/>
      <c r="NIM112" s="378"/>
      <c r="NIN112" s="378"/>
      <c r="NIO112" s="378"/>
      <c r="NIP112" s="378"/>
      <c r="NIQ112" s="75"/>
      <c r="NIR112" s="378"/>
      <c r="NIS112" s="378"/>
      <c r="NIT112" s="75"/>
      <c r="NIU112" s="76"/>
      <c r="NIV112" s="75"/>
      <c r="NIW112" s="378"/>
      <c r="NIX112" s="378"/>
      <c r="NIY112" s="378"/>
      <c r="NIZ112" s="378"/>
      <c r="NJA112" s="378"/>
      <c r="NJB112" s="378"/>
      <c r="NJC112" s="378"/>
      <c r="NJD112" s="378"/>
      <c r="NJE112" s="378"/>
      <c r="NJF112" s="378"/>
      <c r="NJG112" s="378"/>
      <c r="NJH112" s="378"/>
      <c r="NJI112" s="75"/>
      <c r="NJJ112" s="378"/>
      <c r="NJK112" s="378"/>
      <c r="NJL112" s="75"/>
      <c r="NJM112" s="76"/>
      <c r="NJN112" s="75"/>
      <c r="NJO112" s="378"/>
      <c r="NJP112" s="378"/>
      <c r="NJQ112" s="378"/>
      <c r="NJR112" s="378"/>
      <c r="NJS112" s="378"/>
      <c r="NJT112" s="378"/>
      <c r="NJU112" s="378"/>
      <c r="NJV112" s="378"/>
      <c r="NJW112" s="378"/>
      <c r="NJX112" s="378"/>
      <c r="NJY112" s="378"/>
      <c r="NJZ112" s="378"/>
      <c r="NKA112" s="75"/>
      <c r="NKB112" s="378"/>
      <c r="NKC112" s="378"/>
      <c r="NKD112" s="75"/>
      <c r="NKE112" s="76"/>
      <c r="NKF112" s="75"/>
      <c r="NKG112" s="378"/>
      <c r="NKH112" s="378"/>
      <c r="NKI112" s="378"/>
      <c r="NKJ112" s="378"/>
      <c r="NKK112" s="378"/>
      <c r="NKL112" s="378"/>
      <c r="NKM112" s="378"/>
      <c r="NKN112" s="378"/>
      <c r="NKO112" s="378"/>
      <c r="NKP112" s="378"/>
      <c r="NKQ112" s="378"/>
      <c r="NKR112" s="378"/>
      <c r="NKS112" s="75"/>
      <c r="NKT112" s="378"/>
      <c r="NKU112" s="378"/>
      <c r="NKV112" s="75"/>
      <c r="NKW112" s="76"/>
      <c r="NKX112" s="75"/>
      <c r="NKY112" s="378"/>
      <c r="NKZ112" s="378"/>
      <c r="NLA112" s="378"/>
      <c r="NLB112" s="378"/>
      <c r="NLC112" s="378"/>
      <c r="NLD112" s="378"/>
      <c r="NLE112" s="378"/>
      <c r="NLF112" s="378"/>
      <c r="NLG112" s="378"/>
      <c r="NLH112" s="378"/>
      <c r="NLI112" s="378"/>
      <c r="NLJ112" s="378"/>
      <c r="NLK112" s="75"/>
      <c r="NLL112" s="378"/>
      <c r="NLM112" s="378"/>
      <c r="NLN112" s="75"/>
      <c r="NLO112" s="76"/>
      <c r="NLP112" s="75"/>
      <c r="NLQ112" s="378"/>
      <c r="NLR112" s="378"/>
      <c r="NLS112" s="378"/>
      <c r="NLT112" s="378"/>
      <c r="NLU112" s="378"/>
      <c r="NLV112" s="378"/>
      <c r="NLW112" s="378"/>
      <c r="NLX112" s="378"/>
      <c r="NLY112" s="378"/>
      <c r="NLZ112" s="378"/>
      <c r="NMA112" s="378"/>
      <c r="NMB112" s="378"/>
      <c r="NMC112" s="75"/>
      <c r="NMD112" s="378"/>
      <c r="NME112" s="378"/>
      <c r="NMF112" s="75"/>
      <c r="NMG112" s="76"/>
      <c r="NMH112" s="75"/>
      <c r="NMI112" s="378"/>
      <c r="NMJ112" s="378"/>
      <c r="NMK112" s="378"/>
      <c r="NML112" s="378"/>
      <c r="NMM112" s="378"/>
      <c r="NMN112" s="378"/>
      <c r="NMO112" s="378"/>
      <c r="NMP112" s="378"/>
      <c r="NMQ112" s="378"/>
      <c r="NMR112" s="378"/>
      <c r="NMS112" s="378"/>
      <c r="NMT112" s="378"/>
      <c r="NMU112" s="75"/>
      <c r="NMV112" s="378"/>
      <c r="NMW112" s="378"/>
      <c r="NMX112" s="75"/>
      <c r="NMY112" s="76"/>
      <c r="NMZ112" s="75"/>
      <c r="NNA112" s="378"/>
      <c r="NNB112" s="378"/>
      <c r="NNC112" s="378"/>
      <c r="NND112" s="378"/>
      <c r="NNE112" s="378"/>
      <c r="NNF112" s="378"/>
      <c r="NNG112" s="378"/>
      <c r="NNH112" s="378"/>
      <c r="NNI112" s="378"/>
      <c r="NNJ112" s="378"/>
      <c r="NNK112" s="378"/>
      <c r="NNL112" s="378"/>
      <c r="NNM112" s="75"/>
      <c r="NNN112" s="378"/>
      <c r="NNO112" s="378"/>
      <c r="NNP112" s="75"/>
      <c r="NNQ112" s="76"/>
      <c r="NNR112" s="75"/>
      <c r="NNS112" s="378"/>
      <c r="NNT112" s="378"/>
      <c r="NNU112" s="378"/>
      <c r="NNV112" s="378"/>
      <c r="NNW112" s="378"/>
      <c r="NNX112" s="378"/>
      <c r="NNY112" s="378"/>
      <c r="NNZ112" s="378"/>
      <c r="NOA112" s="378"/>
      <c r="NOB112" s="378"/>
      <c r="NOC112" s="378"/>
      <c r="NOD112" s="378"/>
      <c r="NOE112" s="75"/>
      <c r="NOF112" s="378"/>
      <c r="NOG112" s="378"/>
      <c r="NOH112" s="75"/>
      <c r="NOI112" s="76"/>
      <c r="NOJ112" s="75"/>
      <c r="NOK112" s="378"/>
      <c r="NOL112" s="378"/>
      <c r="NOM112" s="378"/>
      <c r="NON112" s="378"/>
      <c r="NOO112" s="378"/>
      <c r="NOP112" s="378"/>
      <c r="NOQ112" s="378"/>
      <c r="NOR112" s="378"/>
      <c r="NOS112" s="378"/>
      <c r="NOT112" s="378"/>
      <c r="NOU112" s="378"/>
      <c r="NOV112" s="378"/>
      <c r="NOW112" s="75"/>
      <c r="NOX112" s="378"/>
      <c r="NOY112" s="378"/>
      <c r="NOZ112" s="75"/>
      <c r="NPA112" s="76"/>
      <c r="NPB112" s="75"/>
      <c r="NPC112" s="378"/>
      <c r="NPD112" s="378"/>
      <c r="NPE112" s="378"/>
      <c r="NPF112" s="378"/>
      <c r="NPG112" s="378"/>
      <c r="NPH112" s="378"/>
      <c r="NPI112" s="378"/>
      <c r="NPJ112" s="378"/>
      <c r="NPK112" s="378"/>
      <c r="NPL112" s="378"/>
      <c r="NPM112" s="378"/>
      <c r="NPN112" s="378"/>
      <c r="NPO112" s="75"/>
      <c r="NPP112" s="378"/>
      <c r="NPQ112" s="378"/>
      <c r="NPR112" s="75"/>
      <c r="NPS112" s="76"/>
      <c r="NPT112" s="75"/>
      <c r="NPU112" s="378"/>
      <c r="NPV112" s="378"/>
      <c r="NPW112" s="378"/>
      <c r="NPX112" s="378"/>
      <c r="NPY112" s="378"/>
      <c r="NPZ112" s="378"/>
      <c r="NQA112" s="378"/>
      <c r="NQB112" s="378"/>
      <c r="NQC112" s="378"/>
      <c r="NQD112" s="378"/>
      <c r="NQE112" s="378"/>
      <c r="NQF112" s="378"/>
      <c r="NQG112" s="75"/>
      <c r="NQH112" s="378"/>
      <c r="NQI112" s="378"/>
      <c r="NQJ112" s="75"/>
      <c r="NQK112" s="76"/>
      <c r="NQL112" s="75"/>
      <c r="NQM112" s="378"/>
      <c r="NQN112" s="378"/>
      <c r="NQO112" s="378"/>
      <c r="NQP112" s="378"/>
      <c r="NQQ112" s="378"/>
      <c r="NQR112" s="378"/>
      <c r="NQS112" s="378"/>
      <c r="NQT112" s="378"/>
      <c r="NQU112" s="378"/>
      <c r="NQV112" s="378"/>
      <c r="NQW112" s="378"/>
      <c r="NQX112" s="378"/>
      <c r="NQY112" s="75"/>
      <c r="NQZ112" s="378"/>
      <c r="NRA112" s="378"/>
      <c r="NRB112" s="75"/>
      <c r="NRC112" s="76"/>
      <c r="NRD112" s="75"/>
      <c r="NRE112" s="378"/>
      <c r="NRF112" s="378"/>
      <c r="NRG112" s="378"/>
      <c r="NRH112" s="378"/>
      <c r="NRI112" s="378"/>
      <c r="NRJ112" s="378"/>
      <c r="NRK112" s="378"/>
      <c r="NRL112" s="378"/>
      <c r="NRM112" s="378"/>
      <c r="NRN112" s="378"/>
      <c r="NRO112" s="378"/>
      <c r="NRP112" s="378"/>
      <c r="NRQ112" s="75"/>
      <c r="NRR112" s="378"/>
      <c r="NRS112" s="378"/>
      <c r="NRT112" s="75"/>
      <c r="NRU112" s="76"/>
      <c r="NRV112" s="75"/>
      <c r="NRW112" s="378"/>
      <c r="NRX112" s="378"/>
      <c r="NRY112" s="378"/>
      <c r="NRZ112" s="378"/>
      <c r="NSA112" s="378"/>
      <c r="NSB112" s="378"/>
      <c r="NSC112" s="378"/>
      <c r="NSD112" s="378"/>
      <c r="NSE112" s="378"/>
      <c r="NSF112" s="378"/>
      <c r="NSG112" s="378"/>
      <c r="NSH112" s="378"/>
      <c r="NSI112" s="75"/>
      <c r="NSJ112" s="378"/>
      <c r="NSK112" s="378"/>
      <c r="NSL112" s="75"/>
      <c r="NSM112" s="76"/>
      <c r="NSN112" s="75"/>
      <c r="NSO112" s="378"/>
      <c r="NSP112" s="378"/>
      <c r="NSQ112" s="378"/>
      <c r="NSR112" s="378"/>
      <c r="NSS112" s="378"/>
      <c r="NST112" s="378"/>
      <c r="NSU112" s="378"/>
      <c r="NSV112" s="378"/>
      <c r="NSW112" s="378"/>
      <c r="NSX112" s="378"/>
      <c r="NSY112" s="378"/>
      <c r="NSZ112" s="378"/>
      <c r="NTA112" s="75"/>
      <c r="NTB112" s="378"/>
      <c r="NTC112" s="378"/>
      <c r="NTD112" s="75"/>
      <c r="NTE112" s="76"/>
      <c r="NTF112" s="75"/>
      <c r="NTG112" s="378"/>
      <c r="NTH112" s="378"/>
      <c r="NTI112" s="378"/>
      <c r="NTJ112" s="378"/>
      <c r="NTK112" s="378"/>
      <c r="NTL112" s="378"/>
      <c r="NTM112" s="378"/>
      <c r="NTN112" s="378"/>
      <c r="NTO112" s="378"/>
      <c r="NTP112" s="378"/>
      <c r="NTQ112" s="378"/>
      <c r="NTR112" s="378"/>
      <c r="NTS112" s="75"/>
      <c r="NTT112" s="378"/>
      <c r="NTU112" s="378"/>
      <c r="NTV112" s="75"/>
      <c r="NTW112" s="76"/>
      <c r="NTX112" s="75"/>
      <c r="NTY112" s="378"/>
      <c r="NTZ112" s="378"/>
      <c r="NUA112" s="378"/>
      <c r="NUB112" s="378"/>
      <c r="NUC112" s="378"/>
      <c r="NUD112" s="378"/>
      <c r="NUE112" s="378"/>
      <c r="NUF112" s="378"/>
      <c r="NUG112" s="378"/>
      <c r="NUH112" s="378"/>
      <c r="NUI112" s="378"/>
      <c r="NUJ112" s="378"/>
      <c r="NUK112" s="75"/>
      <c r="NUL112" s="378"/>
      <c r="NUM112" s="378"/>
      <c r="NUN112" s="75"/>
      <c r="NUO112" s="76"/>
      <c r="NUP112" s="75"/>
      <c r="NUQ112" s="378"/>
      <c r="NUR112" s="378"/>
      <c r="NUS112" s="378"/>
      <c r="NUT112" s="378"/>
      <c r="NUU112" s="378"/>
      <c r="NUV112" s="378"/>
      <c r="NUW112" s="378"/>
      <c r="NUX112" s="378"/>
      <c r="NUY112" s="378"/>
      <c r="NUZ112" s="378"/>
      <c r="NVA112" s="378"/>
      <c r="NVB112" s="378"/>
      <c r="NVC112" s="75"/>
      <c r="NVD112" s="378"/>
      <c r="NVE112" s="378"/>
      <c r="NVF112" s="75"/>
      <c r="NVG112" s="76"/>
      <c r="NVH112" s="75"/>
      <c r="NVI112" s="378"/>
      <c r="NVJ112" s="378"/>
      <c r="NVK112" s="378"/>
      <c r="NVL112" s="378"/>
      <c r="NVM112" s="378"/>
      <c r="NVN112" s="378"/>
      <c r="NVO112" s="378"/>
      <c r="NVP112" s="378"/>
      <c r="NVQ112" s="378"/>
      <c r="NVR112" s="378"/>
      <c r="NVS112" s="378"/>
      <c r="NVT112" s="378"/>
      <c r="NVU112" s="75"/>
      <c r="NVV112" s="378"/>
      <c r="NVW112" s="378"/>
      <c r="NVX112" s="75"/>
      <c r="NVY112" s="76"/>
      <c r="NVZ112" s="75"/>
      <c r="NWA112" s="378"/>
      <c r="NWB112" s="378"/>
      <c r="NWC112" s="378"/>
      <c r="NWD112" s="378"/>
      <c r="NWE112" s="378"/>
      <c r="NWF112" s="378"/>
      <c r="NWG112" s="378"/>
      <c r="NWH112" s="378"/>
      <c r="NWI112" s="378"/>
      <c r="NWJ112" s="378"/>
      <c r="NWK112" s="378"/>
      <c r="NWL112" s="378"/>
      <c r="NWM112" s="75"/>
      <c r="NWN112" s="378"/>
      <c r="NWO112" s="378"/>
      <c r="NWP112" s="75"/>
      <c r="NWQ112" s="76"/>
      <c r="NWR112" s="75"/>
      <c r="NWS112" s="378"/>
      <c r="NWT112" s="378"/>
      <c r="NWU112" s="378"/>
      <c r="NWV112" s="378"/>
      <c r="NWW112" s="378"/>
      <c r="NWX112" s="378"/>
      <c r="NWY112" s="378"/>
      <c r="NWZ112" s="378"/>
      <c r="NXA112" s="378"/>
      <c r="NXB112" s="378"/>
      <c r="NXC112" s="378"/>
      <c r="NXD112" s="378"/>
      <c r="NXE112" s="75"/>
      <c r="NXF112" s="378"/>
      <c r="NXG112" s="378"/>
      <c r="NXH112" s="75"/>
      <c r="NXI112" s="76"/>
      <c r="NXJ112" s="75"/>
      <c r="NXK112" s="378"/>
      <c r="NXL112" s="378"/>
      <c r="NXM112" s="378"/>
      <c r="NXN112" s="378"/>
      <c r="NXO112" s="378"/>
      <c r="NXP112" s="378"/>
      <c r="NXQ112" s="378"/>
      <c r="NXR112" s="378"/>
      <c r="NXS112" s="378"/>
      <c r="NXT112" s="378"/>
      <c r="NXU112" s="378"/>
      <c r="NXV112" s="378"/>
      <c r="NXW112" s="75"/>
      <c r="NXX112" s="378"/>
      <c r="NXY112" s="378"/>
      <c r="NXZ112" s="75"/>
      <c r="NYA112" s="76"/>
      <c r="NYB112" s="75"/>
      <c r="NYC112" s="378"/>
      <c r="NYD112" s="378"/>
      <c r="NYE112" s="378"/>
      <c r="NYF112" s="378"/>
      <c r="NYG112" s="378"/>
      <c r="NYH112" s="378"/>
      <c r="NYI112" s="378"/>
      <c r="NYJ112" s="378"/>
      <c r="NYK112" s="378"/>
      <c r="NYL112" s="378"/>
      <c r="NYM112" s="378"/>
      <c r="NYN112" s="378"/>
      <c r="NYO112" s="75"/>
      <c r="NYP112" s="378"/>
      <c r="NYQ112" s="378"/>
      <c r="NYR112" s="75"/>
      <c r="NYS112" s="76"/>
      <c r="NYT112" s="75"/>
      <c r="NYU112" s="378"/>
      <c r="NYV112" s="378"/>
      <c r="NYW112" s="378"/>
      <c r="NYX112" s="378"/>
      <c r="NYY112" s="378"/>
      <c r="NYZ112" s="378"/>
      <c r="NZA112" s="378"/>
      <c r="NZB112" s="378"/>
      <c r="NZC112" s="378"/>
      <c r="NZD112" s="378"/>
      <c r="NZE112" s="378"/>
      <c r="NZF112" s="378"/>
      <c r="NZG112" s="75"/>
      <c r="NZH112" s="378"/>
      <c r="NZI112" s="378"/>
      <c r="NZJ112" s="75"/>
      <c r="NZK112" s="76"/>
      <c r="NZL112" s="75"/>
      <c r="NZM112" s="378"/>
      <c r="NZN112" s="378"/>
      <c r="NZO112" s="378"/>
      <c r="NZP112" s="378"/>
      <c r="NZQ112" s="378"/>
      <c r="NZR112" s="378"/>
      <c r="NZS112" s="378"/>
      <c r="NZT112" s="378"/>
      <c r="NZU112" s="378"/>
      <c r="NZV112" s="378"/>
      <c r="NZW112" s="378"/>
      <c r="NZX112" s="378"/>
      <c r="NZY112" s="75"/>
      <c r="NZZ112" s="378"/>
      <c r="OAA112" s="378"/>
      <c r="OAB112" s="75"/>
      <c r="OAC112" s="76"/>
      <c r="OAD112" s="75"/>
      <c r="OAE112" s="378"/>
      <c r="OAF112" s="378"/>
      <c r="OAG112" s="378"/>
      <c r="OAH112" s="378"/>
      <c r="OAI112" s="378"/>
      <c r="OAJ112" s="378"/>
      <c r="OAK112" s="378"/>
      <c r="OAL112" s="378"/>
      <c r="OAM112" s="378"/>
      <c r="OAN112" s="378"/>
      <c r="OAO112" s="378"/>
      <c r="OAP112" s="378"/>
      <c r="OAQ112" s="75"/>
      <c r="OAR112" s="378"/>
      <c r="OAS112" s="378"/>
      <c r="OAT112" s="75"/>
      <c r="OAU112" s="76"/>
      <c r="OAV112" s="75"/>
      <c r="OAW112" s="378"/>
      <c r="OAX112" s="378"/>
      <c r="OAY112" s="378"/>
      <c r="OAZ112" s="378"/>
      <c r="OBA112" s="378"/>
      <c r="OBB112" s="378"/>
      <c r="OBC112" s="378"/>
      <c r="OBD112" s="378"/>
      <c r="OBE112" s="378"/>
      <c r="OBF112" s="378"/>
      <c r="OBG112" s="378"/>
      <c r="OBH112" s="378"/>
      <c r="OBI112" s="75"/>
      <c r="OBJ112" s="378"/>
      <c r="OBK112" s="378"/>
      <c r="OBL112" s="75"/>
      <c r="OBM112" s="76"/>
      <c r="OBN112" s="75"/>
      <c r="OBO112" s="378"/>
      <c r="OBP112" s="378"/>
      <c r="OBQ112" s="378"/>
      <c r="OBR112" s="378"/>
      <c r="OBS112" s="378"/>
      <c r="OBT112" s="378"/>
      <c r="OBU112" s="378"/>
      <c r="OBV112" s="378"/>
      <c r="OBW112" s="378"/>
      <c r="OBX112" s="378"/>
      <c r="OBY112" s="378"/>
      <c r="OBZ112" s="378"/>
      <c r="OCA112" s="75"/>
      <c r="OCB112" s="378"/>
      <c r="OCC112" s="378"/>
      <c r="OCD112" s="75"/>
      <c r="OCE112" s="76"/>
      <c r="OCF112" s="75"/>
      <c r="OCG112" s="378"/>
      <c r="OCH112" s="378"/>
      <c r="OCI112" s="378"/>
      <c r="OCJ112" s="378"/>
      <c r="OCK112" s="378"/>
      <c r="OCL112" s="378"/>
      <c r="OCM112" s="378"/>
      <c r="OCN112" s="378"/>
      <c r="OCO112" s="378"/>
      <c r="OCP112" s="378"/>
      <c r="OCQ112" s="378"/>
      <c r="OCR112" s="378"/>
      <c r="OCS112" s="75"/>
      <c r="OCT112" s="378"/>
      <c r="OCU112" s="378"/>
      <c r="OCV112" s="75"/>
      <c r="OCW112" s="76"/>
      <c r="OCX112" s="75"/>
      <c r="OCY112" s="378"/>
      <c r="OCZ112" s="378"/>
      <c r="ODA112" s="378"/>
      <c r="ODB112" s="378"/>
      <c r="ODC112" s="378"/>
      <c r="ODD112" s="378"/>
      <c r="ODE112" s="378"/>
      <c r="ODF112" s="378"/>
      <c r="ODG112" s="378"/>
      <c r="ODH112" s="378"/>
      <c r="ODI112" s="378"/>
      <c r="ODJ112" s="378"/>
      <c r="ODK112" s="75"/>
      <c r="ODL112" s="378"/>
      <c r="ODM112" s="378"/>
      <c r="ODN112" s="75"/>
      <c r="ODO112" s="76"/>
      <c r="ODP112" s="75"/>
      <c r="ODQ112" s="378"/>
      <c r="ODR112" s="378"/>
      <c r="ODS112" s="378"/>
      <c r="ODT112" s="378"/>
      <c r="ODU112" s="378"/>
      <c r="ODV112" s="378"/>
      <c r="ODW112" s="378"/>
      <c r="ODX112" s="378"/>
      <c r="ODY112" s="378"/>
      <c r="ODZ112" s="378"/>
      <c r="OEA112" s="378"/>
      <c r="OEB112" s="378"/>
      <c r="OEC112" s="75"/>
      <c r="OED112" s="378"/>
      <c r="OEE112" s="378"/>
      <c r="OEF112" s="75"/>
      <c r="OEG112" s="76"/>
      <c r="OEH112" s="75"/>
      <c r="OEI112" s="378"/>
      <c r="OEJ112" s="378"/>
      <c r="OEK112" s="378"/>
      <c r="OEL112" s="378"/>
      <c r="OEM112" s="378"/>
      <c r="OEN112" s="378"/>
      <c r="OEO112" s="378"/>
      <c r="OEP112" s="378"/>
      <c r="OEQ112" s="378"/>
      <c r="OER112" s="378"/>
      <c r="OES112" s="378"/>
      <c r="OET112" s="378"/>
      <c r="OEU112" s="75"/>
      <c r="OEV112" s="378"/>
      <c r="OEW112" s="378"/>
      <c r="OEX112" s="75"/>
      <c r="OEY112" s="76"/>
      <c r="OEZ112" s="75"/>
      <c r="OFA112" s="378"/>
      <c r="OFB112" s="378"/>
      <c r="OFC112" s="378"/>
      <c r="OFD112" s="378"/>
      <c r="OFE112" s="378"/>
      <c r="OFF112" s="378"/>
      <c r="OFG112" s="378"/>
      <c r="OFH112" s="378"/>
      <c r="OFI112" s="378"/>
      <c r="OFJ112" s="378"/>
      <c r="OFK112" s="378"/>
      <c r="OFL112" s="378"/>
      <c r="OFM112" s="75"/>
      <c r="OFN112" s="378"/>
      <c r="OFO112" s="378"/>
      <c r="OFP112" s="75"/>
      <c r="OFQ112" s="76"/>
      <c r="OFR112" s="75"/>
      <c r="OFS112" s="378"/>
      <c r="OFT112" s="378"/>
      <c r="OFU112" s="378"/>
      <c r="OFV112" s="378"/>
      <c r="OFW112" s="378"/>
      <c r="OFX112" s="378"/>
      <c r="OFY112" s="378"/>
      <c r="OFZ112" s="378"/>
      <c r="OGA112" s="378"/>
      <c r="OGB112" s="378"/>
      <c r="OGC112" s="378"/>
      <c r="OGD112" s="378"/>
      <c r="OGE112" s="75"/>
      <c r="OGF112" s="378"/>
      <c r="OGG112" s="378"/>
      <c r="OGH112" s="75"/>
      <c r="OGI112" s="76"/>
      <c r="OGJ112" s="75"/>
      <c r="OGK112" s="378"/>
      <c r="OGL112" s="378"/>
      <c r="OGM112" s="378"/>
      <c r="OGN112" s="378"/>
      <c r="OGO112" s="378"/>
      <c r="OGP112" s="378"/>
      <c r="OGQ112" s="378"/>
      <c r="OGR112" s="378"/>
      <c r="OGS112" s="378"/>
      <c r="OGT112" s="378"/>
      <c r="OGU112" s="378"/>
      <c r="OGV112" s="378"/>
      <c r="OGW112" s="75"/>
      <c r="OGX112" s="378"/>
      <c r="OGY112" s="378"/>
      <c r="OGZ112" s="75"/>
      <c r="OHA112" s="76"/>
      <c r="OHB112" s="75"/>
      <c r="OHC112" s="378"/>
      <c r="OHD112" s="378"/>
      <c r="OHE112" s="378"/>
      <c r="OHF112" s="378"/>
      <c r="OHG112" s="378"/>
      <c r="OHH112" s="378"/>
      <c r="OHI112" s="378"/>
      <c r="OHJ112" s="378"/>
      <c r="OHK112" s="378"/>
      <c r="OHL112" s="378"/>
      <c r="OHM112" s="378"/>
      <c r="OHN112" s="378"/>
      <c r="OHO112" s="75"/>
      <c r="OHP112" s="378"/>
      <c r="OHQ112" s="378"/>
      <c r="OHR112" s="75"/>
      <c r="OHS112" s="76"/>
      <c r="OHT112" s="75"/>
      <c r="OHU112" s="378"/>
      <c r="OHV112" s="378"/>
      <c r="OHW112" s="378"/>
      <c r="OHX112" s="378"/>
      <c r="OHY112" s="378"/>
      <c r="OHZ112" s="378"/>
      <c r="OIA112" s="378"/>
      <c r="OIB112" s="378"/>
      <c r="OIC112" s="378"/>
      <c r="OID112" s="378"/>
      <c r="OIE112" s="378"/>
      <c r="OIF112" s="378"/>
      <c r="OIG112" s="75"/>
      <c r="OIH112" s="378"/>
      <c r="OII112" s="378"/>
      <c r="OIJ112" s="75"/>
      <c r="OIK112" s="76"/>
      <c r="OIL112" s="75"/>
      <c r="OIM112" s="378"/>
      <c r="OIN112" s="378"/>
      <c r="OIO112" s="378"/>
      <c r="OIP112" s="378"/>
      <c r="OIQ112" s="378"/>
      <c r="OIR112" s="378"/>
      <c r="OIS112" s="378"/>
      <c r="OIT112" s="378"/>
      <c r="OIU112" s="378"/>
      <c r="OIV112" s="378"/>
      <c r="OIW112" s="378"/>
      <c r="OIX112" s="378"/>
      <c r="OIY112" s="75"/>
      <c r="OIZ112" s="378"/>
      <c r="OJA112" s="378"/>
      <c r="OJB112" s="75"/>
      <c r="OJC112" s="76"/>
      <c r="OJD112" s="75"/>
      <c r="OJE112" s="378"/>
      <c r="OJF112" s="378"/>
      <c r="OJG112" s="378"/>
      <c r="OJH112" s="378"/>
      <c r="OJI112" s="378"/>
      <c r="OJJ112" s="378"/>
      <c r="OJK112" s="378"/>
      <c r="OJL112" s="378"/>
      <c r="OJM112" s="378"/>
      <c r="OJN112" s="378"/>
      <c r="OJO112" s="378"/>
      <c r="OJP112" s="378"/>
      <c r="OJQ112" s="75"/>
      <c r="OJR112" s="378"/>
      <c r="OJS112" s="378"/>
      <c r="OJT112" s="75"/>
      <c r="OJU112" s="76"/>
      <c r="OJV112" s="75"/>
      <c r="OJW112" s="378"/>
      <c r="OJX112" s="378"/>
      <c r="OJY112" s="378"/>
      <c r="OJZ112" s="378"/>
      <c r="OKA112" s="378"/>
      <c r="OKB112" s="378"/>
      <c r="OKC112" s="378"/>
      <c r="OKD112" s="378"/>
      <c r="OKE112" s="378"/>
      <c r="OKF112" s="378"/>
      <c r="OKG112" s="378"/>
      <c r="OKH112" s="378"/>
      <c r="OKI112" s="75"/>
      <c r="OKJ112" s="378"/>
      <c r="OKK112" s="378"/>
      <c r="OKL112" s="75"/>
      <c r="OKM112" s="76"/>
      <c r="OKN112" s="75"/>
      <c r="OKO112" s="378"/>
      <c r="OKP112" s="378"/>
      <c r="OKQ112" s="378"/>
      <c r="OKR112" s="378"/>
      <c r="OKS112" s="378"/>
      <c r="OKT112" s="378"/>
      <c r="OKU112" s="378"/>
      <c r="OKV112" s="378"/>
      <c r="OKW112" s="378"/>
      <c r="OKX112" s="378"/>
      <c r="OKY112" s="378"/>
      <c r="OKZ112" s="378"/>
      <c r="OLA112" s="75"/>
      <c r="OLB112" s="378"/>
      <c r="OLC112" s="378"/>
      <c r="OLD112" s="75"/>
      <c r="OLE112" s="76"/>
      <c r="OLF112" s="75"/>
      <c r="OLG112" s="378"/>
      <c r="OLH112" s="378"/>
      <c r="OLI112" s="378"/>
      <c r="OLJ112" s="378"/>
      <c r="OLK112" s="378"/>
      <c r="OLL112" s="378"/>
      <c r="OLM112" s="378"/>
      <c r="OLN112" s="378"/>
      <c r="OLO112" s="378"/>
      <c r="OLP112" s="378"/>
      <c r="OLQ112" s="378"/>
      <c r="OLR112" s="378"/>
      <c r="OLS112" s="75"/>
      <c r="OLT112" s="378"/>
      <c r="OLU112" s="378"/>
      <c r="OLV112" s="75"/>
      <c r="OLW112" s="76"/>
      <c r="OLX112" s="75"/>
      <c r="OLY112" s="378"/>
      <c r="OLZ112" s="378"/>
      <c r="OMA112" s="378"/>
      <c r="OMB112" s="378"/>
      <c r="OMC112" s="378"/>
      <c r="OMD112" s="378"/>
      <c r="OME112" s="378"/>
      <c r="OMF112" s="378"/>
      <c r="OMG112" s="378"/>
      <c r="OMH112" s="378"/>
      <c r="OMI112" s="378"/>
      <c r="OMJ112" s="378"/>
      <c r="OMK112" s="75"/>
      <c r="OML112" s="378"/>
      <c r="OMM112" s="378"/>
      <c r="OMN112" s="75"/>
      <c r="OMO112" s="76"/>
      <c r="OMP112" s="75"/>
      <c r="OMQ112" s="378"/>
      <c r="OMR112" s="378"/>
      <c r="OMS112" s="378"/>
      <c r="OMT112" s="378"/>
      <c r="OMU112" s="378"/>
      <c r="OMV112" s="378"/>
      <c r="OMW112" s="378"/>
      <c r="OMX112" s="378"/>
      <c r="OMY112" s="378"/>
      <c r="OMZ112" s="378"/>
      <c r="ONA112" s="378"/>
      <c r="ONB112" s="378"/>
      <c r="ONC112" s="75"/>
      <c r="OND112" s="378"/>
      <c r="ONE112" s="378"/>
      <c r="ONF112" s="75"/>
      <c r="ONG112" s="76"/>
      <c r="ONH112" s="75"/>
      <c r="ONI112" s="378"/>
      <c r="ONJ112" s="378"/>
      <c r="ONK112" s="378"/>
      <c r="ONL112" s="378"/>
      <c r="ONM112" s="378"/>
      <c r="ONN112" s="378"/>
      <c r="ONO112" s="378"/>
      <c r="ONP112" s="378"/>
      <c r="ONQ112" s="378"/>
      <c r="ONR112" s="378"/>
      <c r="ONS112" s="378"/>
      <c r="ONT112" s="378"/>
      <c r="ONU112" s="75"/>
      <c r="ONV112" s="378"/>
      <c r="ONW112" s="378"/>
      <c r="ONX112" s="75"/>
      <c r="ONY112" s="76"/>
      <c r="ONZ112" s="75"/>
      <c r="OOA112" s="378"/>
      <c r="OOB112" s="378"/>
      <c r="OOC112" s="378"/>
      <c r="OOD112" s="378"/>
      <c r="OOE112" s="378"/>
      <c r="OOF112" s="378"/>
      <c r="OOG112" s="378"/>
      <c r="OOH112" s="378"/>
      <c r="OOI112" s="378"/>
      <c r="OOJ112" s="378"/>
      <c r="OOK112" s="378"/>
      <c r="OOL112" s="378"/>
      <c r="OOM112" s="75"/>
      <c r="OON112" s="378"/>
      <c r="OOO112" s="378"/>
      <c r="OOP112" s="75"/>
      <c r="OOQ112" s="76"/>
      <c r="OOR112" s="75"/>
      <c r="OOS112" s="378"/>
      <c r="OOT112" s="378"/>
      <c r="OOU112" s="378"/>
      <c r="OOV112" s="378"/>
      <c r="OOW112" s="378"/>
      <c r="OOX112" s="378"/>
      <c r="OOY112" s="378"/>
      <c r="OOZ112" s="378"/>
      <c r="OPA112" s="378"/>
      <c r="OPB112" s="378"/>
      <c r="OPC112" s="378"/>
      <c r="OPD112" s="378"/>
      <c r="OPE112" s="75"/>
      <c r="OPF112" s="378"/>
      <c r="OPG112" s="378"/>
      <c r="OPH112" s="75"/>
      <c r="OPI112" s="76"/>
      <c r="OPJ112" s="75"/>
      <c r="OPK112" s="378"/>
      <c r="OPL112" s="378"/>
      <c r="OPM112" s="378"/>
      <c r="OPN112" s="378"/>
      <c r="OPO112" s="378"/>
      <c r="OPP112" s="378"/>
      <c r="OPQ112" s="378"/>
      <c r="OPR112" s="378"/>
      <c r="OPS112" s="378"/>
      <c r="OPT112" s="378"/>
      <c r="OPU112" s="378"/>
      <c r="OPV112" s="378"/>
      <c r="OPW112" s="75"/>
      <c r="OPX112" s="378"/>
      <c r="OPY112" s="378"/>
      <c r="OPZ112" s="75"/>
      <c r="OQA112" s="76"/>
      <c r="OQB112" s="75"/>
      <c r="OQC112" s="378"/>
      <c r="OQD112" s="378"/>
      <c r="OQE112" s="378"/>
      <c r="OQF112" s="378"/>
      <c r="OQG112" s="378"/>
      <c r="OQH112" s="378"/>
      <c r="OQI112" s="378"/>
      <c r="OQJ112" s="378"/>
      <c r="OQK112" s="378"/>
      <c r="OQL112" s="378"/>
      <c r="OQM112" s="378"/>
      <c r="OQN112" s="378"/>
      <c r="OQO112" s="75"/>
      <c r="OQP112" s="378"/>
      <c r="OQQ112" s="378"/>
      <c r="OQR112" s="75"/>
      <c r="OQS112" s="76"/>
      <c r="OQT112" s="75"/>
      <c r="OQU112" s="378"/>
      <c r="OQV112" s="378"/>
      <c r="OQW112" s="378"/>
      <c r="OQX112" s="378"/>
      <c r="OQY112" s="378"/>
      <c r="OQZ112" s="378"/>
      <c r="ORA112" s="378"/>
      <c r="ORB112" s="378"/>
      <c r="ORC112" s="378"/>
      <c r="ORD112" s="378"/>
      <c r="ORE112" s="378"/>
      <c r="ORF112" s="378"/>
      <c r="ORG112" s="75"/>
      <c r="ORH112" s="378"/>
      <c r="ORI112" s="378"/>
      <c r="ORJ112" s="75"/>
      <c r="ORK112" s="76"/>
      <c r="ORL112" s="75"/>
      <c r="ORM112" s="378"/>
      <c r="ORN112" s="378"/>
      <c r="ORO112" s="378"/>
      <c r="ORP112" s="378"/>
      <c r="ORQ112" s="378"/>
      <c r="ORR112" s="378"/>
      <c r="ORS112" s="378"/>
      <c r="ORT112" s="378"/>
      <c r="ORU112" s="378"/>
      <c r="ORV112" s="378"/>
      <c r="ORW112" s="378"/>
      <c r="ORX112" s="378"/>
      <c r="ORY112" s="75"/>
      <c r="ORZ112" s="378"/>
      <c r="OSA112" s="378"/>
      <c r="OSB112" s="75"/>
      <c r="OSC112" s="76"/>
      <c r="OSD112" s="75"/>
      <c r="OSE112" s="378"/>
      <c r="OSF112" s="378"/>
      <c r="OSG112" s="378"/>
      <c r="OSH112" s="378"/>
      <c r="OSI112" s="378"/>
      <c r="OSJ112" s="378"/>
      <c r="OSK112" s="378"/>
      <c r="OSL112" s="378"/>
      <c r="OSM112" s="378"/>
      <c r="OSN112" s="378"/>
      <c r="OSO112" s="378"/>
      <c r="OSP112" s="378"/>
      <c r="OSQ112" s="75"/>
      <c r="OSR112" s="378"/>
      <c r="OSS112" s="378"/>
      <c r="OST112" s="75"/>
      <c r="OSU112" s="76"/>
      <c r="OSV112" s="75"/>
      <c r="OSW112" s="378"/>
      <c r="OSX112" s="378"/>
      <c r="OSY112" s="378"/>
      <c r="OSZ112" s="378"/>
      <c r="OTA112" s="378"/>
      <c r="OTB112" s="378"/>
      <c r="OTC112" s="378"/>
      <c r="OTD112" s="378"/>
      <c r="OTE112" s="378"/>
      <c r="OTF112" s="378"/>
      <c r="OTG112" s="378"/>
      <c r="OTH112" s="378"/>
      <c r="OTI112" s="75"/>
      <c r="OTJ112" s="378"/>
      <c r="OTK112" s="378"/>
      <c r="OTL112" s="75"/>
      <c r="OTM112" s="76"/>
      <c r="OTN112" s="75"/>
      <c r="OTO112" s="378"/>
      <c r="OTP112" s="378"/>
      <c r="OTQ112" s="378"/>
      <c r="OTR112" s="378"/>
      <c r="OTS112" s="378"/>
      <c r="OTT112" s="378"/>
      <c r="OTU112" s="378"/>
      <c r="OTV112" s="378"/>
      <c r="OTW112" s="378"/>
      <c r="OTX112" s="378"/>
      <c r="OTY112" s="378"/>
      <c r="OTZ112" s="378"/>
      <c r="OUA112" s="75"/>
      <c r="OUB112" s="378"/>
      <c r="OUC112" s="378"/>
      <c r="OUD112" s="75"/>
      <c r="OUE112" s="76"/>
      <c r="OUF112" s="75"/>
      <c r="OUG112" s="378"/>
      <c r="OUH112" s="378"/>
      <c r="OUI112" s="378"/>
      <c r="OUJ112" s="378"/>
      <c r="OUK112" s="378"/>
      <c r="OUL112" s="378"/>
      <c r="OUM112" s="378"/>
      <c r="OUN112" s="378"/>
      <c r="OUO112" s="378"/>
      <c r="OUP112" s="378"/>
      <c r="OUQ112" s="378"/>
      <c r="OUR112" s="378"/>
      <c r="OUS112" s="75"/>
      <c r="OUT112" s="378"/>
      <c r="OUU112" s="378"/>
      <c r="OUV112" s="75"/>
      <c r="OUW112" s="76"/>
      <c r="OUX112" s="75"/>
      <c r="OUY112" s="378"/>
      <c r="OUZ112" s="378"/>
      <c r="OVA112" s="378"/>
      <c r="OVB112" s="378"/>
      <c r="OVC112" s="378"/>
      <c r="OVD112" s="378"/>
      <c r="OVE112" s="378"/>
      <c r="OVF112" s="378"/>
      <c r="OVG112" s="378"/>
      <c r="OVH112" s="378"/>
      <c r="OVI112" s="378"/>
      <c r="OVJ112" s="378"/>
      <c r="OVK112" s="75"/>
      <c r="OVL112" s="378"/>
      <c r="OVM112" s="378"/>
      <c r="OVN112" s="75"/>
      <c r="OVO112" s="76"/>
      <c r="OVP112" s="75"/>
      <c r="OVQ112" s="378"/>
      <c r="OVR112" s="378"/>
      <c r="OVS112" s="378"/>
      <c r="OVT112" s="378"/>
      <c r="OVU112" s="378"/>
      <c r="OVV112" s="378"/>
      <c r="OVW112" s="378"/>
      <c r="OVX112" s="378"/>
      <c r="OVY112" s="378"/>
      <c r="OVZ112" s="378"/>
      <c r="OWA112" s="378"/>
      <c r="OWB112" s="378"/>
      <c r="OWC112" s="75"/>
      <c r="OWD112" s="378"/>
      <c r="OWE112" s="378"/>
      <c r="OWF112" s="75"/>
      <c r="OWG112" s="76"/>
      <c r="OWH112" s="75"/>
      <c r="OWI112" s="378"/>
      <c r="OWJ112" s="378"/>
      <c r="OWK112" s="378"/>
      <c r="OWL112" s="378"/>
      <c r="OWM112" s="378"/>
      <c r="OWN112" s="378"/>
      <c r="OWO112" s="378"/>
      <c r="OWP112" s="378"/>
      <c r="OWQ112" s="378"/>
      <c r="OWR112" s="378"/>
      <c r="OWS112" s="378"/>
      <c r="OWT112" s="378"/>
      <c r="OWU112" s="75"/>
      <c r="OWV112" s="378"/>
      <c r="OWW112" s="378"/>
      <c r="OWX112" s="75"/>
      <c r="OWY112" s="76"/>
      <c r="OWZ112" s="75"/>
      <c r="OXA112" s="378"/>
      <c r="OXB112" s="378"/>
      <c r="OXC112" s="378"/>
      <c r="OXD112" s="378"/>
      <c r="OXE112" s="378"/>
      <c r="OXF112" s="378"/>
      <c r="OXG112" s="378"/>
      <c r="OXH112" s="378"/>
      <c r="OXI112" s="378"/>
      <c r="OXJ112" s="378"/>
      <c r="OXK112" s="378"/>
      <c r="OXL112" s="378"/>
      <c r="OXM112" s="75"/>
      <c r="OXN112" s="378"/>
      <c r="OXO112" s="378"/>
      <c r="OXP112" s="75"/>
      <c r="OXQ112" s="76"/>
      <c r="OXR112" s="75"/>
      <c r="OXS112" s="378"/>
      <c r="OXT112" s="378"/>
      <c r="OXU112" s="378"/>
      <c r="OXV112" s="378"/>
      <c r="OXW112" s="378"/>
      <c r="OXX112" s="378"/>
      <c r="OXY112" s="378"/>
      <c r="OXZ112" s="378"/>
      <c r="OYA112" s="378"/>
      <c r="OYB112" s="378"/>
      <c r="OYC112" s="378"/>
      <c r="OYD112" s="378"/>
      <c r="OYE112" s="75"/>
      <c r="OYF112" s="378"/>
      <c r="OYG112" s="378"/>
      <c r="OYH112" s="75"/>
      <c r="OYI112" s="76"/>
      <c r="OYJ112" s="75"/>
      <c r="OYK112" s="378"/>
      <c r="OYL112" s="378"/>
      <c r="OYM112" s="378"/>
      <c r="OYN112" s="378"/>
      <c r="OYO112" s="378"/>
      <c r="OYP112" s="378"/>
      <c r="OYQ112" s="378"/>
      <c r="OYR112" s="378"/>
      <c r="OYS112" s="378"/>
      <c r="OYT112" s="378"/>
      <c r="OYU112" s="378"/>
      <c r="OYV112" s="378"/>
      <c r="OYW112" s="75"/>
      <c r="OYX112" s="378"/>
      <c r="OYY112" s="378"/>
      <c r="OYZ112" s="75"/>
      <c r="OZA112" s="76"/>
      <c r="OZB112" s="75"/>
      <c r="OZC112" s="378"/>
      <c r="OZD112" s="378"/>
      <c r="OZE112" s="378"/>
      <c r="OZF112" s="378"/>
      <c r="OZG112" s="378"/>
      <c r="OZH112" s="378"/>
      <c r="OZI112" s="378"/>
      <c r="OZJ112" s="378"/>
      <c r="OZK112" s="378"/>
      <c r="OZL112" s="378"/>
      <c r="OZM112" s="378"/>
      <c r="OZN112" s="378"/>
      <c r="OZO112" s="75"/>
      <c r="OZP112" s="378"/>
      <c r="OZQ112" s="378"/>
      <c r="OZR112" s="75"/>
      <c r="OZS112" s="76"/>
      <c r="OZT112" s="75"/>
      <c r="OZU112" s="378"/>
      <c r="OZV112" s="378"/>
      <c r="OZW112" s="378"/>
      <c r="OZX112" s="378"/>
      <c r="OZY112" s="378"/>
      <c r="OZZ112" s="378"/>
      <c r="PAA112" s="378"/>
      <c r="PAB112" s="378"/>
      <c r="PAC112" s="378"/>
      <c r="PAD112" s="378"/>
      <c r="PAE112" s="378"/>
      <c r="PAF112" s="378"/>
      <c r="PAG112" s="75"/>
      <c r="PAH112" s="378"/>
      <c r="PAI112" s="378"/>
      <c r="PAJ112" s="75"/>
      <c r="PAK112" s="76"/>
      <c r="PAL112" s="75"/>
      <c r="PAM112" s="378"/>
      <c r="PAN112" s="378"/>
      <c r="PAO112" s="378"/>
      <c r="PAP112" s="378"/>
      <c r="PAQ112" s="378"/>
      <c r="PAR112" s="378"/>
      <c r="PAS112" s="378"/>
      <c r="PAT112" s="378"/>
      <c r="PAU112" s="378"/>
      <c r="PAV112" s="378"/>
      <c r="PAW112" s="378"/>
      <c r="PAX112" s="378"/>
      <c r="PAY112" s="75"/>
      <c r="PAZ112" s="378"/>
      <c r="PBA112" s="378"/>
      <c r="PBB112" s="75"/>
      <c r="PBC112" s="76"/>
      <c r="PBD112" s="75"/>
      <c r="PBE112" s="378"/>
      <c r="PBF112" s="378"/>
      <c r="PBG112" s="378"/>
      <c r="PBH112" s="378"/>
      <c r="PBI112" s="378"/>
      <c r="PBJ112" s="378"/>
      <c r="PBK112" s="378"/>
      <c r="PBL112" s="378"/>
      <c r="PBM112" s="378"/>
      <c r="PBN112" s="378"/>
      <c r="PBO112" s="378"/>
      <c r="PBP112" s="378"/>
      <c r="PBQ112" s="75"/>
      <c r="PBR112" s="378"/>
      <c r="PBS112" s="378"/>
      <c r="PBT112" s="75"/>
      <c r="PBU112" s="76"/>
      <c r="PBV112" s="75"/>
      <c r="PBW112" s="378"/>
      <c r="PBX112" s="378"/>
      <c r="PBY112" s="378"/>
      <c r="PBZ112" s="378"/>
      <c r="PCA112" s="378"/>
      <c r="PCB112" s="378"/>
      <c r="PCC112" s="378"/>
      <c r="PCD112" s="378"/>
      <c r="PCE112" s="378"/>
      <c r="PCF112" s="378"/>
      <c r="PCG112" s="378"/>
      <c r="PCH112" s="378"/>
      <c r="PCI112" s="75"/>
      <c r="PCJ112" s="378"/>
      <c r="PCK112" s="378"/>
      <c r="PCL112" s="75"/>
      <c r="PCM112" s="76"/>
      <c r="PCN112" s="75"/>
      <c r="PCO112" s="378"/>
      <c r="PCP112" s="378"/>
      <c r="PCQ112" s="378"/>
      <c r="PCR112" s="378"/>
      <c r="PCS112" s="378"/>
      <c r="PCT112" s="378"/>
      <c r="PCU112" s="378"/>
      <c r="PCV112" s="378"/>
      <c r="PCW112" s="378"/>
      <c r="PCX112" s="378"/>
      <c r="PCY112" s="378"/>
      <c r="PCZ112" s="378"/>
      <c r="PDA112" s="75"/>
      <c r="PDB112" s="378"/>
      <c r="PDC112" s="378"/>
      <c r="PDD112" s="75"/>
      <c r="PDE112" s="76"/>
      <c r="PDF112" s="75"/>
      <c r="PDG112" s="378"/>
      <c r="PDH112" s="378"/>
      <c r="PDI112" s="378"/>
      <c r="PDJ112" s="378"/>
      <c r="PDK112" s="378"/>
      <c r="PDL112" s="378"/>
      <c r="PDM112" s="378"/>
      <c r="PDN112" s="378"/>
      <c r="PDO112" s="378"/>
      <c r="PDP112" s="378"/>
      <c r="PDQ112" s="378"/>
      <c r="PDR112" s="378"/>
      <c r="PDS112" s="75"/>
      <c r="PDT112" s="378"/>
      <c r="PDU112" s="378"/>
      <c r="PDV112" s="75"/>
      <c r="PDW112" s="76"/>
      <c r="PDX112" s="75"/>
      <c r="PDY112" s="378"/>
      <c r="PDZ112" s="378"/>
      <c r="PEA112" s="378"/>
      <c r="PEB112" s="378"/>
      <c r="PEC112" s="378"/>
      <c r="PED112" s="378"/>
      <c r="PEE112" s="378"/>
      <c r="PEF112" s="378"/>
      <c r="PEG112" s="378"/>
      <c r="PEH112" s="378"/>
      <c r="PEI112" s="378"/>
      <c r="PEJ112" s="378"/>
      <c r="PEK112" s="75"/>
      <c r="PEL112" s="378"/>
      <c r="PEM112" s="378"/>
      <c r="PEN112" s="75"/>
      <c r="PEO112" s="76"/>
      <c r="PEP112" s="75"/>
      <c r="PEQ112" s="378"/>
      <c r="PER112" s="378"/>
      <c r="PES112" s="378"/>
      <c r="PET112" s="378"/>
      <c r="PEU112" s="378"/>
      <c r="PEV112" s="378"/>
      <c r="PEW112" s="378"/>
      <c r="PEX112" s="378"/>
      <c r="PEY112" s="378"/>
      <c r="PEZ112" s="378"/>
      <c r="PFA112" s="378"/>
      <c r="PFB112" s="378"/>
      <c r="PFC112" s="75"/>
      <c r="PFD112" s="378"/>
      <c r="PFE112" s="378"/>
      <c r="PFF112" s="75"/>
      <c r="PFG112" s="76"/>
      <c r="PFH112" s="75"/>
      <c r="PFI112" s="378"/>
      <c r="PFJ112" s="378"/>
      <c r="PFK112" s="378"/>
      <c r="PFL112" s="378"/>
      <c r="PFM112" s="378"/>
      <c r="PFN112" s="378"/>
      <c r="PFO112" s="378"/>
      <c r="PFP112" s="378"/>
      <c r="PFQ112" s="378"/>
      <c r="PFR112" s="378"/>
      <c r="PFS112" s="378"/>
      <c r="PFT112" s="378"/>
      <c r="PFU112" s="75"/>
      <c r="PFV112" s="378"/>
      <c r="PFW112" s="378"/>
      <c r="PFX112" s="75"/>
      <c r="PFY112" s="76"/>
      <c r="PFZ112" s="75"/>
      <c r="PGA112" s="378"/>
      <c r="PGB112" s="378"/>
      <c r="PGC112" s="378"/>
      <c r="PGD112" s="378"/>
      <c r="PGE112" s="378"/>
      <c r="PGF112" s="378"/>
      <c r="PGG112" s="378"/>
      <c r="PGH112" s="378"/>
      <c r="PGI112" s="378"/>
      <c r="PGJ112" s="378"/>
      <c r="PGK112" s="378"/>
      <c r="PGL112" s="378"/>
      <c r="PGM112" s="75"/>
      <c r="PGN112" s="378"/>
      <c r="PGO112" s="378"/>
      <c r="PGP112" s="75"/>
      <c r="PGQ112" s="76"/>
      <c r="PGR112" s="75"/>
      <c r="PGS112" s="378"/>
      <c r="PGT112" s="378"/>
      <c r="PGU112" s="378"/>
      <c r="PGV112" s="378"/>
      <c r="PGW112" s="378"/>
      <c r="PGX112" s="378"/>
      <c r="PGY112" s="378"/>
      <c r="PGZ112" s="378"/>
      <c r="PHA112" s="378"/>
      <c r="PHB112" s="378"/>
      <c r="PHC112" s="378"/>
      <c r="PHD112" s="378"/>
      <c r="PHE112" s="75"/>
      <c r="PHF112" s="378"/>
      <c r="PHG112" s="378"/>
      <c r="PHH112" s="75"/>
      <c r="PHI112" s="76"/>
      <c r="PHJ112" s="75"/>
      <c r="PHK112" s="378"/>
      <c r="PHL112" s="378"/>
      <c r="PHM112" s="378"/>
      <c r="PHN112" s="378"/>
      <c r="PHO112" s="378"/>
      <c r="PHP112" s="378"/>
      <c r="PHQ112" s="378"/>
      <c r="PHR112" s="378"/>
      <c r="PHS112" s="378"/>
      <c r="PHT112" s="378"/>
      <c r="PHU112" s="378"/>
      <c r="PHV112" s="378"/>
      <c r="PHW112" s="75"/>
      <c r="PHX112" s="378"/>
      <c r="PHY112" s="378"/>
      <c r="PHZ112" s="75"/>
      <c r="PIA112" s="76"/>
      <c r="PIB112" s="75"/>
      <c r="PIC112" s="378"/>
      <c r="PID112" s="378"/>
      <c r="PIE112" s="378"/>
      <c r="PIF112" s="378"/>
      <c r="PIG112" s="378"/>
      <c r="PIH112" s="378"/>
      <c r="PII112" s="378"/>
      <c r="PIJ112" s="378"/>
      <c r="PIK112" s="378"/>
      <c r="PIL112" s="378"/>
      <c r="PIM112" s="378"/>
      <c r="PIN112" s="378"/>
      <c r="PIO112" s="75"/>
      <c r="PIP112" s="378"/>
      <c r="PIQ112" s="378"/>
      <c r="PIR112" s="75"/>
      <c r="PIS112" s="76"/>
      <c r="PIT112" s="75"/>
      <c r="PIU112" s="378"/>
      <c r="PIV112" s="378"/>
      <c r="PIW112" s="378"/>
      <c r="PIX112" s="378"/>
      <c r="PIY112" s="378"/>
      <c r="PIZ112" s="378"/>
      <c r="PJA112" s="378"/>
      <c r="PJB112" s="378"/>
      <c r="PJC112" s="378"/>
      <c r="PJD112" s="378"/>
      <c r="PJE112" s="378"/>
      <c r="PJF112" s="378"/>
      <c r="PJG112" s="75"/>
      <c r="PJH112" s="378"/>
      <c r="PJI112" s="378"/>
      <c r="PJJ112" s="75"/>
      <c r="PJK112" s="76"/>
      <c r="PJL112" s="75"/>
      <c r="PJM112" s="378"/>
      <c r="PJN112" s="378"/>
      <c r="PJO112" s="378"/>
      <c r="PJP112" s="378"/>
      <c r="PJQ112" s="378"/>
      <c r="PJR112" s="378"/>
      <c r="PJS112" s="378"/>
      <c r="PJT112" s="378"/>
      <c r="PJU112" s="378"/>
      <c r="PJV112" s="378"/>
      <c r="PJW112" s="378"/>
      <c r="PJX112" s="378"/>
      <c r="PJY112" s="75"/>
      <c r="PJZ112" s="378"/>
      <c r="PKA112" s="378"/>
      <c r="PKB112" s="75"/>
      <c r="PKC112" s="76"/>
      <c r="PKD112" s="75"/>
      <c r="PKE112" s="378"/>
      <c r="PKF112" s="378"/>
      <c r="PKG112" s="378"/>
      <c r="PKH112" s="378"/>
      <c r="PKI112" s="378"/>
      <c r="PKJ112" s="378"/>
      <c r="PKK112" s="378"/>
      <c r="PKL112" s="378"/>
      <c r="PKM112" s="378"/>
      <c r="PKN112" s="378"/>
      <c r="PKO112" s="378"/>
      <c r="PKP112" s="378"/>
      <c r="PKQ112" s="75"/>
      <c r="PKR112" s="378"/>
      <c r="PKS112" s="378"/>
      <c r="PKT112" s="75"/>
      <c r="PKU112" s="76"/>
      <c r="PKV112" s="75"/>
      <c r="PKW112" s="378"/>
      <c r="PKX112" s="378"/>
      <c r="PKY112" s="378"/>
      <c r="PKZ112" s="378"/>
      <c r="PLA112" s="378"/>
      <c r="PLB112" s="378"/>
      <c r="PLC112" s="378"/>
      <c r="PLD112" s="378"/>
      <c r="PLE112" s="378"/>
      <c r="PLF112" s="378"/>
      <c r="PLG112" s="378"/>
      <c r="PLH112" s="378"/>
      <c r="PLI112" s="75"/>
      <c r="PLJ112" s="378"/>
      <c r="PLK112" s="378"/>
      <c r="PLL112" s="75"/>
      <c r="PLM112" s="76"/>
      <c r="PLN112" s="75"/>
      <c r="PLO112" s="378"/>
      <c r="PLP112" s="378"/>
      <c r="PLQ112" s="378"/>
      <c r="PLR112" s="378"/>
      <c r="PLS112" s="378"/>
      <c r="PLT112" s="378"/>
      <c r="PLU112" s="378"/>
      <c r="PLV112" s="378"/>
      <c r="PLW112" s="378"/>
      <c r="PLX112" s="378"/>
      <c r="PLY112" s="378"/>
      <c r="PLZ112" s="378"/>
      <c r="PMA112" s="75"/>
      <c r="PMB112" s="378"/>
      <c r="PMC112" s="378"/>
      <c r="PMD112" s="75"/>
      <c r="PME112" s="76"/>
      <c r="PMF112" s="75"/>
      <c r="PMG112" s="378"/>
      <c r="PMH112" s="378"/>
      <c r="PMI112" s="378"/>
      <c r="PMJ112" s="378"/>
      <c r="PMK112" s="378"/>
      <c r="PML112" s="378"/>
      <c r="PMM112" s="378"/>
      <c r="PMN112" s="378"/>
      <c r="PMO112" s="378"/>
      <c r="PMP112" s="378"/>
      <c r="PMQ112" s="378"/>
      <c r="PMR112" s="378"/>
      <c r="PMS112" s="75"/>
      <c r="PMT112" s="378"/>
      <c r="PMU112" s="378"/>
      <c r="PMV112" s="75"/>
      <c r="PMW112" s="76"/>
      <c r="PMX112" s="75"/>
      <c r="PMY112" s="378"/>
      <c r="PMZ112" s="378"/>
      <c r="PNA112" s="378"/>
      <c r="PNB112" s="378"/>
      <c r="PNC112" s="378"/>
      <c r="PND112" s="378"/>
      <c r="PNE112" s="378"/>
      <c r="PNF112" s="378"/>
      <c r="PNG112" s="378"/>
      <c r="PNH112" s="378"/>
      <c r="PNI112" s="378"/>
      <c r="PNJ112" s="378"/>
      <c r="PNK112" s="75"/>
      <c r="PNL112" s="378"/>
      <c r="PNM112" s="378"/>
      <c r="PNN112" s="75"/>
      <c r="PNO112" s="76"/>
      <c r="PNP112" s="75"/>
      <c r="PNQ112" s="378"/>
      <c r="PNR112" s="378"/>
      <c r="PNS112" s="378"/>
      <c r="PNT112" s="378"/>
      <c r="PNU112" s="378"/>
      <c r="PNV112" s="378"/>
      <c r="PNW112" s="378"/>
      <c r="PNX112" s="378"/>
      <c r="PNY112" s="378"/>
      <c r="PNZ112" s="378"/>
      <c r="POA112" s="378"/>
      <c r="POB112" s="378"/>
      <c r="POC112" s="75"/>
      <c r="POD112" s="378"/>
      <c r="POE112" s="378"/>
      <c r="POF112" s="75"/>
      <c r="POG112" s="76"/>
      <c r="POH112" s="75"/>
      <c r="POI112" s="378"/>
      <c r="POJ112" s="378"/>
      <c r="POK112" s="378"/>
      <c r="POL112" s="378"/>
      <c r="POM112" s="378"/>
      <c r="PON112" s="378"/>
      <c r="POO112" s="378"/>
      <c r="POP112" s="378"/>
      <c r="POQ112" s="378"/>
      <c r="POR112" s="378"/>
      <c r="POS112" s="378"/>
      <c r="POT112" s="378"/>
      <c r="POU112" s="75"/>
      <c r="POV112" s="378"/>
      <c r="POW112" s="378"/>
      <c r="POX112" s="75"/>
      <c r="POY112" s="76"/>
      <c r="POZ112" s="75"/>
      <c r="PPA112" s="378"/>
      <c r="PPB112" s="378"/>
      <c r="PPC112" s="378"/>
      <c r="PPD112" s="378"/>
      <c r="PPE112" s="378"/>
      <c r="PPF112" s="378"/>
      <c r="PPG112" s="378"/>
      <c r="PPH112" s="378"/>
      <c r="PPI112" s="378"/>
      <c r="PPJ112" s="378"/>
      <c r="PPK112" s="378"/>
      <c r="PPL112" s="378"/>
      <c r="PPM112" s="75"/>
      <c r="PPN112" s="378"/>
      <c r="PPO112" s="378"/>
      <c r="PPP112" s="75"/>
      <c r="PPQ112" s="76"/>
      <c r="PPR112" s="75"/>
      <c r="PPS112" s="378"/>
      <c r="PPT112" s="378"/>
      <c r="PPU112" s="378"/>
      <c r="PPV112" s="378"/>
      <c r="PPW112" s="378"/>
      <c r="PPX112" s="378"/>
      <c r="PPY112" s="378"/>
      <c r="PPZ112" s="378"/>
      <c r="PQA112" s="378"/>
      <c r="PQB112" s="378"/>
      <c r="PQC112" s="378"/>
      <c r="PQD112" s="378"/>
      <c r="PQE112" s="75"/>
      <c r="PQF112" s="378"/>
      <c r="PQG112" s="378"/>
      <c r="PQH112" s="75"/>
      <c r="PQI112" s="76"/>
      <c r="PQJ112" s="75"/>
      <c r="PQK112" s="378"/>
      <c r="PQL112" s="378"/>
      <c r="PQM112" s="378"/>
      <c r="PQN112" s="378"/>
      <c r="PQO112" s="378"/>
      <c r="PQP112" s="378"/>
      <c r="PQQ112" s="378"/>
      <c r="PQR112" s="378"/>
      <c r="PQS112" s="378"/>
      <c r="PQT112" s="378"/>
      <c r="PQU112" s="378"/>
      <c r="PQV112" s="378"/>
      <c r="PQW112" s="75"/>
      <c r="PQX112" s="378"/>
      <c r="PQY112" s="378"/>
      <c r="PQZ112" s="75"/>
      <c r="PRA112" s="76"/>
      <c r="PRB112" s="75"/>
      <c r="PRC112" s="378"/>
      <c r="PRD112" s="378"/>
      <c r="PRE112" s="378"/>
      <c r="PRF112" s="378"/>
      <c r="PRG112" s="378"/>
      <c r="PRH112" s="378"/>
      <c r="PRI112" s="378"/>
      <c r="PRJ112" s="378"/>
      <c r="PRK112" s="378"/>
      <c r="PRL112" s="378"/>
      <c r="PRM112" s="378"/>
      <c r="PRN112" s="378"/>
      <c r="PRO112" s="75"/>
      <c r="PRP112" s="378"/>
      <c r="PRQ112" s="378"/>
      <c r="PRR112" s="75"/>
      <c r="PRS112" s="76"/>
      <c r="PRT112" s="75"/>
      <c r="PRU112" s="378"/>
      <c r="PRV112" s="378"/>
      <c r="PRW112" s="378"/>
      <c r="PRX112" s="378"/>
      <c r="PRY112" s="378"/>
      <c r="PRZ112" s="378"/>
      <c r="PSA112" s="378"/>
      <c r="PSB112" s="378"/>
      <c r="PSC112" s="378"/>
      <c r="PSD112" s="378"/>
      <c r="PSE112" s="378"/>
      <c r="PSF112" s="378"/>
      <c r="PSG112" s="75"/>
      <c r="PSH112" s="378"/>
      <c r="PSI112" s="378"/>
      <c r="PSJ112" s="75"/>
      <c r="PSK112" s="76"/>
      <c r="PSL112" s="75"/>
      <c r="PSM112" s="378"/>
      <c r="PSN112" s="378"/>
      <c r="PSO112" s="378"/>
      <c r="PSP112" s="378"/>
      <c r="PSQ112" s="378"/>
      <c r="PSR112" s="378"/>
      <c r="PSS112" s="378"/>
      <c r="PST112" s="378"/>
      <c r="PSU112" s="378"/>
      <c r="PSV112" s="378"/>
      <c r="PSW112" s="378"/>
      <c r="PSX112" s="378"/>
      <c r="PSY112" s="75"/>
      <c r="PSZ112" s="378"/>
      <c r="PTA112" s="378"/>
      <c r="PTB112" s="75"/>
      <c r="PTC112" s="76"/>
      <c r="PTD112" s="75"/>
      <c r="PTE112" s="378"/>
      <c r="PTF112" s="378"/>
      <c r="PTG112" s="378"/>
      <c r="PTH112" s="378"/>
      <c r="PTI112" s="378"/>
      <c r="PTJ112" s="378"/>
      <c r="PTK112" s="378"/>
      <c r="PTL112" s="378"/>
      <c r="PTM112" s="378"/>
      <c r="PTN112" s="378"/>
      <c r="PTO112" s="378"/>
      <c r="PTP112" s="378"/>
      <c r="PTQ112" s="75"/>
      <c r="PTR112" s="378"/>
      <c r="PTS112" s="378"/>
      <c r="PTT112" s="75"/>
      <c r="PTU112" s="76"/>
      <c r="PTV112" s="75"/>
      <c r="PTW112" s="378"/>
      <c r="PTX112" s="378"/>
      <c r="PTY112" s="378"/>
      <c r="PTZ112" s="378"/>
      <c r="PUA112" s="378"/>
      <c r="PUB112" s="378"/>
      <c r="PUC112" s="378"/>
      <c r="PUD112" s="378"/>
      <c r="PUE112" s="378"/>
      <c r="PUF112" s="378"/>
      <c r="PUG112" s="378"/>
      <c r="PUH112" s="378"/>
      <c r="PUI112" s="75"/>
      <c r="PUJ112" s="378"/>
      <c r="PUK112" s="378"/>
      <c r="PUL112" s="75"/>
      <c r="PUM112" s="76"/>
      <c r="PUN112" s="75"/>
      <c r="PUO112" s="378"/>
      <c r="PUP112" s="378"/>
      <c r="PUQ112" s="378"/>
      <c r="PUR112" s="378"/>
      <c r="PUS112" s="378"/>
      <c r="PUT112" s="378"/>
      <c r="PUU112" s="378"/>
      <c r="PUV112" s="378"/>
      <c r="PUW112" s="378"/>
      <c r="PUX112" s="378"/>
      <c r="PUY112" s="378"/>
      <c r="PUZ112" s="378"/>
      <c r="PVA112" s="75"/>
      <c r="PVB112" s="378"/>
      <c r="PVC112" s="378"/>
      <c r="PVD112" s="75"/>
      <c r="PVE112" s="76"/>
      <c r="PVF112" s="75"/>
      <c r="PVG112" s="378"/>
      <c r="PVH112" s="378"/>
      <c r="PVI112" s="378"/>
      <c r="PVJ112" s="378"/>
      <c r="PVK112" s="378"/>
      <c r="PVL112" s="378"/>
      <c r="PVM112" s="378"/>
      <c r="PVN112" s="378"/>
      <c r="PVO112" s="378"/>
      <c r="PVP112" s="378"/>
      <c r="PVQ112" s="378"/>
      <c r="PVR112" s="378"/>
      <c r="PVS112" s="75"/>
      <c r="PVT112" s="378"/>
      <c r="PVU112" s="378"/>
      <c r="PVV112" s="75"/>
      <c r="PVW112" s="76"/>
      <c r="PVX112" s="75"/>
      <c r="PVY112" s="378"/>
      <c r="PVZ112" s="378"/>
      <c r="PWA112" s="378"/>
      <c r="PWB112" s="378"/>
      <c r="PWC112" s="378"/>
      <c r="PWD112" s="378"/>
      <c r="PWE112" s="378"/>
      <c r="PWF112" s="378"/>
      <c r="PWG112" s="378"/>
      <c r="PWH112" s="378"/>
      <c r="PWI112" s="378"/>
      <c r="PWJ112" s="378"/>
      <c r="PWK112" s="75"/>
      <c r="PWL112" s="378"/>
      <c r="PWM112" s="378"/>
      <c r="PWN112" s="75"/>
      <c r="PWO112" s="76"/>
      <c r="PWP112" s="75"/>
      <c r="PWQ112" s="378"/>
      <c r="PWR112" s="378"/>
      <c r="PWS112" s="378"/>
      <c r="PWT112" s="378"/>
      <c r="PWU112" s="378"/>
      <c r="PWV112" s="378"/>
      <c r="PWW112" s="378"/>
      <c r="PWX112" s="378"/>
      <c r="PWY112" s="378"/>
      <c r="PWZ112" s="378"/>
      <c r="PXA112" s="378"/>
      <c r="PXB112" s="378"/>
      <c r="PXC112" s="75"/>
      <c r="PXD112" s="378"/>
      <c r="PXE112" s="378"/>
      <c r="PXF112" s="75"/>
      <c r="PXG112" s="76"/>
      <c r="PXH112" s="75"/>
      <c r="PXI112" s="378"/>
      <c r="PXJ112" s="378"/>
      <c r="PXK112" s="378"/>
      <c r="PXL112" s="378"/>
      <c r="PXM112" s="378"/>
      <c r="PXN112" s="378"/>
      <c r="PXO112" s="378"/>
      <c r="PXP112" s="378"/>
      <c r="PXQ112" s="378"/>
      <c r="PXR112" s="378"/>
      <c r="PXS112" s="378"/>
      <c r="PXT112" s="378"/>
      <c r="PXU112" s="75"/>
      <c r="PXV112" s="378"/>
      <c r="PXW112" s="378"/>
      <c r="PXX112" s="75"/>
      <c r="PXY112" s="76"/>
      <c r="PXZ112" s="75"/>
      <c r="PYA112" s="378"/>
      <c r="PYB112" s="378"/>
      <c r="PYC112" s="378"/>
      <c r="PYD112" s="378"/>
      <c r="PYE112" s="378"/>
      <c r="PYF112" s="378"/>
      <c r="PYG112" s="378"/>
      <c r="PYH112" s="378"/>
      <c r="PYI112" s="378"/>
      <c r="PYJ112" s="378"/>
      <c r="PYK112" s="378"/>
      <c r="PYL112" s="378"/>
      <c r="PYM112" s="75"/>
      <c r="PYN112" s="378"/>
      <c r="PYO112" s="378"/>
      <c r="PYP112" s="75"/>
      <c r="PYQ112" s="76"/>
      <c r="PYR112" s="75"/>
      <c r="PYS112" s="378"/>
      <c r="PYT112" s="378"/>
      <c r="PYU112" s="378"/>
      <c r="PYV112" s="378"/>
      <c r="PYW112" s="378"/>
      <c r="PYX112" s="378"/>
      <c r="PYY112" s="378"/>
      <c r="PYZ112" s="378"/>
      <c r="PZA112" s="378"/>
      <c r="PZB112" s="378"/>
      <c r="PZC112" s="378"/>
      <c r="PZD112" s="378"/>
      <c r="PZE112" s="75"/>
      <c r="PZF112" s="378"/>
      <c r="PZG112" s="378"/>
      <c r="PZH112" s="75"/>
      <c r="PZI112" s="76"/>
      <c r="PZJ112" s="75"/>
      <c r="PZK112" s="378"/>
      <c r="PZL112" s="378"/>
      <c r="PZM112" s="378"/>
      <c r="PZN112" s="378"/>
      <c r="PZO112" s="378"/>
      <c r="PZP112" s="378"/>
      <c r="PZQ112" s="378"/>
      <c r="PZR112" s="378"/>
      <c r="PZS112" s="378"/>
      <c r="PZT112" s="378"/>
      <c r="PZU112" s="378"/>
      <c r="PZV112" s="378"/>
      <c r="PZW112" s="75"/>
      <c r="PZX112" s="378"/>
      <c r="PZY112" s="378"/>
      <c r="PZZ112" s="75"/>
      <c r="QAA112" s="76"/>
      <c r="QAB112" s="75"/>
      <c r="QAC112" s="378"/>
      <c r="QAD112" s="378"/>
      <c r="QAE112" s="378"/>
      <c r="QAF112" s="378"/>
      <c r="QAG112" s="378"/>
      <c r="QAH112" s="378"/>
      <c r="QAI112" s="378"/>
      <c r="QAJ112" s="378"/>
      <c r="QAK112" s="378"/>
      <c r="QAL112" s="378"/>
      <c r="QAM112" s="378"/>
      <c r="QAN112" s="378"/>
      <c r="QAO112" s="75"/>
      <c r="QAP112" s="378"/>
      <c r="QAQ112" s="378"/>
      <c r="QAR112" s="75"/>
      <c r="QAS112" s="76"/>
      <c r="QAT112" s="75"/>
      <c r="QAU112" s="378"/>
      <c r="QAV112" s="378"/>
      <c r="QAW112" s="378"/>
      <c r="QAX112" s="378"/>
      <c r="QAY112" s="378"/>
      <c r="QAZ112" s="378"/>
      <c r="QBA112" s="378"/>
      <c r="QBB112" s="378"/>
      <c r="QBC112" s="378"/>
      <c r="QBD112" s="378"/>
      <c r="QBE112" s="378"/>
      <c r="QBF112" s="378"/>
      <c r="QBG112" s="75"/>
      <c r="QBH112" s="378"/>
      <c r="QBI112" s="378"/>
      <c r="QBJ112" s="75"/>
      <c r="QBK112" s="76"/>
      <c r="QBL112" s="75"/>
      <c r="QBM112" s="378"/>
      <c r="QBN112" s="378"/>
      <c r="QBO112" s="378"/>
      <c r="QBP112" s="378"/>
      <c r="QBQ112" s="378"/>
      <c r="QBR112" s="378"/>
      <c r="QBS112" s="378"/>
      <c r="QBT112" s="378"/>
      <c r="QBU112" s="378"/>
      <c r="QBV112" s="378"/>
      <c r="QBW112" s="378"/>
      <c r="QBX112" s="378"/>
      <c r="QBY112" s="75"/>
      <c r="QBZ112" s="378"/>
      <c r="QCA112" s="378"/>
      <c r="QCB112" s="75"/>
      <c r="QCC112" s="76"/>
      <c r="QCD112" s="75"/>
      <c r="QCE112" s="378"/>
      <c r="QCF112" s="378"/>
      <c r="QCG112" s="378"/>
      <c r="QCH112" s="378"/>
      <c r="QCI112" s="378"/>
      <c r="QCJ112" s="378"/>
      <c r="QCK112" s="378"/>
      <c r="QCL112" s="378"/>
      <c r="QCM112" s="378"/>
      <c r="QCN112" s="378"/>
      <c r="QCO112" s="378"/>
      <c r="QCP112" s="378"/>
      <c r="QCQ112" s="75"/>
      <c r="QCR112" s="378"/>
      <c r="QCS112" s="378"/>
      <c r="QCT112" s="75"/>
      <c r="QCU112" s="76"/>
      <c r="QCV112" s="75"/>
      <c r="QCW112" s="378"/>
      <c r="QCX112" s="378"/>
      <c r="QCY112" s="378"/>
      <c r="QCZ112" s="378"/>
      <c r="QDA112" s="378"/>
      <c r="QDB112" s="378"/>
      <c r="QDC112" s="378"/>
      <c r="QDD112" s="378"/>
      <c r="QDE112" s="378"/>
      <c r="QDF112" s="378"/>
      <c r="QDG112" s="378"/>
      <c r="QDH112" s="378"/>
      <c r="QDI112" s="75"/>
      <c r="QDJ112" s="378"/>
      <c r="QDK112" s="378"/>
      <c r="QDL112" s="75"/>
      <c r="QDM112" s="76"/>
      <c r="QDN112" s="75"/>
      <c r="QDO112" s="378"/>
      <c r="QDP112" s="378"/>
      <c r="QDQ112" s="378"/>
      <c r="QDR112" s="378"/>
      <c r="QDS112" s="378"/>
      <c r="QDT112" s="378"/>
      <c r="QDU112" s="378"/>
      <c r="QDV112" s="378"/>
      <c r="QDW112" s="378"/>
      <c r="QDX112" s="378"/>
      <c r="QDY112" s="378"/>
      <c r="QDZ112" s="378"/>
      <c r="QEA112" s="75"/>
      <c r="QEB112" s="378"/>
      <c r="QEC112" s="378"/>
      <c r="QED112" s="75"/>
      <c r="QEE112" s="76"/>
      <c r="QEF112" s="75"/>
      <c r="QEG112" s="378"/>
      <c r="QEH112" s="378"/>
      <c r="QEI112" s="378"/>
      <c r="QEJ112" s="378"/>
      <c r="QEK112" s="378"/>
      <c r="QEL112" s="378"/>
      <c r="QEM112" s="378"/>
      <c r="QEN112" s="378"/>
      <c r="QEO112" s="378"/>
      <c r="QEP112" s="378"/>
      <c r="QEQ112" s="378"/>
      <c r="QER112" s="378"/>
      <c r="QES112" s="75"/>
      <c r="QET112" s="378"/>
      <c r="QEU112" s="378"/>
      <c r="QEV112" s="75"/>
      <c r="QEW112" s="76"/>
      <c r="QEX112" s="75"/>
      <c r="QEY112" s="378"/>
      <c r="QEZ112" s="378"/>
      <c r="QFA112" s="378"/>
      <c r="QFB112" s="378"/>
      <c r="QFC112" s="378"/>
      <c r="QFD112" s="378"/>
      <c r="QFE112" s="378"/>
      <c r="QFF112" s="378"/>
      <c r="QFG112" s="378"/>
      <c r="QFH112" s="378"/>
      <c r="QFI112" s="378"/>
      <c r="QFJ112" s="378"/>
      <c r="QFK112" s="75"/>
      <c r="QFL112" s="378"/>
      <c r="QFM112" s="378"/>
      <c r="QFN112" s="75"/>
      <c r="QFO112" s="76"/>
      <c r="QFP112" s="75"/>
      <c r="QFQ112" s="378"/>
      <c r="QFR112" s="378"/>
      <c r="QFS112" s="378"/>
      <c r="QFT112" s="378"/>
      <c r="QFU112" s="378"/>
      <c r="QFV112" s="378"/>
      <c r="QFW112" s="378"/>
      <c r="QFX112" s="378"/>
      <c r="QFY112" s="378"/>
      <c r="QFZ112" s="378"/>
      <c r="QGA112" s="378"/>
      <c r="QGB112" s="378"/>
      <c r="QGC112" s="75"/>
      <c r="QGD112" s="378"/>
      <c r="QGE112" s="378"/>
      <c r="QGF112" s="75"/>
      <c r="QGG112" s="76"/>
      <c r="QGH112" s="75"/>
      <c r="QGI112" s="378"/>
      <c r="QGJ112" s="378"/>
      <c r="QGK112" s="378"/>
      <c r="QGL112" s="378"/>
      <c r="QGM112" s="378"/>
      <c r="QGN112" s="378"/>
      <c r="QGO112" s="378"/>
      <c r="QGP112" s="378"/>
      <c r="QGQ112" s="378"/>
      <c r="QGR112" s="378"/>
      <c r="QGS112" s="378"/>
      <c r="QGT112" s="378"/>
      <c r="QGU112" s="75"/>
      <c r="QGV112" s="378"/>
      <c r="QGW112" s="378"/>
      <c r="QGX112" s="75"/>
      <c r="QGY112" s="76"/>
      <c r="QGZ112" s="75"/>
      <c r="QHA112" s="378"/>
      <c r="QHB112" s="378"/>
      <c r="QHC112" s="378"/>
      <c r="QHD112" s="378"/>
      <c r="QHE112" s="378"/>
      <c r="QHF112" s="378"/>
      <c r="QHG112" s="378"/>
      <c r="QHH112" s="378"/>
      <c r="QHI112" s="378"/>
      <c r="QHJ112" s="378"/>
      <c r="QHK112" s="378"/>
      <c r="QHL112" s="378"/>
      <c r="QHM112" s="75"/>
      <c r="QHN112" s="378"/>
      <c r="QHO112" s="378"/>
      <c r="QHP112" s="75"/>
      <c r="QHQ112" s="76"/>
      <c r="QHR112" s="75"/>
      <c r="QHS112" s="378"/>
      <c r="QHT112" s="378"/>
      <c r="QHU112" s="378"/>
      <c r="QHV112" s="378"/>
      <c r="QHW112" s="378"/>
      <c r="QHX112" s="378"/>
      <c r="QHY112" s="378"/>
      <c r="QHZ112" s="378"/>
      <c r="QIA112" s="378"/>
      <c r="QIB112" s="378"/>
      <c r="QIC112" s="378"/>
      <c r="QID112" s="378"/>
      <c r="QIE112" s="75"/>
      <c r="QIF112" s="378"/>
      <c r="QIG112" s="378"/>
      <c r="QIH112" s="75"/>
      <c r="QII112" s="76"/>
      <c r="QIJ112" s="75"/>
      <c r="QIK112" s="378"/>
      <c r="QIL112" s="378"/>
      <c r="QIM112" s="378"/>
      <c r="QIN112" s="378"/>
      <c r="QIO112" s="378"/>
      <c r="QIP112" s="378"/>
      <c r="QIQ112" s="378"/>
      <c r="QIR112" s="378"/>
      <c r="QIS112" s="378"/>
      <c r="QIT112" s="378"/>
      <c r="QIU112" s="378"/>
      <c r="QIV112" s="378"/>
      <c r="QIW112" s="75"/>
      <c r="QIX112" s="378"/>
      <c r="QIY112" s="378"/>
      <c r="QIZ112" s="75"/>
      <c r="QJA112" s="76"/>
      <c r="QJB112" s="75"/>
      <c r="QJC112" s="378"/>
      <c r="QJD112" s="378"/>
      <c r="QJE112" s="378"/>
      <c r="QJF112" s="378"/>
      <c r="QJG112" s="378"/>
      <c r="QJH112" s="378"/>
      <c r="QJI112" s="378"/>
      <c r="QJJ112" s="378"/>
      <c r="QJK112" s="378"/>
      <c r="QJL112" s="378"/>
      <c r="QJM112" s="378"/>
      <c r="QJN112" s="378"/>
      <c r="QJO112" s="75"/>
      <c r="QJP112" s="378"/>
      <c r="QJQ112" s="378"/>
      <c r="QJR112" s="75"/>
      <c r="QJS112" s="76"/>
      <c r="QJT112" s="75"/>
      <c r="QJU112" s="378"/>
      <c r="QJV112" s="378"/>
      <c r="QJW112" s="378"/>
      <c r="QJX112" s="378"/>
      <c r="QJY112" s="378"/>
      <c r="QJZ112" s="378"/>
      <c r="QKA112" s="378"/>
      <c r="QKB112" s="378"/>
      <c r="QKC112" s="378"/>
      <c r="QKD112" s="378"/>
      <c r="QKE112" s="378"/>
      <c r="QKF112" s="378"/>
      <c r="QKG112" s="75"/>
      <c r="QKH112" s="378"/>
      <c r="QKI112" s="378"/>
      <c r="QKJ112" s="75"/>
      <c r="QKK112" s="76"/>
      <c r="QKL112" s="75"/>
      <c r="QKM112" s="378"/>
      <c r="QKN112" s="378"/>
      <c r="QKO112" s="378"/>
      <c r="QKP112" s="378"/>
      <c r="QKQ112" s="378"/>
      <c r="QKR112" s="378"/>
      <c r="QKS112" s="378"/>
      <c r="QKT112" s="378"/>
      <c r="QKU112" s="378"/>
      <c r="QKV112" s="378"/>
      <c r="QKW112" s="378"/>
      <c r="QKX112" s="378"/>
      <c r="QKY112" s="75"/>
      <c r="QKZ112" s="378"/>
      <c r="QLA112" s="378"/>
      <c r="QLB112" s="75"/>
      <c r="QLC112" s="76"/>
      <c r="QLD112" s="75"/>
      <c r="QLE112" s="378"/>
      <c r="QLF112" s="378"/>
      <c r="QLG112" s="378"/>
      <c r="QLH112" s="378"/>
      <c r="QLI112" s="378"/>
      <c r="QLJ112" s="378"/>
      <c r="QLK112" s="378"/>
      <c r="QLL112" s="378"/>
      <c r="QLM112" s="378"/>
      <c r="QLN112" s="378"/>
      <c r="QLO112" s="378"/>
      <c r="QLP112" s="378"/>
      <c r="QLQ112" s="75"/>
      <c r="QLR112" s="378"/>
      <c r="QLS112" s="378"/>
      <c r="QLT112" s="75"/>
      <c r="QLU112" s="76"/>
      <c r="QLV112" s="75"/>
      <c r="QLW112" s="378"/>
      <c r="QLX112" s="378"/>
      <c r="QLY112" s="378"/>
      <c r="QLZ112" s="378"/>
      <c r="QMA112" s="378"/>
      <c r="QMB112" s="378"/>
      <c r="QMC112" s="378"/>
      <c r="QMD112" s="378"/>
      <c r="QME112" s="378"/>
      <c r="QMF112" s="378"/>
      <c r="QMG112" s="378"/>
      <c r="QMH112" s="378"/>
      <c r="QMI112" s="75"/>
      <c r="QMJ112" s="378"/>
      <c r="QMK112" s="378"/>
      <c r="QML112" s="75"/>
      <c r="QMM112" s="76"/>
      <c r="QMN112" s="75"/>
      <c r="QMO112" s="378"/>
      <c r="QMP112" s="378"/>
      <c r="QMQ112" s="378"/>
      <c r="QMR112" s="378"/>
      <c r="QMS112" s="378"/>
      <c r="QMT112" s="378"/>
      <c r="QMU112" s="378"/>
      <c r="QMV112" s="378"/>
      <c r="QMW112" s="378"/>
      <c r="QMX112" s="378"/>
      <c r="QMY112" s="378"/>
      <c r="QMZ112" s="378"/>
      <c r="QNA112" s="75"/>
      <c r="QNB112" s="378"/>
      <c r="QNC112" s="378"/>
      <c r="QND112" s="75"/>
      <c r="QNE112" s="76"/>
      <c r="QNF112" s="75"/>
      <c r="QNG112" s="378"/>
      <c r="QNH112" s="378"/>
      <c r="QNI112" s="378"/>
      <c r="QNJ112" s="378"/>
      <c r="QNK112" s="378"/>
      <c r="QNL112" s="378"/>
      <c r="QNM112" s="378"/>
      <c r="QNN112" s="378"/>
      <c r="QNO112" s="378"/>
      <c r="QNP112" s="378"/>
      <c r="QNQ112" s="378"/>
      <c r="QNR112" s="378"/>
      <c r="QNS112" s="75"/>
      <c r="QNT112" s="378"/>
      <c r="QNU112" s="378"/>
      <c r="QNV112" s="75"/>
      <c r="QNW112" s="76"/>
      <c r="QNX112" s="75"/>
      <c r="QNY112" s="378"/>
      <c r="QNZ112" s="378"/>
      <c r="QOA112" s="378"/>
      <c r="QOB112" s="378"/>
      <c r="QOC112" s="378"/>
      <c r="QOD112" s="378"/>
      <c r="QOE112" s="378"/>
      <c r="QOF112" s="378"/>
      <c r="QOG112" s="378"/>
      <c r="QOH112" s="378"/>
      <c r="QOI112" s="378"/>
      <c r="QOJ112" s="378"/>
      <c r="QOK112" s="75"/>
      <c r="QOL112" s="378"/>
      <c r="QOM112" s="378"/>
      <c r="QON112" s="75"/>
      <c r="QOO112" s="76"/>
      <c r="QOP112" s="75"/>
      <c r="QOQ112" s="378"/>
      <c r="QOR112" s="378"/>
      <c r="QOS112" s="378"/>
      <c r="QOT112" s="378"/>
      <c r="QOU112" s="378"/>
      <c r="QOV112" s="378"/>
      <c r="QOW112" s="378"/>
      <c r="QOX112" s="378"/>
      <c r="QOY112" s="378"/>
      <c r="QOZ112" s="378"/>
      <c r="QPA112" s="378"/>
      <c r="QPB112" s="378"/>
      <c r="QPC112" s="75"/>
      <c r="QPD112" s="378"/>
      <c r="QPE112" s="378"/>
      <c r="QPF112" s="75"/>
      <c r="QPG112" s="76"/>
      <c r="QPH112" s="75"/>
      <c r="QPI112" s="378"/>
      <c r="QPJ112" s="378"/>
      <c r="QPK112" s="378"/>
      <c r="QPL112" s="378"/>
      <c r="QPM112" s="378"/>
      <c r="QPN112" s="378"/>
      <c r="QPO112" s="378"/>
      <c r="QPP112" s="378"/>
      <c r="QPQ112" s="378"/>
      <c r="QPR112" s="378"/>
      <c r="QPS112" s="378"/>
      <c r="QPT112" s="378"/>
      <c r="QPU112" s="75"/>
      <c r="QPV112" s="378"/>
      <c r="QPW112" s="378"/>
      <c r="QPX112" s="75"/>
      <c r="QPY112" s="76"/>
      <c r="QPZ112" s="75"/>
      <c r="QQA112" s="378"/>
      <c r="QQB112" s="378"/>
      <c r="QQC112" s="378"/>
      <c r="QQD112" s="378"/>
      <c r="QQE112" s="378"/>
      <c r="QQF112" s="378"/>
      <c r="QQG112" s="378"/>
      <c r="QQH112" s="378"/>
      <c r="QQI112" s="378"/>
      <c r="QQJ112" s="378"/>
      <c r="QQK112" s="378"/>
      <c r="QQL112" s="378"/>
      <c r="QQM112" s="75"/>
      <c r="QQN112" s="378"/>
      <c r="QQO112" s="378"/>
      <c r="QQP112" s="75"/>
      <c r="QQQ112" s="76"/>
      <c r="QQR112" s="75"/>
      <c r="QQS112" s="378"/>
      <c r="QQT112" s="378"/>
      <c r="QQU112" s="378"/>
      <c r="QQV112" s="378"/>
      <c r="QQW112" s="378"/>
      <c r="QQX112" s="378"/>
      <c r="QQY112" s="378"/>
      <c r="QQZ112" s="378"/>
      <c r="QRA112" s="378"/>
      <c r="QRB112" s="378"/>
      <c r="QRC112" s="378"/>
      <c r="QRD112" s="378"/>
      <c r="QRE112" s="75"/>
      <c r="QRF112" s="378"/>
      <c r="QRG112" s="378"/>
      <c r="QRH112" s="75"/>
      <c r="QRI112" s="76"/>
      <c r="QRJ112" s="75"/>
      <c r="QRK112" s="378"/>
      <c r="QRL112" s="378"/>
      <c r="QRM112" s="378"/>
      <c r="QRN112" s="378"/>
      <c r="QRO112" s="378"/>
      <c r="QRP112" s="378"/>
      <c r="QRQ112" s="378"/>
      <c r="QRR112" s="378"/>
      <c r="QRS112" s="378"/>
      <c r="QRT112" s="378"/>
      <c r="QRU112" s="378"/>
      <c r="QRV112" s="378"/>
      <c r="QRW112" s="75"/>
      <c r="QRX112" s="378"/>
      <c r="QRY112" s="378"/>
      <c r="QRZ112" s="75"/>
      <c r="QSA112" s="76"/>
      <c r="QSB112" s="75"/>
      <c r="QSC112" s="378"/>
      <c r="QSD112" s="378"/>
      <c r="QSE112" s="378"/>
      <c r="QSF112" s="378"/>
      <c r="QSG112" s="378"/>
      <c r="QSH112" s="378"/>
      <c r="QSI112" s="378"/>
      <c r="QSJ112" s="378"/>
      <c r="QSK112" s="378"/>
      <c r="QSL112" s="378"/>
      <c r="QSM112" s="378"/>
      <c r="QSN112" s="378"/>
      <c r="QSO112" s="75"/>
      <c r="QSP112" s="378"/>
      <c r="QSQ112" s="378"/>
      <c r="QSR112" s="75"/>
      <c r="QSS112" s="76"/>
      <c r="QST112" s="75"/>
      <c r="QSU112" s="378"/>
      <c r="QSV112" s="378"/>
      <c r="QSW112" s="378"/>
      <c r="QSX112" s="378"/>
      <c r="QSY112" s="378"/>
      <c r="QSZ112" s="378"/>
      <c r="QTA112" s="378"/>
      <c r="QTB112" s="378"/>
      <c r="QTC112" s="378"/>
      <c r="QTD112" s="378"/>
      <c r="QTE112" s="378"/>
      <c r="QTF112" s="378"/>
      <c r="QTG112" s="75"/>
      <c r="QTH112" s="378"/>
      <c r="QTI112" s="378"/>
      <c r="QTJ112" s="75"/>
      <c r="QTK112" s="76"/>
      <c r="QTL112" s="75"/>
      <c r="QTM112" s="378"/>
      <c r="QTN112" s="378"/>
      <c r="QTO112" s="378"/>
      <c r="QTP112" s="378"/>
      <c r="QTQ112" s="378"/>
      <c r="QTR112" s="378"/>
      <c r="QTS112" s="378"/>
      <c r="QTT112" s="378"/>
      <c r="QTU112" s="378"/>
      <c r="QTV112" s="378"/>
      <c r="QTW112" s="378"/>
      <c r="QTX112" s="378"/>
      <c r="QTY112" s="75"/>
      <c r="QTZ112" s="378"/>
      <c r="QUA112" s="378"/>
      <c r="QUB112" s="75"/>
      <c r="QUC112" s="76"/>
      <c r="QUD112" s="75"/>
      <c r="QUE112" s="378"/>
      <c r="QUF112" s="378"/>
      <c r="QUG112" s="378"/>
      <c r="QUH112" s="378"/>
      <c r="QUI112" s="378"/>
      <c r="QUJ112" s="378"/>
      <c r="QUK112" s="378"/>
      <c r="QUL112" s="378"/>
      <c r="QUM112" s="378"/>
      <c r="QUN112" s="378"/>
      <c r="QUO112" s="378"/>
      <c r="QUP112" s="378"/>
      <c r="QUQ112" s="75"/>
      <c r="QUR112" s="378"/>
      <c r="QUS112" s="378"/>
      <c r="QUT112" s="75"/>
      <c r="QUU112" s="76"/>
      <c r="QUV112" s="75"/>
      <c r="QUW112" s="378"/>
      <c r="QUX112" s="378"/>
      <c r="QUY112" s="378"/>
      <c r="QUZ112" s="378"/>
      <c r="QVA112" s="378"/>
      <c r="QVB112" s="378"/>
      <c r="QVC112" s="378"/>
      <c r="QVD112" s="378"/>
      <c r="QVE112" s="378"/>
      <c r="QVF112" s="378"/>
      <c r="QVG112" s="378"/>
      <c r="QVH112" s="378"/>
      <c r="QVI112" s="75"/>
      <c r="QVJ112" s="378"/>
      <c r="QVK112" s="378"/>
      <c r="QVL112" s="75"/>
      <c r="QVM112" s="76"/>
      <c r="QVN112" s="75"/>
      <c r="QVO112" s="378"/>
      <c r="QVP112" s="378"/>
      <c r="QVQ112" s="378"/>
      <c r="QVR112" s="378"/>
      <c r="QVS112" s="378"/>
      <c r="QVT112" s="378"/>
      <c r="QVU112" s="378"/>
      <c r="QVV112" s="378"/>
      <c r="QVW112" s="378"/>
      <c r="QVX112" s="378"/>
      <c r="QVY112" s="378"/>
      <c r="QVZ112" s="378"/>
      <c r="QWA112" s="75"/>
      <c r="QWB112" s="378"/>
      <c r="QWC112" s="378"/>
      <c r="QWD112" s="75"/>
      <c r="QWE112" s="76"/>
      <c r="QWF112" s="75"/>
      <c r="QWG112" s="378"/>
      <c r="QWH112" s="378"/>
      <c r="QWI112" s="378"/>
      <c r="QWJ112" s="378"/>
      <c r="QWK112" s="378"/>
      <c r="QWL112" s="378"/>
      <c r="QWM112" s="378"/>
      <c r="QWN112" s="378"/>
      <c r="QWO112" s="378"/>
      <c r="QWP112" s="378"/>
      <c r="QWQ112" s="378"/>
      <c r="QWR112" s="378"/>
      <c r="QWS112" s="75"/>
      <c r="QWT112" s="378"/>
      <c r="QWU112" s="378"/>
      <c r="QWV112" s="75"/>
      <c r="QWW112" s="76"/>
      <c r="QWX112" s="75"/>
      <c r="QWY112" s="378"/>
      <c r="QWZ112" s="378"/>
      <c r="QXA112" s="378"/>
      <c r="QXB112" s="378"/>
      <c r="QXC112" s="378"/>
      <c r="QXD112" s="378"/>
      <c r="QXE112" s="378"/>
      <c r="QXF112" s="378"/>
      <c r="QXG112" s="378"/>
      <c r="QXH112" s="378"/>
      <c r="QXI112" s="378"/>
      <c r="QXJ112" s="378"/>
      <c r="QXK112" s="75"/>
      <c r="QXL112" s="378"/>
      <c r="QXM112" s="378"/>
      <c r="QXN112" s="75"/>
      <c r="QXO112" s="76"/>
      <c r="QXP112" s="75"/>
      <c r="QXQ112" s="378"/>
      <c r="QXR112" s="378"/>
      <c r="QXS112" s="378"/>
      <c r="QXT112" s="378"/>
      <c r="QXU112" s="378"/>
      <c r="QXV112" s="378"/>
      <c r="QXW112" s="378"/>
      <c r="QXX112" s="378"/>
      <c r="QXY112" s="378"/>
      <c r="QXZ112" s="378"/>
      <c r="QYA112" s="378"/>
      <c r="QYB112" s="378"/>
      <c r="QYC112" s="75"/>
      <c r="QYD112" s="378"/>
      <c r="QYE112" s="378"/>
      <c r="QYF112" s="75"/>
      <c r="QYG112" s="76"/>
      <c r="QYH112" s="75"/>
      <c r="QYI112" s="378"/>
      <c r="QYJ112" s="378"/>
      <c r="QYK112" s="378"/>
      <c r="QYL112" s="378"/>
      <c r="QYM112" s="378"/>
      <c r="QYN112" s="378"/>
      <c r="QYO112" s="378"/>
      <c r="QYP112" s="378"/>
      <c r="QYQ112" s="378"/>
      <c r="QYR112" s="378"/>
      <c r="QYS112" s="378"/>
      <c r="QYT112" s="378"/>
      <c r="QYU112" s="75"/>
      <c r="QYV112" s="378"/>
      <c r="QYW112" s="378"/>
      <c r="QYX112" s="75"/>
      <c r="QYY112" s="76"/>
      <c r="QYZ112" s="75"/>
      <c r="QZA112" s="378"/>
      <c r="QZB112" s="378"/>
      <c r="QZC112" s="378"/>
      <c r="QZD112" s="378"/>
      <c r="QZE112" s="378"/>
      <c r="QZF112" s="378"/>
      <c r="QZG112" s="378"/>
      <c r="QZH112" s="378"/>
      <c r="QZI112" s="378"/>
      <c r="QZJ112" s="378"/>
      <c r="QZK112" s="378"/>
      <c r="QZL112" s="378"/>
      <c r="QZM112" s="75"/>
      <c r="QZN112" s="378"/>
      <c r="QZO112" s="378"/>
      <c r="QZP112" s="75"/>
      <c r="QZQ112" s="76"/>
      <c r="QZR112" s="75"/>
      <c r="QZS112" s="378"/>
      <c r="QZT112" s="378"/>
      <c r="QZU112" s="378"/>
      <c r="QZV112" s="378"/>
      <c r="QZW112" s="378"/>
      <c r="QZX112" s="378"/>
      <c r="QZY112" s="378"/>
      <c r="QZZ112" s="378"/>
      <c r="RAA112" s="378"/>
      <c r="RAB112" s="378"/>
      <c r="RAC112" s="378"/>
      <c r="RAD112" s="378"/>
      <c r="RAE112" s="75"/>
      <c r="RAF112" s="378"/>
      <c r="RAG112" s="378"/>
      <c r="RAH112" s="75"/>
      <c r="RAI112" s="76"/>
      <c r="RAJ112" s="75"/>
      <c r="RAK112" s="378"/>
      <c r="RAL112" s="378"/>
      <c r="RAM112" s="378"/>
      <c r="RAN112" s="378"/>
      <c r="RAO112" s="378"/>
      <c r="RAP112" s="378"/>
      <c r="RAQ112" s="378"/>
      <c r="RAR112" s="378"/>
      <c r="RAS112" s="378"/>
      <c r="RAT112" s="378"/>
      <c r="RAU112" s="378"/>
      <c r="RAV112" s="378"/>
      <c r="RAW112" s="75"/>
      <c r="RAX112" s="378"/>
      <c r="RAY112" s="378"/>
      <c r="RAZ112" s="75"/>
      <c r="RBA112" s="76"/>
      <c r="RBB112" s="75"/>
      <c r="RBC112" s="378"/>
      <c r="RBD112" s="378"/>
      <c r="RBE112" s="378"/>
      <c r="RBF112" s="378"/>
      <c r="RBG112" s="378"/>
      <c r="RBH112" s="378"/>
      <c r="RBI112" s="378"/>
      <c r="RBJ112" s="378"/>
      <c r="RBK112" s="378"/>
      <c r="RBL112" s="378"/>
      <c r="RBM112" s="378"/>
      <c r="RBN112" s="378"/>
      <c r="RBO112" s="75"/>
      <c r="RBP112" s="378"/>
      <c r="RBQ112" s="378"/>
      <c r="RBR112" s="75"/>
      <c r="RBS112" s="76"/>
      <c r="RBT112" s="75"/>
      <c r="RBU112" s="378"/>
      <c r="RBV112" s="378"/>
      <c r="RBW112" s="378"/>
      <c r="RBX112" s="378"/>
      <c r="RBY112" s="378"/>
      <c r="RBZ112" s="378"/>
      <c r="RCA112" s="378"/>
      <c r="RCB112" s="378"/>
      <c r="RCC112" s="378"/>
      <c r="RCD112" s="378"/>
      <c r="RCE112" s="378"/>
      <c r="RCF112" s="378"/>
      <c r="RCG112" s="75"/>
      <c r="RCH112" s="378"/>
      <c r="RCI112" s="378"/>
      <c r="RCJ112" s="75"/>
      <c r="RCK112" s="76"/>
      <c r="RCL112" s="75"/>
      <c r="RCM112" s="378"/>
      <c r="RCN112" s="378"/>
      <c r="RCO112" s="378"/>
      <c r="RCP112" s="378"/>
      <c r="RCQ112" s="378"/>
      <c r="RCR112" s="378"/>
      <c r="RCS112" s="378"/>
      <c r="RCT112" s="378"/>
      <c r="RCU112" s="378"/>
      <c r="RCV112" s="378"/>
      <c r="RCW112" s="378"/>
      <c r="RCX112" s="378"/>
      <c r="RCY112" s="75"/>
      <c r="RCZ112" s="378"/>
      <c r="RDA112" s="378"/>
      <c r="RDB112" s="75"/>
      <c r="RDC112" s="76"/>
      <c r="RDD112" s="75"/>
      <c r="RDE112" s="378"/>
      <c r="RDF112" s="378"/>
      <c r="RDG112" s="378"/>
      <c r="RDH112" s="378"/>
      <c r="RDI112" s="378"/>
      <c r="RDJ112" s="378"/>
      <c r="RDK112" s="378"/>
      <c r="RDL112" s="378"/>
      <c r="RDM112" s="378"/>
      <c r="RDN112" s="378"/>
      <c r="RDO112" s="378"/>
      <c r="RDP112" s="378"/>
      <c r="RDQ112" s="75"/>
      <c r="RDR112" s="378"/>
      <c r="RDS112" s="378"/>
      <c r="RDT112" s="75"/>
      <c r="RDU112" s="76"/>
      <c r="RDV112" s="75"/>
      <c r="RDW112" s="378"/>
      <c r="RDX112" s="378"/>
      <c r="RDY112" s="378"/>
      <c r="RDZ112" s="378"/>
      <c r="REA112" s="378"/>
      <c r="REB112" s="378"/>
      <c r="REC112" s="378"/>
      <c r="RED112" s="378"/>
      <c r="REE112" s="378"/>
      <c r="REF112" s="378"/>
      <c r="REG112" s="378"/>
      <c r="REH112" s="378"/>
      <c r="REI112" s="75"/>
      <c r="REJ112" s="378"/>
      <c r="REK112" s="378"/>
      <c r="REL112" s="75"/>
      <c r="REM112" s="76"/>
      <c r="REN112" s="75"/>
      <c r="REO112" s="378"/>
      <c r="REP112" s="378"/>
      <c r="REQ112" s="378"/>
      <c r="RER112" s="378"/>
      <c r="RES112" s="378"/>
      <c r="RET112" s="378"/>
      <c r="REU112" s="378"/>
      <c r="REV112" s="378"/>
      <c r="REW112" s="378"/>
      <c r="REX112" s="378"/>
      <c r="REY112" s="378"/>
      <c r="REZ112" s="378"/>
      <c r="RFA112" s="75"/>
      <c r="RFB112" s="378"/>
      <c r="RFC112" s="378"/>
      <c r="RFD112" s="75"/>
      <c r="RFE112" s="76"/>
      <c r="RFF112" s="75"/>
      <c r="RFG112" s="378"/>
      <c r="RFH112" s="378"/>
      <c r="RFI112" s="378"/>
      <c r="RFJ112" s="378"/>
      <c r="RFK112" s="378"/>
      <c r="RFL112" s="378"/>
      <c r="RFM112" s="378"/>
      <c r="RFN112" s="378"/>
      <c r="RFO112" s="378"/>
      <c r="RFP112" s="378"/>
      <c r="RFQ112" s="378"/>
      <c r="RFR112" s="378"/>
      <c r="RFS112" s="75"/>
      <c r="RFT112" s="378"/>
      <c r="RFU112" s="378"/>
      <c r="RFV112" s="75"/>
      <c r="RFW112" s="76"/>
      <c r="RFX112" s="75"/>
      <c r="RFY112" s="378"/>
      <c r="RFZ112" s="378"/>
      <c r="RGA112" s="378"/>
      <c r="RGB112" s="378"/>
      <c r="RGC112" s="378"/>
      <c r="RGD112" s="378"/>
      <c r="RGE112" s="378"/>
      <c r="RGF112" s="378"/>
      <c r="RGG112" s="378"/>
      <c r="RGH112" s="378"/>
      <c r="RGI112" s="378"/>
      <c r="RGJ112" s="378"/>
      <c r="RGK112" s="75"/>
      <c r="RGL112" s="378"/>
      <c r="RGM112" s="378"/>
      <c r="RGN112" s="75"/>
      <c r="RGO112" s="76"/>
      <c r="RGP112" s="75"/>
      <c r="RGQ112" s="378"/>
      <c r="RGR112" s="378"/>
      <c r="RGS112" s="378"/>
      <c r="RGT112" s="378"/>
      <c r="RGU112" s="378"/>
      <c r="RGV112" s="378"/>
      <c r="RGW112" s="378"/>
      <c r="RGX112" s="378"/>
      <c r="RGY112" s="378"/>
      <c r="RGZ112" s="378"/>
      <c r="RHA112" s="378"/>
      <c r="RHB112" s="378"/>
      <c r="RHC112" s="75"/>
      <c r="RHD112" s="378"/>
      <c r="RHE112" s="378"/>
      <c r="RHF112" s="75"/>
      <c r="RHG112" s="76"/>
      <c r="RHH112" s="75"/>
      <c r="RHI112" s="378"/>
      <c r="RHJ112" s="378"/>
      <c r="RHK112" s="378"/>
      <c r="RHL112" s="378"/>
      <c r="RHM112" s="378"/>
      <c r="RHN112" s="378"/>
      <c r="RHO112" s="378"/>
      <c r="RHP112" s="378"/>
      <c r="RHQ112" s="378"/>
      <c r="RHR112" s="378"/>
      <c r="RHS112" s="378"/>
      <c r="RHT112" s="378"/>
      <c r="RHU112" s="75"/>
      <c r="RHV112" s="378"/>
      <c r="RHW112" s="378"/>
      <c r="RHX112" s="75"/>
      <c r="RHY112" s="76"/>
      <c r="RHZ112" s="75"/>
      <c r="RIA112" s="378"/>
      <c r="RIB112" s="378"/>
      <c r="RIC112" s="378"/>
      <c r="RID112" s="378"/>
      <c r="RIE112" s="378"/>
      <c r="RIF112" s="378"/>
      <c r="RIG112" s="378"/>
      <c r="RIH112" s="378"/>
      <c r="RII112" s="378"/>
      <c r="RIJ112" s="378"/>
      <c r="RIK112" s="378"/>
      <c r="RIL112" s="378"/>
      <c r="RIM112" s="75"/>
      <c r="RIN112" s="378"/>
      <c r="RIO112" s="378"/>
      <c r="RIP112" s="75"/>
      <c r="RIQ112" s="76"/>
      <c r="RIR112" s="75"/>
      <c r="RIS112" s="378"/>
      <c r="RIT112" s="378"/>
      <c r="RIU112" s="378"/>
      <c r="RIV112" s="378"/>
      <c r="RIW112" s="378"/>
      <c r="RIX112" s="378"/>
      <c r="RIY112" s="378"/>
      <c r="RIZ112" s="378"/>
      <c r="RJA112" s="378"/>
      <c r="RJB112" s="378"/>
      <c r="RJC112" s="378"/>
      <c r="RJD112" s="378"/>
      <c r="RJE112" s="75"/>
      <c r="RJF112" s="378"/>
      <c r="RJG112" s="378"/>
      <c r="RJH112" s="75"/>
      <c r="RJI112" s="76"/>
      <c r="RJJ112" s="75"/>
      <c r="RJK112" s="378"/>
      <c r="RJL112" s="378"/>
      <c r="RJM112" s="378"/>
      <c r="RJN112" s="378"/>
      <c r="RJO112" s="378"/>
      <c r="RJP112" s="378"/>
      <c r="RJQ112" s="378"/>
      <c r="RJR112" s="378"/>
      <c r="RJS112" s="378"/>
      <c r="RJT112" s="378"/>
      <c r="RJU112" s="378"/>
      <c r="RJV112" s="378"/>
      <c r="RJW112" s="75"/>
      <c r="RJX112" s="378"/>
      <c r="RJY112" s="378"/>
      <c r="RJZ112" s="75"/>
      <c r="RKA112" s="76"/>
      <c r="RKB112" s="75"/>
      <c r="RKC112" s="378"/>
      <c r="RKD112" s="378"/>
      <c r="RKE112" s="378"/>
      <c r="RKF112" s="378"/>
      <c r="RKG112" s="378"/>
      <c r="RKH112" s="378"/>
      <c r="RKI112" s="378"/>
      <c r="RKJ112" s="378"/>
      <c r="RKK112" s="378"/>
      <c r="RKL112" s="378"/>
      <c r="RKM112" s="378"/>
      <c r="RKN112" s="378"/>
      <c r="RKO112" s="75"/>
      <c r="RKP112" s="378"/>
      <c r="RKQ112" s="378"/>
      <c r="RKR112" s="75"/>
      <c r="RKS112" s="76"/>
      <c r="RKT112" s="75"/>
      <c r="RKU112" s="378"/>
      <c r="RKV112" s="378"/>
      <c r="RKW112" s="378"/>
      <c r="RKX112" s="378"/>
      <c r="RKY112" s="378"/>
      <c r="RKZ112" s="378"/>
      <c r="RLA112" s="378"/>
      <c r="RLB112" s="378"/>
      <c r="RLC112" s="378"/>
      <c r="RLD112" s="378"/>
      <c r="RLE112" s="378"/>
      <c r="RLF112" s="378"/>
      <c r="RLG112" s="75"/>
      <c r="RLH112" s="378"/>
      <c r="RLI112" s="378"/>
      <c r="RLJ112" s="75"/>
      <c r="RLK112" s="76"/>
      <c r="RLL112" s="75"/>
      <c r="RLM112" s="378"/>
      <c r="RLN112" s="378"/>
      <c r="RLO112" s="378"/>
      <c r="RLP112" s="378"/>
      <c r="RLQ112" s="378"/>
      <c r="RLR112" s="378"/>
      <c r="RLS112" s="378"/>
      <c r="RLT112" s="378"/>
      <c r="RLU112" s="378"/>
      <c r="RLV112" s="378"/>
      <c r="RLW112" s="378"/>
      <c r="RLX112" s="378"/>
      <c r="RLY112" s="75"/>
      <c r="RLZ112" s="378"/>
      <c r="RMA112" s="378"/>
      <c r="RMB112" s="75"/>
      <c r="RMC112" s="76"/>
      <c r="RMD112" s="75"/>
      <c r="RME112" s="378"/>
      <c r="RMF112" s="378"/>
      <c r="RMG112" s="378"/>
      <c r="RMH112" s="378"/>
      <c r="RMI112" s="378"/>
      <c r="RMJ112" s="378"/>
      <c r="RMK112" s="378"/>
      <c r="RML112" s="378"/>
      <c r="RMM112" s="378"/>
      <c r="RMN112" s="378"/>
      <c r="RMO112" s="378"/>
      <c r="RMP112" s="378"/>
      <c r="RMQ112" s="75"/>
      <c r="RMR112" s="378"/>
      <c r="RMS112" s="378"/>
      <c r="RMT112" s="75"/>
      <c r="RMU112" s="76"/>
      <c r="RMV112" s="75"/>
      <c r="RMW112" s="378"/>
      <c r="RMX112" s="378"/>
      <c r="RMY112" s="378"/>
      <c r="RMZ112" s="378"/>
      <c r="RNA112" s="378"/>
      <c r="RNB112" s="378"/>
      <c r="RNC112" s="378"/>
      <c r="RND112" s="378"/>
      <c r="RNE112" s="378"/>
      <c r="RNF112" s="378"/>
      <c r="RNG112" s="378"/>
      <c r="RNH112" s="378"/>
      <c r="RNI112" s="75"/>
      <c r="RNJ112" s="378"/>
      <c r="RNK112" s="378"/>
      <c r="RNL112" s="75"/>
      <c r="RNM112" s="76"/>
      <c r="RNN112" s="75"/>
      <c r="RNO112" s="378"/>
      <c r="RNP112" s="378"/>
      <c r="RNQ112" s="378"/>
      <c r="RNR112" s="378"/>
      <c r="RNS112" s="378"/>
      <c r="RNT112" s="378"/>
      <c r="RNU112" s="378"/>
      <c r="RNV112" s="378"/>
      <c r="RNW112" s="378"/>
      <c r="RNX112" s="378"/>
      <c r="RNY112" s="378"/>
      <c r="RNZ112" s="378"/>
      <c r="ROA112" s="75"/>
      <c r="ROB112" s="378"/>
      <c r="ROC112" s="378"/>
      <c r="ROD112" s="75"/>
      <c r="ROE112" s="76"/>
      <c r="ROF112" s="75"/>
      <c r="ROG112" s="378"/>
      <c r="ROH112" s="378"/>
      <c r="ROI112" s="378"/>
      <c r="ROJ112" s="378"/>
      <c r="ROK112" s="378"/>
      <c r="ROL112" s="378"/>
      <c r="ROM112" s="378"/>
      <c r="RON112" s="378"/>
      <c r="ROO112" s="378"/>
      <c r="ROP112" s="378"/>
      <c r="ROQ112" s="378"/>
      <c r="ROR112" s="378"/>
      <c r="ROS112" s="75"/>
      <c r="ROT112" s="378"/>
      <c r="ROU112" s="378"/>
      <c r="ROV112" s="75"/>
      <c r="ROW112" s="76"/>
      <c r="ROX112" s="75"/>
      <c r="ROY112" s="378"/>
      <c r="ROZ112" s="378"/>
      <c r="RPA112" s="378"/>
      <c r="RPB112" s="378"/>
      <c r="RPC112" s="378"/>
      <c r="RPD112" s="378"/>
      <c r="RPE112" s="378"/>
      <c r="RPF112" s="378"/>
      <c r="RPG112" s="378"/>
      <c r="RPH112" s="378"/>
      <c r="RPI112" s="378"/>
      <c r="RPJ112" s="378"/>
      <c r="RPK112" s="75"/>
      <c r="RPL112" s="378"/>
      <c r="RPM112" s="378"/>
      <c r="RPN112" s="75"/>
      <c r="RPO112" s="76"/>
      <c r="RPP112" s="75"/>
      <c r="RPQ112" s="378"/>
      <c r="RPR112" s="378"/>
      <c r="RPS112" s="378"/>
      <c r="RPT112" s="378"/>
      <c r="RPU112" s="378"/>
      <c r="RPV112" s="378"/>
      <c r="RPW112" s="378"/>
      <c r="RPX112" s="378"/>
      <c r="RPY112" s="378"/>
      <c r="RPZ112" s="378"/>
      <c r="RQA112" s="378"/>
      <c r="RQB112" s="378"/>
      <c r="RQC112" s="75"/>
      <c r="RQD112" s="378"/>
      <c r="RQE112" s="378"/>
      <c r="RQF112" s="75"/>
      <c r="RQG112" s="76"/>
      <c r="RQH112" s="75"/>
      <c r="RQI112" s="378"/>
      <c r="RQJ112" s="378"/>
      <c r="RQK112" s="378"/>
      <c r="RQL112" s="378"/>
      <c r="RQM112" s="378"/>
      <c r="RQN112" s="378"/>
      <c r="RQO112" s="378"/>
      <c r="RQP112" s="378"/>
      <c r="RQQ112" s="378"/>
      <c r="RQR112" s="378"/>
      <c r="RQS112" s="378"/>
      <c r="RQT112" s="378"/>
      <c r="RQU112" s="75"/>
      <c r="RQV112" s="378"/>
      <c r="RQW112" s="378"/>
      <c r="RQX112" s="75"/>
      <c r="RQY112" s="76"/>
      <c r="RQZ112" s="75"/>
      <c r="RRA112" s="378"/>
      <c r="RRB112" s="378"/>
      <c r="RRC112" s="378"/>
      <c r="RRD112" s="378"/>
      <c r="RRE112" s="378"/>
      <c r="RRF112" s="378"/>
      <c r="RRG112" s="378"/>
      <c r="RRH112" s="378"/>
      <c r="RRI112" s="378"/>
      <c r="RRJ112" s="378"/>
      <c r="RRK112" s="378"/>
      <c r="RRL112" s="378"/>
      <c r="RRM112" s="75"/>
      <c r="RRN112" s="378"/>
      <c r="RRO112" s="378"/>
      <c r="RRP112" s="75"/>
      <c r="RRQ112" s="76"/>
      <c r="RRR112" s="75"/>
      <c r="RRS112" s="378"/>
      <c r="RRT112" s="378"/>
      <c r="RRU112" s="378"/>
      <c r="RRV112" s="378"/>
      <c r="RRW112" s="378"/>
      <c r="RRX112" s="378"/>
      <c r="RRY112" s="378"/>
      <c r="RRZ112" s="378"/>
      <c r="RSA112" s="378"/>
      <c r="RSB112" s="378"/>
      <c r="RSC112" s="378"/>
      <c r="RSD112" s="378"/>
      <c r="RSE112" s="75"/>
      <c r="RSF112" s="378"/>
      <c r="RSG112" s="378"/>
      <c r="RSH112" s="75"/>
      <c r="RSI112" s="76"/>
      <c r="RSJ112" s="75"/>
      <c r="RSK112" s="378"/>
      <c r="RSL112" s="378"/>
      <c r="RSM112" s="378"/>
      <c r="RSN112" s="378"/>
      <c r="RSO112" s="378"/>
      <c r="RSP112" s="378"/>
      <c r="RSQ112" s="378"/>
      <c r="RSR112" s="378"/>
      <c r="RSS112" s="378"/>
      <c r="RST112" s="378"/>
      <c r="RSU112" s="378"/>
      <c r="RSV112" s="378"/>
      <c r="RSW112" s="75"/>
      <c r="RSX112" s="378"/>
      <c r="RSY112" s="378"/>
      <c r="RSZ112" s="75"/>
      <c r="RTA112" s="76"/>
      <c r="RTB112" s="75"/>
      <c r="RTC112" s="378"/>
      <c r="RTD112" s="378"/>
      <c r="RTE112" s="378"/>
      <c r="RTF112" s="378"/>
      <c r="RTG112" s="378"/>
      <c r="RTH112" s="378"/>
      <c r="RTI112" s="378"/>
      <c r="RTJ112" s="378"/>
      <c r="RTK112" s="378"/>
      <c r="RTL112" s="378"/>
      <c r="RTM112" s="378"/>
      <c r="RTN112" s="378"/>
      <c r="RTO112" s="75"/>
      <c r="RTP112" s="378"/>
      <c r="RTQ112" s="378"/>
      <c r="RTR112" s="75"/>
      <c r="RTS112" s="76"/>
      <c r="RTT112" s="75"/>
      <c r="RTU112" s="378"/>
      <c r="RTV112" s="378"/>
      <c r="RTW112" s="378"/>
      <c r="RTX112" s="378"/>
      <c r="RTY112" s="378"/>
      <c r="RTZ112" s="378"/>
      <c r="RUA112" s="378"/>
      <c r="RUB112" s="378"/>
      <c r="RUC112" s="378"/>
      <c r="RUD112" s="378"/>
      <c r="RUE112" s="378"/>
      <c r="RUF112" s="378"/>
      <c r="RUG112" s="75"/>
      <c r="RUH112" s="378"/>
      <c r="RUI112" s="378"/>
      <c r="RUJ112" s="75"/>
      <c r="RUK112" s="76"/>
      <c r="RUL112" s="75"/>
      <c r="RUM112" s="378"/>
      <c r="RUN112" s="378"/>
      <c r="RUO112" s="378"/>
      <c r="RUP112" s="378"/>
      <c r="RUQ112" s="378"/>
      <c r="RUR112" s="378"/>
      <c r="RUS112" s="378"/>
      <c r="RUT112" s="378"/>
      <c r="RUU112" s="378"/>
      <c r="RUV112" s="378"/>
      <c r="RUW112" s="378"/>
      <c r="RUX112" s="378"/>
      <c r="RUY112" s="75"/>
      <c r="RUZ112" s="378"/>
      <c r="RVA112" s="378"/>
      <c r="RVB112" s="75"/>
      <c r="RVC112" s="76"/>
      <c r="RVD112" s="75"/>
      <c r="RVE112" s="378"/>
      <c r="RVF112" s="378"/>
      <c r="RVG112" s="378"/>
      <c r="RVH112" s="378"/>
      <c r="RVI112" s="378"/>
      <c r="RVJ112" s="378"/>
      <c r="RVK112" s="378"/>
      <c r="RVL112" s="378"/>
      <c r="RVM112" s="378"/>
      <c r="RVN112" s="378"/>
      <c r="RVO112" s="378"/>
      <c r="RVP112" s="378"/>
      <c r="RVQ112" s="75"/>
      <c r="RVR112" s="378"/>
      <c r="RVS112" s="378"/>
      <c r="RVT112" s="75"/>
      <c r="RVU112" s="76"/>
      <c r="RVV112" s="75"/>
      <c r="RVW112" s="378"/>
      <c r="RVX112" s="378"/>
      <c r="RVY112" s="378"/>
      <c r="RVZ112" s="378"/>
      <c r="RWA112" s="378"/>
      <c r="RWB112" s="378"/>
      <c r="RWC112" s="378"/>
      <c r="RWD112" s="378"/>
      <c r="RWE112" s="378"/>
      <c r="RWF112" s="378"/>
      <c r="RWG112" s="378"/>
      <c r="RWH112" s="378"/>
      <c r="RWI112" s="75"/>
      <c r="RWJ112" s="378"/>
      <c r="RWK112" s="378"/>
      <c r="RWL112" s="75"/>
      <c r="RWM112" s="76"/>
      <c r="RWN112" s="75"/>
      <c r="RWO112" s="378"/>
      <c r="RWP112" s="378"/>
      <c r="RWQ112" s="378"/>
      <c r="RWR112" s="378"/>
      <c r="RWS112" s="378"/>
      <c r="RWT112" s="378"/>
      <c r="RWU112" s="378"/>
      <c r="RWV112" s="378"/>
      <c r="RWW112" s="378"/>
      <c r="RWX112" s="378"/>
      <c r="RWY112" s="378"/>
      <c r="RWZ112" s="378"/>
      <c r="RXA112" s="75"/>
      <c r="RXB112" s="378"/>
      <c r="RXC112" s="378"/>
      <c r="RXD112" s="75"/>
      <c r="RXE112" s="76"/>
      <c r="RXF112" s="75"/>
      <c r="RXG112" s="378"/>
      <c r="RXH112" s="378"/>
      <c r="RXI112" s="378"/>
      <c r="RXJ112" s="378"/>
      <c r="RXK112" s="378"/>
      <c r="RXL112" s="378"/>
      <c r="RXM112" s="378"/>
      <c r="RXN112" s="378"/>
      <c r="RXO112" s="378"/>
      <c r="RXP112" s="378"/>
      <c r="RXQ112" s="378"/>
      <c r="RXR112" s="378"/>
      <c r="RXS112" s="75"/>
      <c r="RXT112" s="378"/>
      <c r="RXU112" s="378"/>
      <c r="RXV112" s="75"/>
      <c r="RXW112" s="76"/>
      <c r="RXX112" s="75"/>
      <c r="RXY112" s="378"/>
      <c r="RXZ112" s="378"/>
      <c r="RYA112" s="378"/>
      <c r="RYB112" s="378"/>
      <c r="RYC112" s="378"/>
      <c r="RYD112" s="378"/>
      <c r="RYE112" s="378"/>
      <c r="RYF112" s="378"/>
      <c r="RYG112" s="378"/>
      <c r="RYH112" s="378"/>
      <c r="RYI112" s="378"/>
      <c r="RYJ112" s="378"/>
      <c r="RYK112" s="75"/>
      <c r="RYL112" s="378"/>
      <c r="RYM112" s="378"/>
      <c r="RYN112" s="75"/>
      <c r="RYO112" s="76"/>
      <c r="RYP112" s="75"/>
      <c r="RYQ112" s="378"/>
      <c r="RYR112" s="378"/>
      <c r="RYS112" s="378"/>
      <c r="RYT112" s="378"/>
      <c r="RYU112" s="378"/>
      <c r="RYV112" s="378"/>
      <c r="RYW112" s="378"/>
      <c r="RYX112" s="378"/>
      <c r="RYY112" s="378"/>
      <c r="RYZ112" s="378"/>
      <c r="RZA112" s="378"/>
      <c r="RZB112" s="378"/>
      <c r="RZC112" s="75"/>
      <c r="RZD112" s="378"/>
      <c r="RZE112" s="378"/>
      <c r="RZF112" s="75"/>
      <c r="RZG112" s="76"/>
      <c r="RZH112" s="75"/>
      <c r="RZI112" s="378"/>
      <c r="RZJ112" s="378"/>
      <c r="RZK112" s="378"/>
      <c r="RZL112" s="378"/>
      <c r="RZM112" s="378"/>
      <c r="RZN112" s="378"/>
      <c r="RZO112" s="378"/>
      <c r="RZP112" s="378"/>
      <c r="RZQ112" s="378"/>
      <c r="RZR112" s="378"/>
      <c r="RZS112" s="378"/>
      <c r="RZT112" s="378"/>
      <c r="RZU112" s="75"/>
      <c r="RZV112" s="378"/>
      <c r="RZW112" s="378"/>
      <c r="RZX112" s="75"/>
      <c r="RZY112" s="76"/>
      <c r="RZZ112" s="75"/>
      <c r="SAA112" s="378"/>
      <c r="SAB112" s="378"/>
      <c r="SAC112" s="378"/>
      <c r="SAD112" s="378"/>
      <c r="SAE112" s="378"/>
      <c r="SAF112" s="378"/>
      <c r="SAG112" s="378"/>
      <c r="SAH112" s="378"/>
      <c r="SAI112" s="378"/>
      <c r="SAJ112" s="378"/>
      <c r="SAK112" s="378"/>
      <c r="SAL112" s="378"/>
      <c r="SAM112" s="75"/>
      <c r="SAN112" s="378"/>
      <c r="SAO112" s="378"/>
      <c r="SAP112" s="75"/>
      <c r="SAQ112" s="76"/>
      <c r="SAR112" s="75"/>
      <c r="SAS112" s="378"/>
      <c r="SAT112" s="378"/>
      <c r="SAU112" s="378"/>
      <c r="SAV112" s="378"/>
      <c r="SAW112" s="378"/>
      <c r="SAX112" s="378"/>
      <c r="SAY112" s="378"/>
      <c r="SAZ112" s="378"/>
      <c r="SBA112" s="378"/>
      <c r="SBB112" s="378"/>
      <c r="SBC112" s="378"/>
      <c r="SBD112" s="378"/>
      <c r="SBE112" s="75"/>
      <c r="SBF112" s="378"/>
      <c r="SBG112" s="378"/>
      <c r="SBH112" s="75"/>
      <c r="SBI112" s="76"/>
      <c r="SBJ112" s="75"/>
      <c r="SBK112" s="378"/>
      <c r="SBL112" s="378"/>
      <c r="SBM112" s="378"/>
      <c r="SBN112" s="378"/>
      <c r="SBO112" s="378"/>
      <c r="SBP112" s="378"/>
      <c r="SBQ112" s="378"/>
      <c r="SBR112" s="378"/>
      <c r="SBS112" s="378"/>
      <c r="SBT112" s="378"/>
      <c r="SBU112" s="378"/>
      <c r="SBV112" s="378"/>
      <c r="SBW112" s="75"/>
      <c r="SBX112" s="378"/>
      <c r="SBY112" s="378"/>
      <c r="SBZ112" s="75"/>
      <c r="SCA112" s="76"/>
      <c r="SCB112" s="75"/>
      <c r="SCC112" s="378"/>
      <c r="SCD112" s="378"/>
      <c r="SCE112" s="378"/>
      <c r="SCF112" s="378"/>
      <c r="SCG112" s="378"/>
      <c r="SCH112" s="378"/>
      <c r="SCI112" s="378"/>
      <c r="SCJ112" s="378"/>
      <c r="SCK112" s="378"/>
      <c r="SCL112" s="378"/>
      <c r="SCM112" s="378"/>
      <c r="SCN112" s="378"/>
      <c r="SCO112" s="75"/>
      <c r="SCP112" s="378"/>
      <c r="SCQ112" s="378"/>
      <c r="SCR112" s="75"/>
      <c r="SCS112" s="76"/>
      <c r="SCT112" s="75"/>
      <c r="SCU112" s="378"/>
      <c r="SCV112" s="378"/>
      <c r="SCW112" s="378"/>
      <c r="SCX112" s="378"/>
      <c r="SCY112" s="378"/>
      <c r="SCZ112" s="378"/>
      <c r="SDA112" s="378"/>
      <c r="SDB112" s="378"/>
      <c r="SDC112" s="378"/>
      <c r="SDD112" s="378"/>
      <c r="SDE112" s="378"/>
      <c r="SDF112" s="378"/>
      <c r="SDG112" s="75"/>
      <c r="SDH112" s="378"/>
      <c r="SDI112" s="378"/>
      <c r="SDJ112" s="75"/>
      <c r="SDK112" s="76"/>
      <c r="SDL112" s="75"/>
      <c r="SDM112" s="378"/>
      <c r="SDN112" s="378"/>
      <c r="SDO112" s="378"/>
      <c r="SDP112" s="378"/>
      <c r="SDQ112" s="378"/>
      <c r="SDR112" s="378"/>
      <c r="SDS112" s="378"/>
      <c r="SDT112" s="378"/>
      <c r="SDU112" s="378"/>
      <c r="SDV112" s="378"/>
      <c r="SDW112" s="378"/>
      <c r="SDX112" s="378"/>
      <c r="SDY112" s="75"/>
      <c r="SDZ112" s="378"/>
      <c r="SEA112" s="378"/>
      <c r="SEB112" s="75"/>
      <c r="SEC112" s="76"/>
      <c r="SED112" s="75"/>
      <c r="SEE112" s="378"/>
      <c r="SEF112" s="378"/>
      <c r="SEG112" s="378"/>
      <c r="SEH112" s="378"/>
      <c r="SEI112" s="378"/>
      <c r="SEJ112" s="378"/>
      <c r="SEK112" s="378"/>
      <c r="SEL112" s="378"/>
      <c r="SEM112" s="378"/>
      <c r="SEN112" s="378"/>
      <c r="SEO112" s="378"/>
      <c r="SEP112" s="378"/>
      <c r="SEQ112" s="75"/>
      <c r="SER112" s="378"/>
      <c r="SES112" s="378"/>
      <c r="SET112" s="75"/>
      <c r="SEU112" s="76"/>
      <c r="SEV112" s="75"/>
      <c r="SEW112" s="378"/>
      <c r="SEX112" s="378"/>
      <c r="SEY112" s="378"/>
      <c r="SEZ112" s="378"/>
      <c r="SFA112" s="378"/>
      <c r="SFB112" s="378"/>
      <c r="SFC112" s="378"/>
      <c r="SFD112" s="378"/>
      <c r="SFE112" s="378"/>
      <c r="SFF112" s="378"/>
      <c r="SFG112" s="378"/>
      <c r="SFH112" s="378"/>
      <c r="SFI112" s="75"/>
      <c r="SFJ112" s="378"/>
      <c r="SFK112" s="378"/>
      <c r="SFL112" s="75"/>
      <c r="SFM112" s="76"/>
      <c r="SFN112" s="75"/>
      <c r="SFO112" s="378"/>
      <c r="SFP112" s="378"/>
      <c r="SFQ112" s="378"/>
      <c r="SFR112" s="378"/>
      <c r="SFS112" s="378"/>
      <c r="SFT112" s="378"/>
      <c r="SFU112" s="378"/>
      <c r="SFV112" s="378"/>
      <c r="SFW112" s="378"/>
      <c r="SFX112" s="378"/>
      <c r="SFY112" s="378"/>
      <c r="SFZ112" s="378"/>
      <c r="SGA112" s="75"/>
      <c r="SGB112" s="378"/>
      <c r="SGC112" s="378"/>
      <c r="SGD112" s="75"/>
      <c r="SGE112" s="76"/>
      <c r="SGF112" s="75"/>
      <c r="SGG112" s="378"/>
      <c r="SGH112" s="378"/>
      <c r="SGI112" s="378"/>
      <c r="SGJ112" s="378"/>
      <c r="SGK112" s="378"/>
      <c r="SGL112" s="378"/>
      <c r="SGM112" s="378"/>
      <c r="SGN112" s="378"/>
      <c r="SGO112" s="378"/>
      <c r="SGP112" s="378"/>
      <c r="SGQ112" s="378"/>
      <c r="SGR112" s="378"/>
      <c r="SGS112" s="75"/>
      <c r="SGT112" s="378"/>
      <c r="SGU112" s="378"/>
      <c r="SGV112" s="75"/>
      <c r="SGW112" s="76"/>
      <c r="SGX112" s="75"/>
      <c r="SGY112" s="378"/>
      <c r="SGZ112" s="378"/>
      <c r="SHA112" s="378"/>
      <c r="SHB112" s="378"/>
      <c r="SHC112" s="378"/>
      <c r="SHD112" s="378"/>
      <c r="SHE112" s="378"/>
      <c r="SHF112" s="378"/>
      <c r="SHG112" s="378"/>
      <c r="SHH112" s="378"/>
      <c r="SHI112" s="378"/>
      <c r="SHJ112" s="378"/>
      <c r="SHK112" s="75"/>
      <c r="SHL112" s="378"/>
      <c r="SHM112" s="378"/>
      <c r="SHN112" s="75"/>
      <c r="SHO112" s="76"/>
      <c r="SHP112" s="75"/>
      <c r="SHQ112" s="378"/>
      <c r="SHR112" s="378"/>
      <c r="SHS112" s="378"/>
      <c r="SHT112" s="378"/>
      <c r="SHU112" s="378"/>
      <c r="SHV112" s="378"/>
      <c r="SHW112" s="378"/>
      <c r="SHX112" s="378"/>
      <c r="SHY112" s="378"/>
      <c r="SHZ112" s="378"/>
      <c r="SIA112" s="378"/>
      <c r="SIB112" s="378"/>
      <c r="SIC112" s="75"/>
      <c r="SID112" s="378"/>
      <c r="SIE112" s="378"/>
      <c r="SIF112" s="75"/>
      <c r="SIG112" s="76"/>
      <c r="SIH112" s="75"/>
      <c r="SII112" s="378"/>
      <c r="SIJ112" s="378"/>
      <c r="SIK112" s="378"/>
      <c r="SIL112" s="378"/>
      <c r="SIM112" s="378"/>
      <c r="SIN112" s="378"/>
      <c r="SIO112" s="378"/>
      <c r="SIP112" s="378"/>
      <c r="SIQ112" s="378"/>
      <c r="SIR112" s="378"/>
      <c r="SIS112" s="378"/>
      <c r="SIT112" s="378"/>
      <c r="SIU112" s="75"/>
      <c r="SIV112" s="378"/>
      <c r="SIW112" s="378"/>
      <c r="SIX112" s="75"/>
      <c r="SIY112" s="76"/>
      <c r="SIZ112" s="75"/>
      <c r="SJA112" s="378"/>
      <c r="SJB112" s="378"/>
      <c r="SJC112" s="378"/>
      <c r="SJD112" s="378"/>
      <c r="SJE112" s="378"/>
      <c r="SJF112" s="378"/>
      <c r="SJG112" s="378"/>
      <c r="SJH112" s="378"/>
      <c r="SJI112" s="378"/>
      <c r="SJJ112" s="378"/>
      <c r="SJK112" s="378"/>
      <c r="SJL112" s="378"/>
      <c r="SJM112" s="75"/>
      <c r="SJN112" s="378"/>
      <c r="SJO112" s="378"/>
      <c r="SJP112" s="75"/>
      <c r="SJQ112" s="76"/>
      <c r="SJR112" s="75"/>
      <c r="SJS112" s="378"/>
      <c r="SJT112" s="378"/>
      <c r="SJU112" s="378"/>
      <c r="SJV112" s="378"/>
      <c r="SJW112" s="378"/>
      <c r="SJX112" s="378"/>
      <c r="SJY112" s="378"/>
      <c r="SJZ112" s="378"/>
      <c r="SKA112" s="378"/>
      <c r="SKB112" s="378"/>
      <c r="SKC112" s="378"/>
      <c r="SKD112" s="378"/>
      <c r="SKE112" s="75"/>
      <c r="SKF112" s="378"/>
      <c r="SKG112" s="378"/>
      <c r="SKH112" s="75"/>
      <c r="SKI112" s="76"/>
      <c r="SKJ112" s="75"/>
      <c r="SKK112" s="378"/>
      <c r="SKL112" s="378"/>
      <c r="SKM112" s="378"/>
      <c r="SKN112" s="378"/>
      <c r="SKO112" s="378"/>
      <c r="SKP112" s="378"/>
      <c r="SKQ112" s="378"/>
      <c r="SKR112" s="378"/>
      <c r="SKS112" s="378"/>
      <c r="SKT112" s="378"/>
      <c r="SKU112" s="378"/>
      <c r="SKV112" s="378"/>
      <c r="SKW112" s="75"/>
      <c r="SKX112" s="378"/>
      <c r="SKY112" s="378"/>
      <c r="SKZ112" s="75"/>
      <c r="SLA112" s="76"/>
      <c r="SLB112" s="75"/>
      <c r="SLC112" s="378"/>
      <c r="SLD112" s="378"/>
      <c r="SLE112" s="378"/>
      <c r="SLF112" s="378"/>
      <c r="SLG112" s="378"/>
      <c r="SLH112" s="378"/>
      <c r="SLI112" s="378"/>
      <c r="SLJ112" s="378"/>
      <c r="SLK112" s="378"/>
      <c r="SLL112" s="378"/>
      <c r="SLM112" s="378"/>
      <c r="SLN112" s="378"/>
      <c r="SLO112" s="75"/>
      <c r="SLP112" s="378"/>
      <c r="SLQ112" s="378"/>
      <c r="SLR112" s="75"/>
      <c r="SLS112" s="76"/>
      <c r="SLT112" s="75"/>
      <c r="SLU112" s="378"/>
      <c r="SLV112" s="378"/>
      <c r="SLW112" s="378"/>
      <c r="SLX112" s="378"/>
      <c r="SLY112" s="378"/>
      <c r="SLZ112" s="378"/>
      <c r="SMA112" s="378"/>
      <c r="SMB112" s="378"/>
      <c r="SMC112" s="378"/>
      <c r="SMD112" s="378"/>
      <c r="SME112" s="378"/>
      <c r="SMF112" s="378"/>
      <c r="SMG112" s="75"/>
      <c r="SMH112" s="378"/>
      <c r="SMI112" s="378"/>
      <c r="SMJ112" s="75"/>
      <c r="SMK112" s="76"/>
      <c r="SML112" s="75"/>
      <c r="SMM112" s="378"/>
      <c r="SMN112" s="378"/>
      <c r="SMO112" s="378"/>
      <c r="SMP112" s="378"/>
      <c r="SMQ112" s="378"/>
      <c r="SMR112" s="378"/>
      <c r="SMS112" s="378"/>
      <c r="SMT112" s="378"/>
      <c r="SMU112" s="378"/>
      <c r="SMV112" s="378"/>
      <c r="SMW112" s="378"/>
      <c r="SMX112" s="378"/>
      <c r="SMY112" s="75"/>
      <c r="SMZ112" s="378"/>
      <c r="SNA112" s="378"/>
      <c r="SNB112" s="75"/>
      <c r="SNC112" s="76"/>
      <c r="SND112" s="75"/>
      <c r="SNE112" s="378"/>
      <c r="SNF112" s="378"/>
      <c r="SNG112" s="378"/>
      <c r="SNH112" s="378"/>
      <c r="SNI112" s="378"/>
      <c r="SNJ112" s="378"/>
      <c r="SNK112" s="378"/>
      <c r="SNL112" s="378"/>
      <c r="SNM112" s="378"/>
      <c r="SNN112" s="378"/>
      <c r="SNO112" s="378"/>
      <c r="SNP112" s="378"/>
      <c r="SNQ112" s="75"/>
      <c r="SNR112" s="378"/>
      <c r="SNS112" s="378"/>
      <c r="SNT112" s="75"/>
      <c r="SNU112" s="76"/>
      <c r="SNV112" s="75"/>
      <c r="SNW112" s="378"/>
      <c r="SNX112" s="378"/>
      <c r="SNY112" s="378"/>
      <c r="SNZ112" s="378"/>
      <c r="SOA112" s="378"/>
      <c r="SOB112" s="378"/>
      <c r="SOC112" s="378"/>
      <c r="SOD112" s="378"/>
      <c r="SOE112" s="378"/>
      <c r="SOF112" s="378"/>
      <c r="SOG112" s="378"/>
      <c r="SOH112" s="378"/>
      <c r="SOI112" s="75"/>
      <c r="SOJ112" s="378"/>
      <c r="SOK112" s="378"/>
      <c r="SOL112" s="75"/>
      <c r="SOM112" s="76"/>
      <c r="SON112" s="75"/>
      <c r="SOO112" s="378"/>
      <c r="SOP112" s="378"/>
      <c r="SOQ112" s="378"/>
      <c r="SOR112" s="378"/>
      <c r="SOS112" s="378"/>
      <c r="SOT112" s="378"/>
      <c r="SOU112" s="378"/>
      <c r="SOV112" s="378"/>
      <c r="SOW112" s="378"/>
      <c r="SOX112" s="378"/>
      <c r="SOY112" s="378"/>
      <c r="SOZ112" s="378"/>
      <c r="SPA112" s="75"/>
      <c r="SPB112" s="378"/>
      <c r="SPC112" s="378"/>
      <c r="SPD112" s="75"/>
      <c r="SPE112" s="76"/>
      <c r="SPF112" s="75"/>
      <c r="SPG112" s="378"/>
      <c r="SPH112" s="378"/>
      <c r="SPI112" s="378"/>
      <c r="SPJ112" s="378"/>
      <c r="SPK112" s="378"/>
      <c r="SPL112" s="378"/>
      <c r="SPM112" s="378"/>
      <c r="SPN112" s="378"/>
      <c r="SPO112" s="378"/>
      <c r="SPP112" s="378"/>
      <c r="SPQ112" s="378"/>
      <c r="SPR112" s="378"/>
      <c r="SPS112" s="75"/>
      <c r="SPT112" s="378"/>
      <c r="SPU112" s="378"/>
      <c r="SPV112" s="75"/>
      <c r="SPW112" s="76"/>
      <c r="SPX112" s="75"/>
      <c r="SPY112" s="378"/>
      <c r="SPZ112" s="378"/>
      <c r="SQA112" s="378"/>
      <c r="SQB112" s="378"/>
      <c r="SQC112" s="378"/>
      <c r="SQD112" s="378"/>
      <c r="SQE112" s="378"/>
      <c r="SQF112" s="378"/>
      <c r="SQG112" s="378"/>
      <c r="SQH112" s="378"/>
      <c r="SQI112" s="378"/>
      <c r="SQJ112" s="378"/>
      <c r="SQK112" s="75"/>
      <c r="SQL112" s="378"/>
      <c r="SQM112" s="378"/>
      <c r="SQN112" s="75"/>
      <c r="SQO112" s="76"/>
      <c r="SQP112" s="75"/>
      <c r="SQQ112" s="378"/>
      <c r="SQR112" s="378"/>
      <c r="SQS112" s="378"/>
      <c r="SQT112" s="378"/>
      <c r="SQU112" s="378"/>
      <c r="SQV112" s="378"/>
      <c r="SQW112" s="378"/>
      <c r="SQX112" s="378"/>
      <c r="SQY112" s="378"/>
      <c r="SQZ112" s="378"/>
      <c r="SRA112" s="378"/>
      <c r="SRB112" s="378"/>
      <c r="SRC112" s="75"/>
      <c r="SRD112" s="378"/>
      <c r="SRE112" s="378"/>
      <c r="SRF112" s="75"/>
      <c r="SRG112" s="76"/>
      <c r="SRH112" s="75"/>
      <c r="SRI112" s="378"/>
      <c r="SRJ112" s="378"/>
      <c r="SRK112" s="378"/>
      <c r="SRL112" s="378"/>
      <c r="SRM112" s="378"/>
      <c r="SRN112" s="378"/>
      <c r="SRO112" s="378"/>
      <c r="SRP112" s="378"/>
      <c r="SRQ112" s="378"/>
      <c r="SRR112" s="378"/>
      <c r="SRS112" s="378"/>
      <c r="SRT112" s="378"/>
      <c r="SRU112" s="75"/>
      <c r="SRV112" s="378"/>
      <c r="SRW112" s="378"/>
      <c r="SRX112" s="75"/>
      <c r="SRY112" s="76"/>
      <c r="SRZ112" s="75"/>
      <c r="SSA112" s="378"/>
      <c r="SSB112" s="378"/>
      <c r="SSC112" s="378"/>
      <c r="SSD112" s="378"/>
      <c r="SSE112" s="378"/>
      <c r="SSF112" s="378"/>
      <c r="SSG112" s="378"/>
      <c r="SSH112" s="378"/>
      <c r="SSI112" s="378"/>
      <c r="SSJ112" s="378"/>
      <c r="SSK112" s="378"/>
      <c r="SSL112" s="378"/>
      <c r="SSM112" s="75"/>
      <c r="SSN112" s="378"/>
      <c r="SSO112" s="378"/>
      <c r="SSP112" s="75"/>
      <c r="SSQ112" s="76"/>
      <c r="SSR112" s="75"/>
      <c r="SSS112" s="378"/>
      <c r="SST112" s="378"/>
      <c r="SSU112" s="378"/>
      <c r="SSV112" s="378"/>
      <c r="SSW112" s="378"/>
      <c r="SSX112" s="378"/>
      <c r="SSY112" s="378"/>
      <c r="SSZ112" s="378"/>
      <c r="STA112" s="378"/>
      <c r="STB112" s="378"/>
      <c r="STC112" s="378"/>
      <c r="STD112" s="378"/>
      <c r="STE112" s="75"/>
      <c r="STF112" s="378"/>
      <c r="STG112" s="378"/>
      <c r="STH112" s="75"/>
      <c r="STI112" s="76"/>
      <c r="STJ112" s="75"/>
      <c r="STK112" s="378"/>
      <c r="STL112" s="378"/>
      <c r="STM112" s="378"/>
      <c r="STN112" s="378"/>
      <c r="STO112" s="378"/>
      <c r="STP112" s="378"/>
      <c r="STQ112" s="378"/>
      <c r="STR112" s="378"/>
      <c r="STS112" s="378"/>
      <c r="STT112" s="378"/>
      <c r="STU112" s="378"/>
      <c r="STV112" s="378"/>
      <c r="STW112" s="75"/>
      <c r="STX112" s="378"/>
      <c r="STY112" s="378"/>
      <c r="STZ112" s="75"/>
      <c r="SUA112" s="76"/>
      <c r="SUB112" s="75"/>
      <c r="SUC112" s="378"/>
      <c r="SUD112" s="378"/>
      <c r="SUE112" s="378"/>
      <c r="SUF112" s="378"/>
      <c r="SUG112" s="378"/>
      <c r="SUH112" s="378"/>
      <c r="SUI112" s="378"/>
      <c r="SUJ112" s="378"/>
      <c r="SUK112" s="378"/>
      <c r="SUL112" s="378"/>
      <c r="SUM112" s="378"/>
      <c r="SUN112" s="378"/>
      <c r="SUO112" s="75"/>
      <c r="SUP112" s="378"/>
      <c r="SUQ112" s="378"/>
      <c r="SUR112" s="75"/>
      <c r="SUS112" s="76"/>
      <c r="SUT112" s="75"/>
      <c r="SUU112" s="378"/>
      <c r="SUV112" s="378"/>
      <c r="SUW112" s="378"/>
      <c r="SUX112" s="378"/>
      <c r="SUY112" s="378"/>
      <c r="SUZ112" s="378"/>
      <c r="SVA112" s="378"/>
      <c r="SVB112" s="378"/>
      <c r="SVC112" s="378"/>
      <c r="SVD112" s="378"/>
      <c r="SVE112" s="378"/>
      <c r="SVF112" s="378"/>
      <c r="SVG112" s="75"/>
      <c r="SVH112" s="378"/>
      <c r="SVI112" s="378"/>
      <c r="SVJ112" s="75"/>
      <c r="SVK112" s="76"/>
      <c r="SVL112" s="75"/>
      <c r="SVM112" s="378"/>
      <c r="SVN112" s="378"/>
      <c r="SVO112" s="378"/>
      <c r="SVP112" s="378"/>
      <c r="SVQ112" s="378"/>
      <c r="SVR112" s="378"/>
      <c r="SVS112" s="378"/>
      <c r="SVT112" s="378"/>
      <c r="SVU112" s="378"/>
      <c r="SVV112" s="378"/>
      <c r="SVW112" s="378"/>
      <c r="SVX112" s="378"/>
      <c r="SVY112" s="75"/>
      <c r="SVZ112" s="378"/>
      <c r="SWA112" s="378"/>
      <c r="SWB112" s="75"/>
      <c r="SWC112" s="76"/>
      <c r="SWD112" s="75"/>
      <c r="SWE112" s="378"/>
      <c r="SWF112" s="378"/>
      <c r="SWG112" s="378"/>
      <c r="SWH112" s="378"/>
      <c r="SWI112" s="378"/>
      <c r="SWJ112" s="378"/>
      <c r="SWK112" s="378"/>
      <c r="SWL112" s="378"/>
      <c r="SWM112" s="378"/>
      <c r="SWN112" s="378"/>
      <c r="SWO112" s="378"/>
      <c r="SWP112" s="378"/>
      <c r="SWQ112" s="75"/>
      <c r="SWR112" s="378"/>
      <c r="SWS112" s="378"/>
      <c r="SWT112" s="75"/>
      <c r="SWU112" s="76"/>
      <c r="SWV112" s="75"/>
      <c r="SWW112" s="378"/>
      <c r="SWX112" s="378"/>
      <c r="SWY112" s="378"/>
      <c r="SWZ112" s="378"/>
      <c r="SXA112" s="378"/>
      <c r="SXB112" s="378"/>
      <c r="SXC112" s="378"/>
      <c r="SXD112" s="378"/>
      <c r="SXE112" s="378"/>
      <c r="SXF112" s="378"/>
      <c r="SXG112" s="378"/>
      <c r="SXH112" s="378"/>
      <c r="SXI112" s="75"/>
      <c r="SXJ112" s="378"/>
      <c r="SXK112" s="378"/>
      <c r="SXL112" s="75"/>
      <c r="SXM112" s="76"/>
      <c r="SXN112" s="75"/>
      <c r="SXO112" s="378"/>
      <c r="SXP112" s="378"/>
      <c r="SXQ112" s="378"/>
      <c r="SXR112" s="378"/>
      <c r="SXS112" s="378"/>
      <c r="SXT112" s="378"/>
      <c r="SXU112" s="378"/>
      <c r="SXV112" s="378"/>
      <c r="SXW112" s="378"/>
      <c r="SXX112" s="378"/>
      <c r="SXY112" s="378"/>
      <c r="SXZ112" s="378"/>
      <c r="SYA112" s="75"/>
      <c r="SYB112" s="378"/>
      <c r="SYC112" s="378"/>
      <c r="SYD112" s="75"/>
      <c r="SYE112" s="76"/>
      <c r="SYF112" s="75"/>
      <c r="SYG112" s="378"/>
      <c r="SYH112" s="378"/>
      <c r="SYI112" s="378"/>
      <c r="SYJ112" s="378"/>
      <c r="SYK112" s="378"/>
      <c r="SYL112" s="378"/>
      <c r="SYM112" s="378"/>
      <c r="SYN112" s="378"/>
      <c r="SYO112" s="378"/>
      <c r="SYP112" s="378"/>
      <c r="SYQ112" s="378"/>
      <c r="SYR112" s="378"/>
      <c r="SYS112" s="75"/>
      <c r="SYT112" s="378"/>
      <c r="SYU112" s="378"/>
      <c r="SYV112" s="75"/>
      <c r="SYW112" s="76"/>
      <c r="SYX112" s="75"/>
      <c r="SYY112" s="378"/>
      <c r="SYZ112" s="378"/>
      <c r="SZA112" s="378"/>
      <c r="SZB112" s="378"/>
      <c r="SZC112" s="378"/>
      <c r="SZD112" s="378"/>
      <c r="SZE112" s="378"/>
      <c r="SZF112" s="378"/>
      <c r="SZG112" s="378"/>
      <c r="SZH112" s="378"/>
      <c r="SZI112" s="378"/>
      <c r="SZJ112" s="378"/>
      <c r="SZK112" s="75"/>
      <c r="SZL112" s="378"/>
      <c r="SZM112" s="378"/>
      <c r="SZN112" s="75"/>
      <c r="SZO112" s="76"/>
      <c r="SZP112" s="75"/>
      <c r="SZQ112" s="378"/>
      <c r="SZR112" s="378"/>
      <c r="SZS112" s="378"/>
      <c r="SZT112" s="378"/>
      <c r="SZU112" s="378"/>
      <c r="SZV112" s="378"/>
      <c r="SZW112" s="378"/>
      <c r="SZX112" s="378"/>
      <c r="SZY112" s="378"/>
      <c r="SZZ112" s="378"/>
      <c r="TAA112" s="378"/>
      <c r="TAB112" s="378"/>
      <c r="TAC112" s="75"/>
      <c r="TAD112" s="378"/>
      <c r="TAE112" s="378"/>
      <c r="TAF112" s="75"/>
      <c r="TAG112" s="76"/>
      <c r="TAH112" s="75"/>
      <c r="TAI112" s="378"/>
      <c r="TAJ112" s="378"/>
      <c r="TAK112" s="378"/>
      <c r="TAL112" s="378"/>
      <c r="TAM112" s="378"/>
      <c r="TAN112" s="378"/>
      <c r="TAO112" s="378"/>
      <c r="TAP112" s="378"/>
      <c r="TAQ112" s="378"/>
      <c r="TAR112" s="378"/>
      <c r="TAS112" s="378"/>
      <c r="TAT112" s="378"/>
      <c r="TAU112" s="75"/>
      <c r="TAV112" s="378"/>
      <c r="TAW112" s="378"/>
      <c r="TAX112" s="75"/>
      <c r="TAY112" s="76"/>
      <c r="TAZ112" s="75"/>
      <c r="TBA112" s="378"/>
      <c r="TBB112" s="378"/>
      <c r="TBC112" s="378"/>
      <c r="TBD112" s="378"/>
      <c r="TBE112" s="378"/>
      <c r="TBF112" s="378"/>
      <c r="TBG112" s="378"/>
      <c r="TBH112" s="378"/>
      <c r="TBI112" s="378"/>
      <c r="TBJ112" s="378"/>
      <c r="TBK112" s="378"/>
      <c r="TBL112" s="378"/>
      <c r="TBM112" s="75"/>
      <c r="TBN112" s="378"/>
      <c r="TBO112" s="378"/>
      <c r="TBP112" s="75"/>
      <c r="TBQ112" s="76"/>
      <c r="TBR112" s="75"/>
      <c r="TBS112" s="378"/>
      <c r="TBT112" s="378"/>
      <c r="TBU112" s="378"/>
      <c r="TBV112" s="378"/>
      <c r="TBW112" s="378"/>
      <c r="TBX112" s="378"/>
      <c r="TBY112" s="378"/>
      <c r="TBZ112" s="378"/>
      <c r="TCA112" s="378"/>
      <c r="TCB112" s="378"/>
      <c r="TCC112" s="378"/>
      <c r="TCD112" s="378"/>
      <c r="TCE112" s="75"/>
      <c r="TCF112" s="378"/>
      <c r="TCG112" s="378"/>
      <c r="TCH112" s="75"/>
      <c r="TCI112" s="76"/>
      <c r="TCJ112" s="75"/>
      <c r="TCK112" s="378"/>
      <c r="TCL112" s="378"/>
      <c r="TCM112" s="378"/>
      <c r="TCN112" s="378"/>
      <c r="TCO112" s="378"/>
      <c r="TCP112" s="378"/>
      <c r="TCQ112" s="378"/>
      <c r="TCR112" s="378"/>
      <c r="TCS112" s="378"/>
      <c r="TCT112" s="378"/>
      <c r="TCU112" s="378"/>
      <c r="TCV112" s="378"/>
      <c r="TCW112" s="75"/>
      <c r="TCX112" s="378"/>
      <c r="TCY112" s="378"/>
      <c r="TCZ112" s="75"/>
      <c r="TDA112" s="76"/>
      <c r="TDB112" s="75"/>
      <c r="TDC112" s="378"/>
      <c r="TDD112" s="378"/>
      <c r="TDE112" s="378"/>
      <c r="TDF112" s="378"/>
      <c r="TDG112" s="378"/>
      <c r="TDH112" s="378"/>
      <c r="TDI112" s="378"/>
      <c r="TDJ112" s="378"/>
      <c r="TDK112" s="378"/>
      <c r="TDL112" s="378"/>
      <c r="TDM112" s="378"/>
      <c r="TDN112" s="378"/>
      <c r="TDO112" s="75"/>
      <c r="TDP112" s="378"/>
      <c r="TDQ112" s="378"/>
      <c r="TDR112" s="75"/>
      <c r="TDS112" s="76"/>
      <c r="TDT112" s="75"/>
      <c r="TDU112" s="378"/>
      <c r="TDV112" s="378"/>
      <c r="TDW112" s="378"/>
      <c r="TDX112" s="378"/>
      <c r="TDY112" s="378"/>
      <c r="TDZ112" s="378"/>
      <c r="TEA112" s="378"/>
      <c r="TEB112" s="378"/>
      <c r="TEC112" s="378"/>
      <c r="TED112" s="378"/>
      <c r="TEE112" s="378"/>
      <c r="TEF112" s="378"/>
      <c r="TEG112" s="75"/>
      <c r="TEH112" s="378"/>
      <c r="TEI112" s="378"/>
      <c r="TEJ112" s="75"/>
      <c r="TEK112" s="76"/>
      <c r="TEL112" s="75"/>
      <c r="TEM112" s="378"/>
      <c r="TEN112" s="378"/>
      <c r="TEO112" s="378"/>
      <c r="TEP112" s="378"/>
      <c r="TEQ112" s="378"/>
      <c r="TER112" s="378"/>
      <c r="TES112" s="378"/>
      <c r="TET112" s="378"/>
      <c r="TEU112" s="378"/>
      <c r="TEV112" s="378"/>
      <c r="TEW112" s="378"/>
      <c r="TEX112" s="378"/>
      <c r="TEY112" s="75"/>
      <c r="TEZ112" s="378"/>
      <c r="TFA112" s="378"/>
      <c r="TFB112" s="75"/>
      <c r="TFC112" s="76"/>
      <c r="TFD112" s="75"/>
      <c r="TFE112" s="378"/>
      <c r="TFF112" s="378"/>
      <c r="TFG112" s="378"/>
      <c r="TFH112" s="378"/>
      <c r="TFI112" s="378"/>
      <c r="TFJ112" s="378"/>
      <c r="TFK112" s="378"/>
      <c r="TFL112" s="378"/>
      <c r="TFM112" s="378"/>
      <c r="TFN112" s="378"/>
      <c r="TFO112" s="378"/>
      <c r="TFP112" s="378"/>
      <c r="TFQ112" s="75"/>
      <c r="TFR112" s="378"/>
      <c r="TFS112" s="378"/>
      <c r="TFT112" s="75"/>
      <c r="TFU112" s="76"/>
      <c r="TFV112" s="75"/>
      <c r="TFW112" s="378"/>
      <c r="TFX112" s="378"/>
      <c r="TFY112" s="378"/>
      <c r="TFZ112" s="378"/>
      <c r="TGA112" s="378"/>
      <c r="TGB112" s="378"/>
      <c r="TGC112" s="378"/>
      <c r="TGD112" s="378"/>
      <c r="TGE112" s="378"/>
      <c r="TGF112" s="378"/>
      <c r="TGG112" s="378"/>
      <c r="TGH112" s="378"/>
      <c r="TGI112" s="75"/>
      <c r="TGJ112" s="378"/>
      <c r="TGK112" s="378"/>
      <c r="TGL112" s="75"/>
      <c r="TGM112" s="76"/>
      <c r="TGN112" s="75"/>
      <c r="TGO112" s="378"/>
      <c r="TGP112" s="378"/>
      <c r="TGQ112" s="378"/>
      <c r="TGR112" s="378"/>
      <c r="TGS112" s="378"/>
      <c r="TGT112" s="378"/>
      <c r="TGU112" s="378"/>
      <c r="TGV112" s="378"/>
      <c r="TGW112" s="378"/>
      <c r="TGX112" s="378"/>
      <c r="TGY112" s="378"/>
      <c r="TGZ112" s="378"/>
      <c r="THA112" s="75"/>
      <c r="THB112" s="378"/>
      <c r="THC112" s="378"/>
      <c r="THD112" s="75"/>
      <c r="THE112" s="76"/>
      <c r="THF112" s="75"/>
      <c r="THG112" s="378"/>
      <c r="THH112" s="378"/>
      <c r="THI112" s="378"/>
      <c r="THJ112" s="378"/>
      <c r="THK112" s="378"/>
      <c r="THL112" s="378"/>
      <c r="THM112" s="378"/>
      <c r="THN112" s="378"/>
      <c r="THO112" s="378"/>
      <c r="THP112" s="378"/>
      <c r="THQ112" s="378"/>
      <c r="THR112" s="378"/>
      <c r="THS112" s="75"/>
      <c r="THT112" s="378"/>
      <c r="THU112" s="378"/>
      <c r="THV112" s="75"/>
      <c r="THW112" s="76"/>
      <c r="THX112" s="75"/>
      <c r="THY112" s="378"/>
      <c r="THZ112" s="378"/>
      <c r="TIA112" s="378"/>
      <c r="TIB112" s="378"/>
      <c r="TIC112" s="378"/>
      <c r="TID112" s="378"/>
      <c r="TIE112" s="378"/>
      <c r="TIF112" s="378"/>
      <c r="TIG112" s="378"/>
      <c r="TIH112" s="378"/>
      <c r="TII112" s="378"/>
      <c r="TIJ112" s="378"/>
      <c r="TIK112" s="75"/>
      <c r="TIL112" s="378"/>
      <c r="TIM112" s="378"/>
      <c r="TIN112" s="75"/>
      <c r="TIO112" s="76"/>
      <c r="TIP112" s="75"/>
      <c r="TIQ112" s="378"/>
      <c r="TIR112" s="378"/>
      <c r="TIS112" s="378"/>
      <c r="TIT112" s="378"/>
      <c r="TIU112" s="378"/>
      <c r="TIV112" s="378"/>
      <c r="TIW112" s="378"/>
      <c r="TIX112" s="378"/>
      <c r="TIY112" s="378"/>
      <c r="TIZ112" s="378"/>
      <c r="TJA112" s="378"/>
      <c r="TJB112" s="378"/>
      <c r="TJC112" s="75"/>
      <c r="TJD112" s="378"/>
      <c r="TJE112" s="378"/>
      <c r="TJF112" s="75"/>
      <c r="TJG112" s="76"/>
      <c r="TJH112" s="75"/>
      <c r="TJI112" s="378"/>
      <c r="TJJ112" s="378"/>
      <c r="TJK112" s="378"/>
      <c r="TJL112" s="378"/>
      <c r="TJM112" s="378"/>
      <c r="TJN112" s="378"/>
      <c r="TJO112" s="378"/>
      <c r="TJP112" s="378"/>
      <c r="TJQ112" s="378"/>
      <c r="TJR112" s="378"/>
      <c r="TJS112" s="378"/>
      <c r="TJT112" s="378"/>
      <c r="TJU112" s="75"/>
      <c r="TJV112" s="378"/>
      <c r="TJW112" s="378"/>
      <c r="TJX112" s="75"/>
      <c r="TJY112" s="76"/>
      <c r="TJZ112" s="75"/>
      <c r="TKA112" s="378"/>
      <c r="TKB112" s="378"/>
      <c r="TKC112" s="378"/>
      <c r="TKD112" s="378"/>
      <c r="TKE112" s="378"/>
      <c r="TKF112" s="378"/>
      <c r="TKG112" s="378"/>
      <c r="TKH112" s="378"/>
      <c r="TKI112" s="378"/>
      <c r="TKJ112" s="378"/>
      <c r="TKK112" s="378"/>
      <c r="TKL112" s="378"/>
      <c r="TKM112" s="75"/>
      <c r="TKN112" s="378"/>
      <c r="TKO112" s="378"/>
      <c r="TKP112" s="75"/>
      <c r="TKQ112" s="76"/>
      <c r="TKR112" s="75"/>
      <c r="TKS112" s="378"/>
      <c r="TKT112" s="378"/>
      <c r="TKU112" s="378"/>
      <c r="TKV112" s="378"/>
      <c r="TKW112" s="378"/>
      <c r="TKX112" s="378"/>
      <c r="TKY112" s="378"/>
      <c r="TKZ112" s="378"/>
      <c r="TLA112" s="378"/>
      <c r="TLB112" s="378"/>
      <c r="TLC112" s="378"/>
      <c r="TLD112" s="378"/>
      <c r="TLE112" s="75"/>
      <c r="TLF112" s="378"/>
      <c r="TLG112" s="378"/>
      <c r="TLH112" s="75"/>
      <c r="TLI112" s="76"/>
      <c r="TLJ112" s="75"/>
      <c r="TLK112" s="378"/>
      <c r="TLL112" s="378"/>
      <c r="TLM112" s="378"/>
      <c r="TLN112" s="378"/>
      <c r="TLO112" s="378"/>
      <c r="TLP112" s="378"/>
      <c r="TLQ112" s="378"/>
      <c r="TLR112" s="378"/>
      <c r="TLS112" s="378"/>
      <c r="TLT112" s="378"/>
      <c r="TLU112" s="378"/>
      <c r="TLV112" s="378"/>
      <c r="TLW112" s="75"/>
      <c r="TLX112" s="378"/>
      <c r="TLY112" s="378"/>
      <c r="TLZ112" s="75"/>
      <c r="TMA112" s="76"/>
      <c r="TMB112" s="75"/>
      <c r="TMC112" s="378"/>
      <c r="TMD112" s="378"/>
      <c r="TME112" s="378"/>
      <c r="TMF112" s="378"/>
      <c r="TMG112" s="378"/>
      <c r="TMH112" s="378"/>
      <c r="TMI112" s="378"/>
      <c r="TMJ112" s="378"/>
      <c r="TMK112" s="378"/>
      <c r="TML112" s="378"/>
      <c r="TMM112" s="378"/>
      <c r="TMN112" s="378"/>
      <c r="TMO112" s="75"/>
      <c r="TMP112" s="378"/>
      <c r="TMQ112" s="378"/>
      <c r="TMR112" s="75"/>
      <c r="TMS112" s="76"/>
      <c r="TMT112" s="75"/>
      <c r="TMU112" s="378"/>
      <c r="TMV112" s="378"/>
      <c r="TMW112" s="378"/>
      <c r="TMX112" s="378"/>
      <c r="TMY112" s="378"/>
      <c r="TMZ112" s="378"/>
      <c r="TNA112" s="378"/>
      <c r="TNB112" s="378"/>
      <c r="TNC112" s="378"/>
      <c r="TND112" s="378"/>
      <c r="TNE112" s="378"/>
      <c r="TNF112" s="378"/>
      <c r="TNG112" s="75"/>
      <c r="TNH112" s="378"/>
      <c r="TNI112" s="378"/>
      <c r="TNJ112" s="75"/>
      <c r="TNK112" s="76"/>
      <c r="TNL112" s="75"/>
      <c r="TNM112" s="378"/>
      <c r="TNN112" s="378"/>
      <c r="TNO112" s="378"/>
      <c r="TNP112" s="378"/>
      <c r="TNQ112" s="378"/>
      <c r="TNR112" s="378"/>
      <c r="TNS112" s="378"/>
      <c r="TNT112" s="378"/>
      <c r="TNU112" s="378"/>
      <c r="TNV112" s="378"/>
      <c r="TNW112" s="378"/>
      <c r="TNX112" s="378"/>
      <c r="TNY112" s="75"/>
      <c r="TNZ112" s="378"/>
      <c r="TOA112" s="378"/>
      <c r="TOB112" s="75"/>
      <c r="TOC112" s="76"/>
      <c r="TOD112" s="75"/>
      <c r="TOE112" s="378"/>
      <c r="TOF112" s="378"/>
      <c r="TOG112" s="378"/>
      <c r="TOH112" s="378"/>
      <c r="TOI112" s="378"/>
      <c r="TOJ112" s="378"/>
      <c r="TOK112" s="378"/>
      <c r="TOL112" s="378"/>
      <c r="TOM112" s="378"/>
      <c r="TON112" s="378"/>
      <c r="TOO112" s="378"/>
      <c r="TOP112" s="378"/>
      <c r="TOQ112" s="75"/>
      <c r="TOR112" s="378"/>
      <c r="TOS112" s="378"/>
      <c r="TOT112" s="75"/>
      <c r="TOU112" s="76"/>
      <c r="TOV112" s="75"/>
      <c r="TOW112" s="378"/>
      <c r="TOX112" s="378"/>
      <c r="TOY112" s="378"/>
      <c r="TOZ112" s="378"/>
      <c r="TPA112" s="378"/>
      <c r="TPB112" s="378"/>
      <c r="TPC112" s="378"/>
      <c r="TPD112" s="378"/>
      <c r="TPE112" s="378"/>
      <c r="TPF112" s="378"/>
      <c r="TPG112" s="378"/>
      <c r="TPH112" s="378"/>
      <c r="TPI112" s="75"/>
      <c r="TPJ112" s="378"/>
      <c r="TPK112" s="378"/>
      <c r="TPL112" s="75"/>
      <c r="TPM112" s="76"/>
      <c r="TPN112" s="75"/>
      <c r="TPO112" s="378"/>
      <c r="TPP112" s="378"/>
      <c r="TPQ112" s="378"/>
      <c r="TPR112" s="378"/>
      <c r="TPS112" s="378"/>
      <c r="TPT112" s="378"/>
      <c r="TPU112" s="378"/>
      <c r="TPV112" s="378"/>
      <c r="TPW112" s="378"/>
      <c r="TPX112" s="378"/>
      <c r="TPY112" s="378"/>
      <c r="TPZ112" s="378"/>
      <c r="TQA112" s="75"/>
      <c r="TQB112" s="378"/>
      <c r="TQC112" s="378"/>
      <c r="TQD112" s="75"/>
      <c r="TQE112" s="76"/>
      <c r="TQF112" s="75"/>
      <c r="TQG112" s="378"/>
      <c r="TQH112" s="378"/>
      <c r="TQI112" s="378"/>
      <c r="TQJ112" s="378"/>
      <c r="TQK112" s="378"/>
      <c r="TQL112" s="378"/>
      <c r="TQM112" s="378"/>
      <c r="TQN112" s="378"/>
      <c r="TQO112" s="378"/>
      <c r="TQP112" s="378"/>
      <c r="TQQ112" s="378"/>
      <c r="TQR112" s="378"/>
      <c r="TQS112" s="75"/>
      <c r="TQT112" s="378"/>
      <c r="TQU112" s="378"/>
      <c r="TQV112" s="75"/>
      <c r="TQW112" s="76"/>
      <c r="TQX112" s="75"/>
      <c r="TQY112" s="378"/>
      <c r="TQZ112" s="378"/>
      <c r="TRA112" s="378"/>
      <c r="TRB112" s="378"/>
      <c r="TRC112" s="378"/>
      <c r="TRD112" s="378"/>
      <c r="TRE112" s="378"/>
      <c r="TRF112" s="378"/>
      <c r="TRG112" s="378"/>
      <c r="TRH112" s="378"/>
      <c r="TRI112" s="378"/>
      <c r="TRJ112" s="378"/>
      <c r="TRK112" s="75"/>
      <c r="TRL112" s="378"/>
      <c r="TRM112" s="378"/>
      <c r="TRN112" s="75"/>
      <c r="TRO112" s="76"/>
      <c r="TRP112" s="75"/>
      <c r="TRQ112" s="378"/>
      <c r="TRR112" s="378"/>
      <c r="TRS112" s="378"/>
      <c r="TRT112" s="378"/>
      <c r="TRU112" s="378"/>
      <c r="TRV112" s="378"/>
      <c r="TRW112" s="378"/>
      <c r="TRX112" s="378"/>
      <c r="TRY112" s="378"/>
      <c r="TRZ112" s="378"/>
      <c r="TSA112" s="378"/>
      <c r="TSB112" s="378"/>
      <c r="TSC112" s="75"/>
      <c r="TSD112" s="378"/>
      <c r="TSE112" s="378"/>
      <c r="TSF112" s="75"/>
      <c r="TSG112" s="76"/>
      <c r="TSH112" s="75"/>
      <c r="TSI112" s="378"/>
      <c r="TSJ112" s="378"/>
      <c r="TSK112" s="378"/>
      <c r="TSL112" s="378"/>
      <c r="TSM112" s="378"/>
      <c r="TSN112" s="378"/>
      <c r="TSO112" s="378"/>
      <c r="TSP112" s="378"/>
      <c r="TSQ112" s="378"/>
      <c r="TSR112" s="378"/>
      <c r="TSS112" s="378"/>
      <c r="TST112" s="378"/>
      <c r="TSU112" s="75"/>
      <c r="TSV112" s="378"/>
      <c r="TSW112" s="378"/>
      <c r="TSX112" s="75"/>
      <c r="TSY112" s="76"/>
      <c r="TSZ112" s="75"/>
      <c r="TTA112" s="378"/>
      <c r="TTB112" s="378"/>
      <c r="TTC112" s="378"/>
      <c r="TTD112" s="378"/>
      <c r="TTE112" s="378"/>
      <c r="TTF112" s="378"/>
      <c r="TTG112" s="378"/>
      <c r="TTH112" s="378"/>
      <c r="TTI112" s="378"/>
      <c r="TTJ112" s="378"/>
      <c r="TTK112" s="378"/>
      <c r="TTL112" s="378"/>
      <c r="TTM112" s="75"/>
      <c r="TTN112" s="378"/>
      <c r="TTO112" s="378"/>
      <c r="TTP112" s="75"/>
      <c r="TTQ112" s="76"/>
      <c r="TTR112" s="75"/>
      <c r="TTS112" s="378"/>
      <c r="TTT112" s="378"/>
      <c r="TTU112" s="378"/>
      <c r="TTV112" s="378"/>
      <c r="TTW112" s="378"/>
      <c r="TTX112" s="378"/>
      <c r="TTY112" s="378"/>
      <c r="TTZ112" s="378"/>
      <c r="TUA112" s="378"/>
      <c r="TUB112" s="378"/>
      <c r="TUC112" s="378"/>
      <c r="TUD112" s="378"/>
      <c r="TUE112" s="75"/>
      <c r="TUF112" s="378"/>
      <c r="TUG112" s="378"/>
      <c r="TUH112" s="75"/>
      <c r="TUI112" s="76"/>
      <c r="TUJ112" s="75"/>
      <c r="TUK112" s="378"/>
      <c r="TUL112" s="378"/>
      <c r="TUM112" s="378"/>
      <c r="TUN112" s="378"/>
      <c r="TUO112" s="378"/>
      <c r="TUP112" s="378"/>
      <c r="TUQ112" s="378"/>
      <c r="TUR112" s="378"/>
      <c r="TUS112" s="378"/>
      <c r="TUT112" s="378"/>
      <c r="TUU112" s="378"/>
      <c r="TUV112" s="378"/>
      <c r="TUW112" s="75"/>
      <c r="TUX112" s="378"/>
      <c r="TUY112" s="378"/>
      <c r="TUZ112" s="75"/>
      <c r="TVA112" s="76"/>
      <c r="TVB112" s="75"/>
      <c r="TVC112" s="378"/>
      <c r="TVD112" s="378"/>
      <c r="TVE112" s="378"/>
      <c r="TVF112" s="378"/>
      <c r="TVG112" s="378"/>
      <c r="TVH112" s="378"/>
      <c r="TVI112" s="378"/>
      <c r="TVJ112" s="378"/>
      <c r="TVK112" s="378"/>
      <c r="TVL112" s="378"/>
      <c r="TVM112" s="378"/>
      <c r="TVN112" s="378"/>
      <c r="TVO112" s="75"/>
      <c r="TVP112" s="378"/>
      <c r="TVQ112" s="378"/>
      <c r="TVR112" s="75"/>
      <c r="TVS112" s="76"/>
      <c r="TVT112" s="75"/>
      <c r="TVU112" s="378"/>
      <c r="TVV112" s="378"/>
      <c r="TVW112" s="378"/>
      <c r="TVX112" s="378"/>
      <c r="TVY112" s="378"/>
      <c r="TVZ112" s="378"/>
      <c r="TWA112" s="378"/>
      <c r="TWB112" s="378"/>
      <c r="TWC112" s="378"/>
      <c r="TWD112" s="378"/>
      <c r="TWE112" s="378"/>
      <c r="TWF112" s="378"/>
      <c r="TWG112" s="75"/>
      <c r="TWH112" s="378"/>
      <c r="TWI112" s="378"/>
      <c r="TWJ112" s="75"/>
      <c r="TWK112" s="76"/>
      <c r="TWL112" s="75"/>
      <c r="TWM112" s="378"/>
      <c r="TWN112" s="378"/>
      <c r="TWO112" s="378"/>
      <c r="TWP112" s="378"/>
      <c r="TWQ112" s="378"/>
      <c r="TWR112" s="378"/>
      <c r="TWS112" s="378"/>
      <c r="TWT112" s="378"/>
      <c r="TWU112" s="378"/>
      <c r="TWV112" s="378"/>
      <c r="TWW112" s="378"/>
      <c r="TWX112" s="378"/>
      <c r="TWY112" s="75"/>
      <c r="TWZ112" s="378"/>
      <c r="TXA112" s="378"/>
      <c r="TXB112" s="75"/>
      <c r="TXC112" s="76"/>
      <c r="TXD112" s="75"/>
      <c r="TXE112" s="378"/>
      <c r="TXF112" s="378"/>
      <c r="TXG112" s="378"/>
      <c r="TXH112" s="378"/>
      <c r="TXI112" s="378"/>
      <c r="TXJ112" s="378"/>
      <c r="TXK112" s="378"/>
      <c r="TXL112" s="378"/>
      <c r="TXM112" s="378"/>
      <c r="TXN112" s="378"/>
      <c r="TXO112" s="378"/>
      <c r="TXP112" s="378"/>
      <c r="TXQ112" s="75"/>
      <c r="TXR112" s="378"/>
      <c r="TXS112" s="378"/>
      <c r="TXT112" s="75"/>
      <c r="TXU112" s="76"/>
      <c r="TXV112" s="75"/>
      <c r="TXW112" s="378"/>
      <c r="TXX112" s="378"/>
      <c r="TXY112" s="378"/>
      <c r="TXZ112" s="378"/>
      <c r="TYA112" s="378"/>
      <c r="TYB112" s="378"/>
      <c r="TYC112" s="378"/>
      <c r="TYD112" s="378"/>
      <c r="TYE112" s="378"/>
      <c r="TYF112" s="378"/>
      <c r="TYG112" s="378"/>
      <c r="TYH112" s="378"/>
      <c r="TYI112" s="75"/>
      <c r="TYJ112" s="378"/>
      <c r="TYK112" s="378"/>
      <c r="TYL112" s="75"/>
      <c r="TYM112" s="76"/>
      <c r="TYN112" s="75"/>
      <c r="TYO112" s="378"/>
      <c r="TYP112" s="378"/>
      <c r="TYQ112" s="378"/>
      <c r="TYR112" s="378"/>
      <c r="TYS112" s="378"/>
      <c r="TYT112" s="378"/>
      <c r="TYU112" s="378"/>
      <c r="TYV112" s="378"/>
      <c r="TYW112" s="378"/>
      <c r="TYX112" s="378"/>
      <c r="TYY112" s="378"/>
      <c r="TYZ112" s="378"/>
      <c r="TZA112" s="75"/>
      <c r="TZB112" s="378"/>
      <c r="TZC112" s="378"/>
      <c r="TZD112" s="75"/>
      <c r="TZE112" s="76"/>
      <c r="TZF112" s="75"/>
      <c r="TZG112" s="378"/>
      <c r="TZH112" s="378"/>
      <c r="TZI112" s="378"/>
      <c r="TZJ112" s="378"/>
      <c r="TZK112" s="378"/>
      <c r="TZL112" s="378"/>
      <c r="TZM112" s="378"/>
      <c r="TZN112" s="378"/>
      <c r="TZO112" s="378"/>
      <c r="TZP112" s="378"/>
      <c r="TZQ112" s="378"/>
      <c r="TZR112" s="378"/>
      <c r="TZS112" s="75"/>
      <c r="TZT112" s="378"/>
      <c r="TZU112" s="378"/>
      <c r="TZV112" s="75"/>
      <c r="TZW112" s="76"/>
      <c r="TZX112" s="75"/>
      <c r="TZY112" s="378"/>
      <c r="TZZ112" s="378"/>
      <c r="UAA112" s="378"/>
      <c r="UAB112" s="378"/>
      <c r="UAC112" s="378"/>
      <c r="UAD112" s="378"/>
      <c r="UAE112" s="378"/>
      <c r="UAF112" s="378"/>
      <c r="UAG112" s="378"/>
      <c r="UAH112" s="378"/>
      <c r="UAI112" s="378"/>
      <c r="UAJ112" s="378"/>
      <c r="UAK112" s="75"/>
      <c r="UAL112" s="378"/>
      <c r="UAM112" s="378"/>
      <c r="UAN112" s="75"/>
      <c r="UAO112" s="76"/>
      <c r="UAP112" s="75"/>
      <c r="UAQ112" s="378"/>
      <c r="UAR112" s="378"/>
      <c r="UAS112" s="378"/>
      <c r="UAT112" s="378"/>
      <c r="UAU112" s="378"/>
      <c r="UAV112" s="378"/>
      <c r="UAW112" s="378"/>
      <c r="UAX112" s="378"/>
      <c r="UAY112" s="378"/>
      <c r="UAZ112" s="378"/>
      <c r="UBA112" s="378"/>
      <c r="UBB112" s="378"/>
      <c r="UBC112" s="75"/>
      <c r="UBD112" s="378"/>
      <c r="UBE112" s="378"/>
      <c r="UBF112" s="75"/>
      <c r="UBG112" s="76"/>
      <c r="UBH112" s="75"/>
      <c r="UBI112" s="378"/>
      <c r="UBJ112" s="378"/>
      <c r="UBK112" s="378"/>
      <c r="UBL112" s="378"/>
      <c r="UBM112" s="378"/>
      <c r="UBN112" s="378"/>
      <c r="UBO112" s="378"/>
      <c r="UBP112" s="378"/>
      <c r="UBQ112" s="378"/>
      <c r="UBR112" s="378"/>
      <c r="UBS112" s="378"/>
      <c r="UBT112" s="378"/>
      <c r="UBU112" s="75"/>
      <c r="UBV112" s="378"/>
      <c r="UBW112" s="378"/>
      <c r="UBX112" s="75"/>
      <c r="UBY112" s="76"/>
      <c r="UBZ112" s="75"/>
      <c r="UCA112" s="378"/>
      <c r="UCB112" s="378"/>
      <c r="UCC112" s="378"/>
      <c r="UCD112" s="378"/>
      <c r="UCE112" s="378"/>
      <c r="UCF112" s="378"/>
      <c r="UCG112" s="378"/>
      <c r="UCH112" s="378"/>
      <c r="UCI112" s="378"/>
      <c r="UCJ112" s="378"/>
      <c r="UCK112" s="378"/>
      <c r="UCL112" s="378"/>
      <c r="UCM112" s="75"/>
      <c r="UCN112" s="378"/>
      <c r="UCO112" s="378"/>
      <c r="UCP112" s="75"/>
      <c r="UCQ112" s="76"/>
      <c r="UCR112" s="75"/>
      <c r="UCS112" s="378"/>
      <c r="UCT112" s="378"/>
      <c r="UCU112" s="378"/>
      <c r="UCV112" s="378"/>
      <c r="UCW112" s="378"/>
      <c r="UCX112" s="378"/>
      <c r="UCY112" s="378"/>
      <c r="UCZ112" s="378"/>
      <c r="UDA112" s="378"/>
      <c r="UDB112" s="378"/>
      <c r="UDC112" s="378"/>
      <c r="UDD112" s="378"/>
      <c r="UDE112" s="75"/>
      <c r="UDF112" s="378"/>
      <c r="UDG112" s="378"/>
      <c r="UDH112" s="75"/>
      <c r="UDI112" s="76"/>
      <c r="UDJ112" s="75"/>
      <c r="UDK112" s="378"/>
      <c r="UDL112" s="378"/>
      <c r="UDM112" s="378"/>
      <c r="UDN112" s="378"/>
      <c r="UDO112" s="378"/>
      <c r="UDP112" s="378"/>
      <c r="UDQ112" s="378"/>
      <c r="UDR112" s="378"/>
      <c r="UDS112" s="378"/>
      <c r="UDT112" s="378"/>
      <c r="UDU112" s="378"/>
      <c r="UDV112" s="378"/>
      <c r="UDW112" s="75"/>
      <c r="UDX112" s="378"/>
      <c r="UDY112" s="378"/>
      <c r="UDZ112" s="75"/>
      <c r="UEA112" s="76"/>
      <c r="UEB112" s="75"/>
      <c r="UEC112" s="378"/>
      <c r="UED112" s="378"/>
      <c r="UEE112" s="378"/>
      <c r="UEF112" s="378"/>
      <c r="UEG112" s="378"/>
      <c r="UEH112" s="378"/>
      <c r="UEI112" s="378"/>
      <c r="UEJ112" s="378"/>
      <c r="UEK112" s="378"/>
      <c r="UEL112" s="378"/>
      <c r="UEM112" s="378"/>
      <c r="UEN112" s="378"/>
      <c r="UEO112" s="75"/>
      <c r="UEP112" s="378"/>
      <c r="UEQ112" s="378"/>
      <c r="UER112" s="75"/>
      <c r="UES112" s="76"/>
      <c r="UET112" s="75"/>
      <c r="UEU112" s="378"/>
      <c r="UEV112" s="378"/>
      <c r="UEW112" s="378"/>
      <c r="UEX112" s="378"/>
      <c r="UEY112" s="378"/>
      <c r="UEZ112" s="378"/>
      <c r="UFA112" s="378"/>
      <c r="UFB112" s="378"/>
      <c r="UFC112" s="378"/>
      <c r="UFD112" s="378"/>
      <c r="UFE112" s="378"/>
      <c r="UFF112" s="378"/>
      <c r="UFG112" s="75"/>
      <c r="UFH112" s="378"/>
      <c r="UFI112" s="378"/>
      <c r="UFJ112" s="75"/>
      <c r="UFK112" s="76"/>
      <c r="UFL112" s="75"/>
      <c r="UFM112" s="378"/>
      <c r="UFN112" s="378"/>
      <c r="UFO112" s="378"/>
      <c r="UFP112" s="378"/>
      <c r="UFQ112" s="378"/>
      <c r="UFR112" s="378"/>
      <c r="UFS112" s="378"/>
      <c r="UFT112" s="378"/>
      <c r="UFU112" s="378"/>
      <c r="UFV112" s="378"/>
      <c r="UFW112" s="378"/>
      <c r="UFX112" s="378"/>
      <c r="UFY112" s="75"/>
      <c r="UFZ112" s="378"/>
      <c r="UGA112" s="378"/>
      <c r="UGB112" s="75"/>
      <c r="UGC112" s="76"/>
      <c r="UGD112" s="75"/>
      <c r="UGE112" s="378"/>
      <c r="UGF112" s="378"/>
      <c r="UGG112" s="378"/>
      <c r="UGH112" s="378"/>
      <c r="UGI112" s="378"/>
      <c r="UGJ112" s="378"/>
      <c r="UGK112" s="378"/>
      <c r="UGL112" s="378"/>
      <c r="UGM112" s="378"/>
      <c r="UGN112" s="378"/>
      <c r="UGO112" s="378"/>
      <c r="UGP112" s="378"/>
      <c r="UGQ112" s="75"/>
      <c r="UGR112" s="378"/>
      <c r="UGS112" s="378"/>
      <c r="UGT112" s="75"/>
      <c r="UGU112" s="76"/>
      <c r="UGV112" s="75"/>
      <c r="UGW112" s="378"/>
      <c r="UGX112" s="378"/>
      <c r="UGY112" s="378"/>
      <c r="UGZ112" s="378"/>
      <c r="UHA112" s="378"/>
      <c r="UHB112" s="378"/>
      <c r="UHC112" s="378"/>
      <c r="UHD112" s="378"/>
      <c r="UHE112" s="378"/>
      <c r="UHF112" s="378"/>
      <c r="UHG112" s="378"/>
      <c r="UHH112" s="378"/>
      <c r="UHI112" s="75"/>
      <c r="UHJ112" s="378"/>
      <c r="UHK112" s="378"/>
      <c r="UHL112" s="75"/>
      <c r="UHM112" s="76"/>
      <c r="UHN112" s="75"/>
      <c r="UHO112" s="378"/>
      <c r="UHP112" s="378"/>
      <c r="UHQ112" s="378"/>
      <c r="UHR112" s="378"/>
      <c r="UHS112" s="378"/>
      <c r="UHT112" s="378"/>
      <c r="UHU112" s="378"/>
      <c r="UHV112" s="378"/>
      <c r="UHW112" s="378"/>
      <c r="UHX112" s="378"/>
      <c r="UHY112" s="378"/>
      <c r="UHZ112" s="378"/>
      <c r="UIA112" s="75"/>
      <c r="UIB112" s="378"/>
      <c r="UIC112" s="378"/>
      <c r="UID112" s="75"/>
      <c r="UIE112" s="76"/>
      <c r="UIF112" s="75"/>
      <c r="UIG112" s="378"/>
      <c r="UIH112" s="378"/>
      <c r="UII112" s="378"/>
      <c r="UIJ112" s="378"/>
      <c r="UIK112" s="378"/>
      <c r="UIL112" s="378"/>
      <c r="UIM112" s="378"/>
      <c r="UIN112" s="378"/>
      <c r="UIO112" s="378"/>
      <c r="UIP112" s="378"/>
      <c r="UIQ112" s="378"/>
      <c r="UIR112" s="378"/>
      <c r="UIS112" s="75"/>
      <c r="UIT112" s="378"/>
      <c r="UIU112" s="378"/>
      <c r="UIV112" s="75"/>
      <c r="UIW112" s="76"/>
      <c r="UIX112" s="75"/>
      <c r="UIY112" s="378"/>
      <c r="UIZ112" s="378"/>
      <c r="UJA112" s="378"/>
      <c r="UJB112" s="378"/>
      <c r="UJC112" s="378"/>
      <c r="UJD112" s="378"/>
      <c r="UJE112" s="378"/>
      <c r="UJF112" s="378"/>
      <c r="UJG112" s="378"/>
      <c r="UJH112" s="378"/>
      <c r="UJI112" s="378"/>
      <c r="UJJ112" s="378"/>
      <c r="UJK112" s="75"/>
      <c r="UJL112" s="378"/>
      <c r="UJM112" s="378"/>
      <c r="UJN112" s="75"/>
      <c r="UJO112" s="76"/>
      <c r="UJP112" s="75"/>
      <c r="UJQ112" s="378"/>
      <c r="UJR112" s="378"/>
      <c r="UJS112" s="378"/>
      <c r="UJT112" s="378"/>
      <c r="UJU112" s="378"/>
      <c r="UJV112" s="378"/>
      <c r="UJW112" s="378"/>
      <c r="UJX112" s="378"/>
      <c r="UJY112" s="378"/>
      <c r="UJZ112" s="378"/>
      <c r="UKA112" s="378"/>
      <c r="UKB112" s="378"/>
      <c r="UKC112" s="75"/>
      <c r="UKD112" s="378"/>
      <c r="UKE112" s="378"/>
      <c r="UKF112" s="75"/>
      <c r="UKG112" s="76"/>
      <c r="UKH112" s="75"/>
      <c r="UKI112" s="378"/>
      <c r="UKJ112" s="378"/>
      <c r="UKK112" s="378"/>
      <c r="UKL112" s="378"/>
      <c r="UKM112" s="378"/>
      <c r="UKN112" s="378"/>
      <c r="UKO112" s="378"/>
      <c r="UKP112" s="378"/>
      <c r="UKQ112" s="378"/>
      <c r="UKR112" s="378"/>
      <c r="UKS112" s="378"/>
      <c r="UKT112" s="378"/>
      <c r="UKU112" s="75"/>
      <c r="UKV112" s="378"/>
      <c r="UKW112" s="378"/>
      <c r="UKX112" s="75"/>
      <c r="UKY112" s="76"/>
      <c r="UKZ112" s="75"/>
      <c r="ULA112" s="378"/>
      <c r="ULB112" s="378"/>
      <c r="ULC112" s="378"/>
      <c r="ULD112" s="378"/>
      <c r="ULE112" s="378"/>
      <c r="ULF112" s="378"/>
      <c r="ULG112" s="378"/>
      <c r="ULH112" s="378"/>
      <c r="ULI112" s="378"/>
      <c r="ULJ112" s="378"/>
      <c r="ULK112" s="378"/>
      <c r="ULL112" s="378"/>
      <c r="ULM112" s="75"/>
      <c r="ULN112" s="378"/>
      <c r="ULO112" s="378"/>
      <c r="ULP112" s="75"/>
      <c r="ULQ112" s="76"/>
      <c r="ULR112" s="75"/>
      <c r="ULS112" s="378"/>
      <c r="ULT112" s="378"/>
      <c r="ULU112" s="378"/>
      <c r="ULV112" s="378"/>
      <c r="ULW112" s="378"/>
      <c r="ULX112" s="378"/>
      <c r="ULY112" s="378"/>
      <c r="ULZ112" s="378"/>
      <c r="UMA112" s="378"/>
      <c r="UMB112" s="378"/>
      <c r="UMC112" s="378"/>
      <c r="UMD112" s="378"/>
      <c r="UME112" s="75"/>
      <c r="UMF112" s="378"/>
      <c r="UMG112" s="378"/>
      <c r="UMH112" s="75"/>
      <c r="UMI112" s="76"/>
      <c r="UMJ112" s="75"/>
      <c r="UMK112" s="378"/>
      <c r="UML112" s="378"/>
      <c r="UMM112" s="378"/>
      <c r="UMN112" s="378"/>
      <c r="UMO112" s="378"/>
      <c r="UMP112" s="378"/>
      <c r="UMQ112" s="378"/>
      <c r="UMR112" s="378"/>
      <c r="UMS112" s="378"/>
      <c r="UMT112" s="378"/>
      <c r="UMU112" s="378"/>
      <c r="UMV112" s="378"/>
      <c r="UMW112" s="75"/>
      <c r="UMX112" s="378"/>
      <c r="UMY112" s="378"/>
      <c r="UMZ112" s="75"/>
      <c r="UNA112" s="76"/>
      <c r="UNB112" s="75"/>
      <c r="UNC112" s="378"/>
      <c r="UND112" s="378"/>
      <c r="UNE112" s="378"/>
      <c r="UNF112" s="378"/>
      <c r="UNG112" s="378"/>
      <c r="UNH112" s="378"/>
      <c r="UNI112" s="378"/>
      <c r="UNJ112" s="378"/>
      <c r="UNK112" s="378"/>
      <c r="UNL112" s="378"/>
      <c r="UNM112" s="378"/>
      <c r="UNN112" s="378"/>
      <c r="UNO112" s="75"/>
      <c r="UNP112" s="378"/>
      <c r="UNQ112" s="378"/>
      <c r="UNR112" s="75"/>
      <c r="UNS112" s="76"/>
      <c r="UNT112" s="75"/>
      <c r="UNU112" s="378"/>
      <c r="UNV112" s="378"/>
      <c r="UNW112" s="378"/>
      <c r="UNX112" s="378"/>
      <c r="UNY112" s="378"/>
      <c r="UNZ112" s="378"/>
      <c r="UOA112" s="378"/>
      <c r="UOB112" s="378"/>
      <c r="UOC112" s="378"/>
      <c r="UOD112" s="378"/>
      <c r="UOE112" s="378"/>
      <c r="UOF112" s="378"/>
      <c r="UOG112" s="75"/>
      <c r="UOH112" s="378"/>
      <c r="UOI112" s="378"/>
      <c r="UOJ112" s="75"/>
      <c r="UOK112" s="76"/>
      <c r="UOL112" s="75"/>
      <c r="UOM112" s="378"/>
      <c r="UON112" s="378"/>
      <c r="UOO112" s="378"/>
      <c r="UOP112" s="378"/>
      <c r="UOQ112" s="378"/>
      <c r="UOR112" s="378"/>
      <c r="UOS112" s="378"/>
      <c r="UOT112" s="378"/>
      <c r="UOU112" s="378"/>
      <c r="UOV112" s="378"/>
      <c r="UOW112" s="378"/>
      <c r="UOX112" s="378"/>
      <c r="UOY112" s="75"/>
      <c r="UOZ112" s="378"/>
      <c r="UPA112" s="378"/>
      <c r="UPB112" s="75"/>
      <c r="UPC112" s="76"/>
      <c r="UPD112" s="75"/>
      <c r="UPE112" s="378"/>
      <c r="UPF112" s="378"/>
      <c r="UPG112" s="378"/>
      <c r="UPH112" s="378"/>
      <c r="UPI112" s="378"/>
      <c r="UPJ112" s="378"/>
      <c r="UPK112" s="378"/>
      <c r="UPL112" s="378"/>
      <c r="UPM112" s="378"/>
      <c r="UPN112" s="378"/>
      <c r="UPO112" s="378"/>
      <c r="UPP112" s="378"/>
      <c r="UPQ112" s="75"/>
      <c r="UPR112" s="378"/>
      <c r="UPS112" s="378"/>
      <c r="UPT112" s="75"/>
      <c r="UPU112" s="76"/>
      <c r="UPV112" s="75"/>
      <c r="UPW112" s="378"/>
      <c r="UPX112" s="378"/>
      <c r="UPY112" s="378"/>
      <c r="UPZ112" s="378"/>
      <c r="UQA112" s="378"/>
      <c r="UQB112" s="378"/>
      <c r="UQC112" s="378"/>
      <c r="UQD112" s="378"/>
      <c r="UQE112" s="378"/>
      <c r="UQF112" s="378"/>
      <c r="UQG112" s="378"/>
      <c r="UQH112" s="378"/>
      <c r="UQI112" s="75"/>
      <c r="UQJ112" s="378"/>
      <c r="UQK112" s="378"/>
      <c r="UQL112" s="75"/>
      <c r="UQM112" s="76"/>
      <c r="UQN112" s="75"/>
      <c r="UQO112" s="378"/>
      <c r="UQP112" s="378"/>
      <c r="UQQ112" s="378"/>
      <c r="UQR112" s="378"/>
      <c r="UQS112" s="378"/>
      <c r="UQT112" s="378"/>
      <c r="UQU112" s="378"/>
      <c r="UQV112" s="378"/>
      <c r="UQW112" s="378"/>
      <c r="UQX112" s="378"/>
      <c r="UQY112" s="378"/>
      <c r="UQZ112" s="378"/>
      <c r="URA112" s="75"/>
      <c r="URB112" s="378"/>
      <c r="URC112" s="378"/>
      <c r="URD112" s="75"/>
      <c r="URE112" s="76"/>
      <c r="URF112" s="75"/>
      <c r="URG112" s="378"/>
      <c r="URH112" s="378"/>
      <c r="URI112" s="378"/>
      <c r="URJ112" s="378"/>
      <c r="URK112" s="378"/>
      <c r="URL112" s="378"/>
      <c r="URM112" s="378"/>
      <c r="URN112" s="378"/>
      <c r="URO112" s="378"/>
      <c r="URP112" s="378"/>
      <c r="URQ112" s="378"/>
      <c r="URR112" s="378"/>
      <c r="URS112" s="75"/>
      <c r="URT112" s="378"/>
      <c r="URU112" s="378"/>
      <c r="URV112" s="75"/>
      <c r="URW112" s="76"/>
      <c r="URX112" s="75"/>
      <c r="URY112" s="378"/>
      <c r="URZ112" s="378"/>
      <c r="USA112" s="378"/>
      <c r="USB112" s="378"/>
      <c r="USC112" s="378"/>
      <c r="USD112" s="378"/>
      <c r="USE112" s="378"/>
      <c r="USF112" s="378"/>
      <c r="USG112" s="378"/>
      <c r="USH112" s="378"/>
      <c r="USI112" s="378"/>
      <c r="USJ112" s="378"/>
      <c r="USK112" s="75"/>
      <c r="USL112" s="378"/>
      <c r="USM112" s="378"/>
      <c r="USN112" s="75"/>
      <c r="USO112" s="76"/>
      <c r="USP112" s="75"/>
      <c r="USQ112" s="378"/>
      <c r="USR112" s="378"/>
      <c r="USS112" s="378"/>
      <c r="UST112" s="378"/>
      <c r="USU112" s="378"/>
      <c r="USV112" s="378"/>
      <c r="USW112" s="378"/>
      <c r="USX112" s="378"/>
      <c r="USY112" s="378"/>
      <c r="USZ112" s="378"/>
      <c r="UTA112" s="378"/>
      <c r="UTB112" s="378"/>
      <c r="UTC112" s="75"/>
      <c r="UTD112" s="378"/>
      <c r="UTE112" s="378"/>
      <c r="UTF112" s="75"/>
      <c r="UTG112" s="76"/>
      <c r="UTH112" s="75"/>
      <c r="UTI112" s="378"/>
      <c r="UTJ112" s="378"/>
      <c r="UTK112" s="378"/>
      <c r="UTL112" s="378"/>
      <c r="UTM112" s="378"/>
      <c r="UTN112" s="378"/>
      <c r="UTO112" s="378"/>
      <c r="UTP112" s="378"/>
      <c r="UTQ112" s="378"/>
      <c r="UTR112" s="378"/>
      <c r="UTS112" s="378"/>
      <c r="UTT112" s="378"/>
      <c r="UTU112" s="75"/>
      <c r="UTV112" s="378"/>
      <c r="UTW112" s="378"/>
      <c r="UTX112" s="75"/>
      <c r="UTY112" s="76"/>
      <c r="UTZ112" s="75"/>
      <c r="UUA112" s="378"/>
      <c r="UUB112" s="378"/>
      <c r="UUC112" s="378"/>
      <c r="UUD112" s="378"/>
      <c r="UUE112" s="378"/>
      <c r="UUF112" s="378"/>
      <c r="UUG112" s="378"/>
      <c r="UUH112" s="378"/>
      <c r="UUI112" s="378"/>
      <c r="UUJ112" s="378"/>
      <c r="UUK112" s="378"/>
      <c r="UUL112" s="378"/>
      <c r="UUM112" s="75"/>
      <c r="UUN112" s="378"/>
      <c r="UUO112" s="378"/>
      <c r="UUP112" s="75"/>
      <c r="UUQ112" s="76"/>
      <c r="UUR112" s="75"/>
      <c r="UUS112" s="378"/>
      <c r="UUT112" s="378"/>
      <c r="UUU112" s="378"/>
      <c r="UUV112" s="378"/>
      <c r="UUW112" s="378"/>
      <c r="UUX112" s="378"/>
      <c r="UUY112" s="378"/>
      <c r="UUZ112" s="378"/>
      <c r="UVA112" s="378"/>
      <c r="UVB112" s="378"/>
      <c r="UVC112" s="378"/>
      <c r="UVD112" s="378"/>
      <c r="UVE112" s="75"/>
      <c r="UVF112" s="378"/>
      <c r="UVG112" s="378"/>
      <c r="UVH112" s="75"/>
      <c r="UVI112" s="76"/>
      <c r="UVJ112" s="75"/>
      <c r="UVK112" s="378"/>
      <c r="UVL112" s="378"/>
      <c r="UVM112" s="378"/>
      <c r="UVN112" s="378"/>
      <c r="UVO112" s="378"/>
      <c r="UVP112" s="378"/>
      <c r="UVQ112" s="378"/>
      <c r="UVR112" s="378"/>
      <c r="UVS112" s="378"/>
      <c r="UVT112" s="378"/>
      <c r="UVU112" s="378"/>
      <c r="UVV112" s="378"/>
      <c r="UVW112" s="75"/>
      <c r="UVX112" s="378"/>
      <c r="UVY112" s="378"/>
      <c r="UVZ112" s="75"/>
      <c r="UWA112" s="76"/>
      <c r="UWB112" s="75"/>
      <c r="UWC112" s="378"/>
      <c r="UWD112" s="378"/>
      <c r="UWE112" s="378"/>
      <c r="UWF112" s="378"/>
      <c r="UWG112" s="378"/>
      <c r="UWH112" s="378"/>
      <c r="UWI112" s="378"/>
      <c r="UWJ112" s="378"/>
      <c r="UWK112" s="378"/>
      <c r="UWL112" s="378"/>
      <c r="UWM112" s="378"/>
      <c r="UWN112" s="378"/>
      <c r="UWO112" s="75"/>
      <c r="UWP112" s="378"/>
      <c r="UWQ112" s="378"/>
      <c r="UWR112" s="75"/>
      <c r="UWS112" s="76"/>
      <c r="UWT112" s="75"/>
      <c r="UWU112" s="378"/>
      <c r="UWV112" s="378"/>
      <c r="UWW112" s="378"/>
      <c r="UWX112" s="378"/>
      <c r="UWY112" s="378"/>
      <c r="UWZ112" s="378"/>
      <c r="UXA112" s="378"/>
      <c r="UXB112" s="378"/>
      <c r="UXC112" s="378"/>
      <c r="UXD112" s="378"/>
      <c r="UXE112" s="378"/>
      <c r="UXF112" s="378"/>
      <c r="UXG112" s="75"/>
      <c r="UXH112" s="378"/>
      <c r="UXI112" s="378"/>
      <c r="UXJ112" s="75"/>
      <c r="UXK112" s="76"/>
      <c r="UXL112" s="75"/>
      <c r="UXM112" s="378"/>
      <c r="UXN112" s="378"/>
      <c r="UXO112" s="378"/>
      <c r="UXP112" s="378"/>
      <c r="UXQ112" s="378"/>
      <c r="UXR112" s="378"/>
      <c r="UXS112" s="378"/>
      <c r="UXT112" s="378"/>
      <c r="UXU112" s="378"/>
      <c r="UXV112" s="378"/>
      <c r="UXW112" s="378"/>
      <c r="UXX112" s="378"/>
      <c r="UXY112" s="75"/>
      <c r="UXZ112" s="378"/>
      <c r="UYA112" s="378"/>
      <c r="UYB112" s="75"/>
      <c r="UYC112" s="76"/>
      <c r="UYD112" s="75"/>
      <c r="UYE112" s="378"/>
      <c r="UYF112" s="378"/>
      <c r="UYG112" s="378"/>
      <c r="UYH112" s="378"/>
      <c r="UYI112" s="378"/>
      <c r="UYJ112" s="378"/>
      <c r="UYK112" s="378"/>
      <c r="UYL112" s="378"/>
      <c r="UYM112" s="378"/>
      <c r="UYN112" s="378"/>
      <c r="UYO112" s="378"/>
      <c r="UYP112" s="378"/>
      <c r="UYQ112" s="75"/>
      <c r="UYR112" s="378"/>
      <c r="UYS112" s="378"/>
      <c r="UYT112" s="75"/>
      <c r="UYU112" s="76"/>
      <c r="UYV112" s="75"/>
      <c r="UYW112" s="378"/>
      <c r="UYX112" s="378"/>
      <c r="UYY112" s="378"/>
      <c r="UYZ112" s="378"/>
      <c r="UZA112" s="378"/>
      <c r="UZB112" s="378"/>
      <c r="UZC112" s="378"/>
      <c r="UZD112" s="378"/>
      <c r="UZE112" s="378"/>
      <c r="UZF112" s="378"/>
      <c r="UZG112" s="378"/>
      <c r="UZH112" s="378"/>
      <c r="UZI112" s="75"/>
      <c r="UZJ112" s="378"/>
      <c r="UZK112" s="378"/>
      <c r="UZL112" s="75"/>
      <c r="UZM112" s="76"/>
      <c r="UZN112" s="75"/>
      <c r="UZO112" s="378"/>
      <c r="UZP112" s="378"/>
      <c r="UZQ112" s="378"/>
      <c r="UZR112" s="378"/>
      <c r="UZS112" s="378"/>
      <c r="UZT112" s="378"/>
      <c r="UZU112" s="378"/>
      <c r="UZV112" s="378"/>
      <c r="UZW112" s="378"/>
      <c r="UZX112" s="378"/>
      <c r="UZY112" s="378"/>
      <c r="UZZ112" s="378"/>
      <c r="VAA112" s="75"/>
      <c r="VAB112" s="378"/>
      <c r="VAC112" s="378"/>
      <c r="VAD112" s="75"/>
      <c r="VAE112" s="76"/>
      <c r="VAF112" s="75"/>
      <c r="VAG112" s="378"/>
      <c r="VAH112" s="378"/>
      <c r="VAI112" s="378"/>
      <c r="VAJ112" s="378"/>
      <c r="VAK112" s="378"/>
      <c r="VAL112" s="378"/>
      <c r="VAM112" s="378"/>
      <c r="VAN112" s="378"/>
      <c r="VAO112" s="378"/>
      <c r="VAP112" s="378"/>
      <c r="VAQ112" s="378"/>
      <c r="VAR112" s="378"/>
      <c r="VAS112" s="75"/>
      <c r="VAT112" s="378"/>
      <c r="VAU112" s="378"/>
      <c r="VAV112" s="75"/>
      <c r="VAW112" s="76"/>
      <c r="VAX112" s="75"/>
      <c r="VAY112" s="378"/>
      <c r="VAZ112" s="378"/>
      <c r="VBA112" s="378"/>
      <c r="VBB112" s="378"/>
      <c r="VBC112" s="378"/>
      <c r="VBD112" s="378"/>
      <c r="VBE112" s="378"/>
      <c r="VBF112" s="378"/>
      <c r="VBG112" s="378"/>
      <c r="VBH112" s="378"/>
      <c r="VBI112" s="378"/>
      <c r="VBJ112" s="378"/>
      <c r="VBK112" s="75"/>
      <c r="VBL112" s="378"/>
      <c r="VBM112" s="378"/>
      <c r="VBN112" s="75"/>
      <c r="VBO112" s="76"/>
      <c r="VBP112" s="75"/>
      <c r="VBQ112" s="378"/>
      <c r="VBR112" s="378"/>
      <c r="VBS112" s="378"/>
      <c r="VBT112" s="378"/>
      <c r="VBU112" s="378"/>
      <c r="VBV112" s="378"/>
      <c r="VBW112" s="378"/>
      <c r="VBX112" s="378"/>
      <c r="VBY112" s="378"/>
      <c r="VBZ112" s="378"/>
      <c r="VCA112" s="378"/>
      <c r="VCB112" s="378"/>
      <c r="VCC112" s="75"/>
      <c r="VCD112" s="378"/>
      <c r="VCE112" s="378"/>
      <c r="VCF112" s="75"/>
      <c r="VCG112" s="76"/>
      <c r="VCH112" s="75"/>
      <c r="VCI112" s="378"/>
      <c r="VCJ112" s="378"/>
      <c r="VCK112" s="378"/>
      <c r="VCL112" s="378"/>
      <c r="VCM112" s="378"/>
      <c r="VCN112" s="378"/>
      <c r="VCO112" s="378"/>
      <c r="VCP112" s="378"/>
      <c r="VCQ112" s="378"/>
      <c r="VCR112" s="378"/>
      <c r="VCS112" s="378"/>
      <c r="VCT112" s="378"/>
      <c r="VCU112" s="75"/>
      <c r="VCV112" s="378"/>
      <c r="VCW112" s="378"/>
      <c r="VCX112" s="75"/>
      <c r="VCY112" s="76"/>
      <c r="VCZ112" s="75"/>
      <c r="VDA112" s="378"/>
      <c r="VDB112" s="378"/>
      <c r="VDC112" s="378"/>
      <c r="VDD112" s="378"/>
      <c r="VDE112" s="378"/>
      <c r="VDF112" s="378"/>
      <c r="VDG112" s="378"/>
      <c r="VDH112" s="378"/>
      <c r="VDI112" s="378"/>
      <c r="VDJ112" s="378"/>
      <c r="VDK112" s="378"/>
      <c r="VDL112" s="378"/>
      <c r="VDM112" s="75"/>
      <c r="VDN112" s="378"/>
      <c r="VDO112" s="378"/>
      <c r="VDP112" s="75"/>
      <c r="VDQ112" s="76"/>
      <c r="VDR112" s="75"/>
      <c r="VDS112" s="378"/>
      <c r="VDT112" s="378"/>
      <c r="VDU112" s="378"/>
      <c r="VDV112" s="378"/>
      <c r="VDW112" s="378"/>
      <c r="VDX112" s="378"/>
      <c r="VDY112" s="378"/>
      <c r="VDZ112" s="378"/>
      <c r="VEA112" s="378"/>
      <c r="VEB112" s="378"/>
      <c r="VEC112" s="378"/>
      <c r="VED112" s="378"/>
      <c r="VEE112" s="75"/>
      <c r="VEF112" s="378"/>
      <c r="VEG112" s="378"/>
      <c r="VEH112" s="75"/>
      <c r="VEI112" s="76"/>
      <c r="VEJ112" s="75"/>
      <c r="VEK112" s="378"/>
      <c r="VEL112" s="378"/>
      <c r="VEM112" s="378"/>
      <c r="VEN112" s="378"/>
      <c r="VEO112" s="378"/>
      <c r="VEP112" s="378"/>
      <c r="VEQ112" s="378"/>
      <c r="VER112" s="378"/>
      <c r="VES112" s="378"/>
      <c r="VET112" s="378"/>
      <c r="VEU112" s="378"/>
      <c r="VEV112" s="378"/>
      <c r="VEW112" s="75"/>
      <c r="VEX112" s="378"/>
      <c r="VEY112" s="378"/>
      <c r="VEZ112" s="75"/>
      <c r="VFA112" s="76"/>
      <c r="VFB112" s="75"/>
      <c r="VFC112" s="378"/>
      <c r="VFD112" s="378"/>
      <c r="VFE112" s="378"/>
      <c r="VFF112" s="378"/>
      <c r="VFG112" s="378"/>
      <c r="VFH112" s="378"/>
      <c r="VFI112" s="378"/>
      <c r="VFJ112" s="378"/>
      <c r="VFK112" s="378"/>
      <c r="VFL112" s="378"/>
      <c r="VFM112" s="378"/>
      <c r="VFN112" s="378"/>
      <c r="VFO112" s="75"/>
      <c r="VFP112" s="378"/>
      <c r="VFQ112" s="378"/>
      <c r="VFR112" s="75"/>
      <c r="VFS112" s="76"/>
      <c r="VFT112" s="75"/>
      <c r="VFU112" s="378"/>
      <c r="VFV112" s="378"/>
      <c r="VFW112" s="378"/>
      <c r="VFX112" s="378"/>
      <c r="VFY112" s="378"/>
      <c r="VFZ112" s="378"/>
      <c r="VGA112" s="378"/>
      <c r="VGB112" s="378"/>
      <c r="VGC112" s="378"/>
      <c r="VGD112" s="378"/>
      <c r="VGE112" s="378"/>
      <c r="VGF112" s="378"/>
      <c r="VGG112" s="75"/>
      <c r="VGH112" s="378"/>
      <c r="VGI112" s="378"/>
      <c r="VGJ112" s="75"/>
      <c r="VGK112" s="76"/>
      <c r="VGL112" s="75"/>
      <c r="VGM112" s="378"/>
      <c r="VGN112" s="378"/>
      <c r="VGO112" s="378"/>
      <c r="VGP112" s="378"/>
      <c r="VGQ112" s="378"/>
      <c r="VGR112" s="378"/>
      <c r="VGS112" s="378"/>
      <c r="VGT112" s="378"/>
      <c r="VGU112" s="378"/>
      <c r="VGV112" s="378"/>
      <c r="VGW112" s="378"/>
      <c r="VGX112" s="378"/>
      <c r="VGY112" s="75"/>
      <c r="VGZ112" s="378"/>
      <c r="VHA112" s="378"/>
      <c r="VHB112" s="75"/>
      <c r="VHC112" s="76"/>
      <c r="VHD112" s="75"/>
      <c r="VHE112" s="378"/>
      <c r="VHF112" s="378"/>
      <c r="VHG112" s="378"/>
      <c r="VHH112" s="378"/>
      <c r="VHI112" s="378"/>
      <c r="VHJ112" s="378"/>
      <c r="VHK112" s="378"/>
      <c r="VHL112" s="378"/>
      <c r="VHM112" s="378"/>
      <c r="VHN112" s="378"/>
      <c r="VHO112" s="378"/>
      <c r="VHP112" s="378"/>
      <c r="VHQ112" s="75"/>
      <c r="VHR112" s="378"/>
      <c r="VHS112" s="378"/>
      <c r="VHT112" s="75"/>
      <c r="VHU112" s="76"/>
      <c r="VHV112" s="75"/>
      <c r="VHW112" s="378"/>
      <c r="VHX112" s="378"/>
      <c r="VHY112" s="378"/>
      <c r="VHZ112" s="378"/>
      <c r="VIA112" s="378"/>
      <c r="VIB112" s="378"/>
      <c r="VIC112" s="378"/>
      <c r="VID112" s="378"/>
      <c r="VIE112" s="378"/>
      <c r="VIF112" s="378"/>
      <c r="VIG112" s="378"/>
      <c r="VIH112" s="378"/>
      <c r="VII112" s="75"/>
      <c r="VIJ112" s="378"/>
      <c r="VIK112" s="378"/>
      <c r="VIL112" s="75"/>
      <c r="VIM112" s="76"/>
      <c r="VIN112" s="75"/>
      <c r="VIO112" s="378"/>
      <c r="VIP112" s="378"/>
      <c r="VIQ112" s="378"/>
      <c r="VIR112" s="378"/>
      <c r="VIS112" s="378"/>
      <c r="VIT112" s="378"/>
      <c r="VIU112" s="378"/>
      <c r="VIV112" s="378"/>
      <c r="VIW112" s="378"/>
      <c r="VIX112" s="378"/>
      <c r="VIY112" s="378"/>
      <c r="VIZ112" s="378"/>
      <c r="VJA112" s="75"/>
      <c r="VJB112" s="378"/>
      <c r="VJC112" s="378"/>
      <c r="VJD112" s="75"/>
      <c r="VJE112" s="76"/>
      <c r="VJF112" s="75"/>
      <c r="VJG112" s="378"/>
      <c r="VJH112" s="378"/>
      <c r="VJI112" s="378"/>
      <c r="VJJ112" s="378"/>
      <c r="VJK112" s="378"/>
      <c r="VJL112" s="378"/>
      <c r="VJM112" s="378"/>
      <c r="VJN112" s="378"/>
      <c r="VJO112" s="378"/>
      <c r="VJP112" s="378"/>
      <c r="VJQ112" s="378"/>
      <c r="VJR112" s="378"/>
      <c r="VJS112" s="75"/>
      <c r="VJT112" s="378"/>
      <c r="VJU112" s="378"/>
      <c r="VJV112" s="75"/>
      <c r="VJW112" s="76"/>
      <c r="VJX112" s="75"/>
      <c r="VJY112" s="378"/>
      <c r="VJZ112" s="378"/>
      <c r="VKA112" s="378"/>
      <c r="VKB112" s="378"/>
      <c r="VKC112" s="378"/>
      <c r="VKD112" s="378"/>
      <c r="VKE112" s="378"/>
      <c r="VKF112" s="378"/>
      <c r="VKG112" s="378"/>
      <c r="VKH112" s="378"/>
      <c r="VKI112" s="378"/>
      <c r="VKJ112" s="378"/>
      <c r="VKK112" s="75"/>
      <c r="VKL112" s="378"/>
      <c r="VKM112" s="378"/>
      <c r="VKN112" s="75"/>
      <c r="VKO112" s="76"/>
      <c r="VKP112" s="75"/>
      <c r="VKQ112" s="378"/>
      <c r="VKR112" s="378"/>
      <c r="VKS112" s="378"/>
      <c r="VKT112" s="378"/>
      <c r="VKU112" s="378"/>
      <c r="VKV112" s="378"/>
      <c r="VKW112" s="378"/>
      <c r="VKX112" s="378"/>
      <c r="VKY112" s="378"/>
      <c r="VKZ112" s="378"/>
      <c r="VLA112" s="378"/>
      <c r="VLB112" s="378"/>
      <c r="VLC112" s="75"/>
      <c r="VLD112" s="378"/>
      <c r="VLE112" s="378"/>
      <c r="VLF112" s="75"/>
      <c r="VLG112" s="76"/>
      <c r="VLH112" s="75"/>
      <c r="VLI112" s="378"/>
      <c r="VLJ112" s="378"/>
      <c r="VLK112" s="378"/>
      <c r="VLL112" s="378"/>
      <c r="VLM112" s="378"/>
      <c r="VLN112" s="378"/>
      <c r="VLO112" s="378"/>
      <c r="VLP112" s="378"/>
      <c r="VLQ112" s="378"/>
      <c r="VLR112" s="378"/>
      <c r="VLS112" s="378"/>
      <c r="VLT112" s="378"/>
      <c r="VLU112" s="75"/>
      <c r="VLV112" s="378"/>
      <c r="VLW112" s="378"/>
      <c r="VLX112" s="75"/>
      <c r="VLY112" s="76"/>
      <c r="VLZ112" s="75"/>
      <c r="VMA112" s="378"/>
      <c r="VMB112" s="378"/>
      <c r="VMC112" s="378"/>
      <c r="VMD112" s="378"/>
      <c r="VME112" s="378"/>
      <c r="VMF112" s="378"/>
      <c r="VMG112" s="378"/>
      <c r="VMH112" s="378"/>
      <c r="VMI112" s="378"/>
      <c r="VMJ112" s="378"/>
      <c r="VMK112" s="378"/>
      <c r="VML112" s="378"/>
      <c r="VMM112" s="75"/>
      <c r="VMN112" s="378"/>
      <c r="VMO112" s="378"/>
      <c r="VMP112" s="75"/>
      <c r="VMQ112" s="76"/>
      <c r="VMR112" s="75"/>
      <c r="VMS112" s="378"/>
      <c r="VMT112" s="378"/>
      <c r="VMU112" s="378"/>
      <c r="VMV112" s="378"/>
      <c r="VMW112" s="378"/>
      <c r="VMX112" s="378"/>
      <c r="VMY112" s="378"/>
      <c r="VMZ112" s="378"/>
      <c r="VNA112" s="378"/>
      <c r="VNB112" s="378"/>
      <c r="VNC112" s="378"/>
      <c r="VND112" s="378"/>
      <c r="VNE112" s="75"/>
      <c r="VNF112" s="378"/>
      <c r="VNG112" s="378"/>
      <c r="VNH112" s="75"/>
      <c r="VNI112" s="76"/>
      <c r="VNJ112" s="75"/>
      <c r="VNK112" s="378"/>
      <c r="VNL112" s="378"/>
      <c r="VNM112" s="378"/>
      <c r="VNN112" s="378"/>
      <c r="VNO112" s="378"/>
      <c r="VNP112" s="378"/>
      <c r="VNQ112" s="378"/>
      <c r="VNR112" s="378"/>
      <c r="VNS112" s="378"/>
      <c r="VNT112" s="378"/>
      <c r="VNU112" s="378"/>
      <c r="VNV112" s="378"/>
      <c r="VNW112" s="75"/>
      <c r="VNX112" s="378"/>
      <c r="VNY112" s="378"/>
      <c r="VNZ112" s="75"/>
      <c r="VOA112" s="76"/>
      <c r="VOB112" s="75"/>
      <c r="VOC112" s="378"/>
      <c r="VOD112" s="378"/>
      <c r="VOE112" s="378"/>
      <c r="VOF112" s="378"/>
      <c r="VOG112" s="378"/>
      <c r="VOH112" s="378"/>
      <c r="VOI112" s="378"/>
      <c r="VOJ112" s="378"/>
      <c r="VOK112" s="378"/>
      <c r="VOL112" s="378"/>
      <c r="VOM112" s="378"/>
      <c r="VON112" s="378"/>
      <c r="VOO112" s="75"/>
      <c r="VOP112" s="378"/>
      <c r="VOQ112" s="378"/>
      <c r="VOR112" s="75"/>
      <c r="VOS112" s="76"/>
      <c r="VOT112" s="75"/>
      <c r="VOU112" s="378"/>
      <c r="VOV112" s="378"/>
      <c r="VOW112" s="378"/>
      <c r="VOX112" s="378"/>
      <c r="VOY112" s="378"/>
      <c r="VOZ112" s="378"/>
      <c r="VPA112" s="378"/>
      <c r="VPB112" s="378"/>
      <c r="VPC112" s="378"/>
      <c r="VPD112" s="378"/>
      <c r="VPE112" s="378"/>
      <c r="VPF112" s="378"/>
      <c r="VPG112" s="75"/>
      <c r="VPH112" s="378"/>
      <c r="VPI112" s="378"/>
      <c r="VPJ112" s="75"/>
      <c r="VPK112" s="76"/>
      <c r="VPL112" s="75"/>
      <c r="VPM112" s="378"/>
      <c r="VPN112" s="378"/>
      <c r="VPO112" s="378"/>
      <c r="VPP112" s="378"/>
      <c r="VPQ112" s="378"/>
      <c r="VPR112" s="378"/>
      <c r="VPS112" s="378"/>
      <c r="VPT112" s="378"/>
      <c r="VPU112" s="378"/>
      <c r="VPV112" s="378"/>
      <c r="VPW112" s="378"/>
      <c r="VPX112" s="378"/>
      <c r="VPY112" s="75"/>
      <c r="VPZ112" s="378"/>
      <c r="VQA112" s="378"/>
      <c r="VQB112" s="75"/>
      <c r="VQC112" s="76"/>
      <c r="VQD112" s="75"/>
      <c r="VQE112" s="378"/>
      <c r="VQF112" s="378"/>
      <c r="VQG112" s="378"/>
      <c r="VQH112" s="378"/>
      <c r="VQI112" s="378"/>
      <c r="VQJ112" s="378"/>
      <c r="VQK112" s="378"/>
      <c r="VQL112" s="378"/>
      <c r="VQM112" s="378"/>
      <c r="VQN112" s="378"/>
      <c r="VQO112" s="378"/>
      <c r="VQP112" s="378"/>
      <c r="VQQ112" s="75"/>
      <c r="VQR112" s="378"/>
      <c r="VQS112" s="378"/>
      <c r="VQT112" s="75"/>
      <c r="VQU112" s="76"/>
      <c r="VQV112" s="75"/>
      <c r="VQW112" s="378"/>
      <c r="VQX112" s="378"/>
      <c r="VQY112" s="378"/>
      <c r="VQZ112" s="378"/>
      <c r="VRA112" s="378"/>
      <c r="VRB112" s="378"/>
      <c r="VRC112" s="378"/>
      <c r="VRD112" s="378"/>
      <c r="VRE112" s="378"/>
      <c r="VRF112" s="378"/>
      <c r="VRG112" s="378"/>
      <c r="VRH112" s="378"/>
      <c r="VRI112" s="75"/>
      <c r="VRJ112" s="378"/>
      <c r="VRK112" s="378"/>
      <c r="VRL112" s="75"/>
      <c r="VRM112" s="76"/>
      <c r="VRN112" s="75"/>
      <c r="VRO112" s="378"/>
      <c r="VRP112" s="378"/>
      <c r="VRQ112" s="378"/>
      <c r="VRR112" s="378"/>
      <c r="VRS112" s="378"/>
      <c r="VRT112" s="378"/>
      <c r="VRU112" s="378"/>
      <c r="VRV112" s="378"/>
      <c r="VRW112" s="378"/>
      <c r="VRX112" s="378"/>
      <c r="VRY112" s="378"/>
      <c r="VRZ112" s="378"/>
      <c r="VSA112" s="75"/>
      <c r="VSB112" s="378"/>
      <c r="VSC112" s="378"/>
      <c r="VSD112" s="75"/>
      <c r="VSE112" s="76"/>
      <c r="VSF112" s="75"/>
      <c r="VSG112" s="378"/>
      <c r="VSH112" s="378"/>
      <c r="VSI112" s="378"/>
      <c r="VSJ112" s="378"/>
      <c r="VSK112" s="378"/>
      <c r="VSL112" s="378"/>
      <c r="VSM112" s="378"/>
      <c r="VSN112" s="378"/>
      <c r="VSO112" s="378"/>
      <c r="VSP112" s="378"/>
      <c r="VSQ112" s="378"/>
      <c r="VSR112" s="378"/>
      <c r="VSS112" s="75"/>
      <c r="VST112" s="378"/>
      <c r="VSU112" s="378"/>
      <c r="VSV112" s="75"/>
      <c r="VSW112" s="76"/>
      <c r="VSX112" s="75"/>
      <c r="VSY112" s="378"/>
      <c r="VSZ112" s="378"/>
      <c r="VTA112" s="378"/>
      <c r="VTB112" s="378"/>
      <c r="VTC112" s="378"/>
      <c r="VTD112" s="378"/>
      <c r="VTE112" s="378"/>
      <c r="VTF112" s="378"/>
      <c r="VTG112" s="378"/>
      <c r="VTH112" s="378"/>
      <c r="VTI112" s="378"/>
      <c r="VTJ112" s="378"/>
      <c r="VTK112" s="75"/>
      <c r="VTL112" s="378"/>
      <c r="VTM112" s="378"/>
      <c r="VTN112" s="75"/>
      <c r="VTO112" s="76"/>
      <c r="VTP112" s="75"/>
      <c r="VTQ112" s="378"/>
      <c r="VTR112" s="378"/>
      <c r="VTS112" s="378"/>
      <c r="VTT112" s="378"/>
      <c r="VTU112" s="378"/>
      <c r="VTV112" s="378"/>
      <c r="VTW112" s="378"/>
      <c r="VTX112" s="378"/>
      <c r="VTY112" s="378"/>
      <c r="VTZ112" s="378"/>
      <c r="VUA112" s="378"/>
      <c r="VUB112" s="378"/>
      <c r="VUC112" s="75"/>
      <c r="VUD112" s="378"/>
      <c r="VUE112" s="378"/>
      <c r="VUF112" s="75"/>
      <c r="VUG112" s="76"/>
      <c r="VUH112" s="75"/>
      <c r="VUI112" s="378"/>
      <c r="VUJ112" s="378"/>
      <c r="VUK112" s="378"/>
      <c r="VUL112" s="378"/>
      <c r="VUM112" s="378"/>
      <c r="VUN112" s="378"/>
      <c r="VUO112" s="378"/>
      <c r="VUP112" s="378"/>
      <c r="VUQ112" s="378"/>
      <c r="VUR112" s="378"/>
      <c r="VUS112" s="378"/>
      <c r="VUT112" s="378"/>
      <c r="VUU112" s="75"/>
      <c r="VUV112" s="378"/>
      <c r="VUW112" s="378"/>
      <c r="VUX112" s="75"/>
      <c r="VUY112" s="76"/>
      <c r="VUZ112" s="75"/>
      <c r="VVA112" s="378"/>
      <c r="VVB112" s="378"/>
      <c r="VVC112" s="378"/>
      <c r="VVD112" s="378"/>
      <c r="VVE112" s="378"/>
      <c r="VVF112" s="378"/>
      <c r="VVG112" s="378"/>
      <c r="VVH112" s="378"/>
      <c r="VVI112" s="378"/>
      <c r="VVJ112" s="378"/>
      <c r="VVK112" s="378"/>
      <c r="VVL112" s="378"/>
      <c r="VVM112" s="75"/>
      <c r="VVN112" s="378"/>
      <c r="VVO112" s="378"/>
      <c r="VVP112" s="75"/>
      <c r="VVQ112" s="76"/>
      <c r="VVR112" s="75"/>
      <c r="VVS112" s="378"/>
      <c r="VVT112" s="378"/>
      <c r="VVU112" s="378"/>
      <c r="VVV112" s="378"/>
      <c r="VVW112" s="378"/>
      <c r="VVX112" s="378"/>
      <c r="VVY112" s="378"/>
      <c r="VVZ112" s="378"/>
      <c r="VWA112" s="378"/>
      <c r="VWB112" s="378"/>
      <c r="VWC112" s="378"/>
      <c r="VWD112" s="378"/>
      <c r="VWE112" s="75"/>
      <c r="VWF112" s="378"/>
      <c r="VWG112" s="378"/>
      <c r="VWH112" s="75"/>
      <c r="VWI112" s="76"/>
      <c r="VWJ112" s="75"/>
      <c r="VWK112" s="378"/>
      <c r="VWL112" s="378"/>
      <c r="VWM112" s="378"/>
      <c r="VWN112" s="378"/>
      <c r="VWO112" s="378"/>
      <c r="VWP112" s="378"/>
      <c r="VWQ112" s="378"/>
      <c r="VWR112" s="378"/>
      <c r="VWS112" s="378"/>
      <c r="VWT112" s="378"/>
      <c r="VWU112" s="378"/>
      <c r="VWV112" s="378"/>
      <c r="VWW112" s="75"/>
      <c r="VWX112" s="378"/>
      <c r="VWY112" s="378"/>
      <c r="VWZ112" s="75"/>
      <c r="VXA112" s="76"/>
      <c r="VXB112" s="75"/>
      <c r="VXC112" s="378"/>
      <c r="VXD112" s="378"/>
      <c r="VXE112" s="378"/>
      <c r="VXF112" s="378"/>
      <c r="VXG112" s="378"/>
      <c r="VXH112" s="378"/>
      <c r="VXI112" s="378"/>
      <c r="VXJ112" s="378"/>
      <c r="VXK112" s="378"/>
      <c r="VXL112" s="378"/>
      <c r="VXM112" s="378"/>
      <c r="VXN112" s="378"/>
      <c r="VXO112" s="75"/>
      <c r="VXP112" s="378"/>
      <c r="VXQ112" s="378"/>
      <c r="VXR112" s="75"/>
      <c r="VXS112" s="76"/>
      <c r="VXT112" s="75"/>
      <c r="VXU112" s="378"/>
      <c r="VXV112" s="378"/>
      <c r="VXW112" s="378"/>
      <c r="VXX112" s="378"/>
      <c r="VXY112" s="378"/>
      <c r="VXZ112" s="378"/>
      <c r="VYA112" s="378"/>
      <c r="VYB112" s="378"/>
      <c r="VYC112" s="378"/>
      <c r="VYD112" s="378"/>
      <c r="VYE112" s="378"/>
      <c r="VYF112" s="378"/>
      <c r="VYG112" s="75"/>
      <c r="VYH112" s="378"/>
      <c r="VYI112" s="378"/>
      <c r="VYJ112" s="75"/>
      <c r="VYK112" s="76"/>
      <c r="VYL112" s="75"/>
      <c r="VYM112" s="378"/>
      <c r="VYN112" s="378"/>
      <c r="VYO112" s="378"/>
      <c r="VYP112" s="378"/>
      <c r="VYQ112" s="378"/>
      <c r="VYR112" s="378"/>
      <c r="VYS112" s="378"/>
      <c r="VYT112" s="378"/>
      <c r="VYU112" s="378"/>
      <c r="VYV112" s="378"/>
      <c r="VYW112" s="378"/>
      <c r="VYX112" s="378"/>
      <c r="VYY112" s="75"/>
      <c r="VYZ112" s="378"/>
      <c r="VZA112" s="378"/>
      <c r="VZB112" s="75"/>
      <c r="VZC112" s="76"/>
      <c r="VZD112" s="75"/>
      <c r="VZE112" s="378"/>
      <c r="VZF112" s="378"/>
      <c r="VZG112" s="378"/>
      <c r="VZH112" s="378"/>
      <c r="VZI112" s="378"/>
      <c r="VZJ112" s="378"/>
      <c r="VZK112" s="378"/>
      <c r="VZL112" s="378"/>
      <c r="VZM112" s="378"/>
      <c r="VZN112" s="378"/>
      <c r="VZO112" s="378"/>
      <c r="VZP112" s="378"/>
      <c r="VZQ112" s="75"/>
      <c r="VZR112" s="378"/>
      <c r="VZS112" s="378"/>
      <c r="VZT112" s="75"/>
      <c r="VZU112" s="76"/>
      <c r="VZV112" s="75"/>
      <c r="VZW112" s="378"/>
      <c r="VZX112" s="378"/>
      <c r="VZY112" s="378"/>
      <c r="VZZ112" s="378"/>
      <c r="WAA112" s="378"/>
      <c r="WAB112" s="378"/>
      <c r="WAC112" s="378"/>
      <c r="WAD112" s="378"/>
      <c r="WAE112" s="378"/>
      <c r="WAF112" s="378"/>
      <c r="WAG112" s="378"/>
      <c r="WAH112" s="378"/>
      <c r="WAI112" s="75"/>
      <c r="WAJ112" s="378"/>
      <c r="WAK112" s="378"/>
      <c r="WAL112" s="75"/>
      <c r="WAM112" s="76"/>
      <c r="WAN112" s="75"/>
      <c r="WAO112" s="378"/>
      <c r="WAP112" s="378"/>
      <c r="WAQ112" s="378"/>
      <c r="WAR112" s="378"/>
      <c r="WAS112" s="378"/>
      <c r="WAT112" s="378"/>
      <c r="WAU112" s="378"/>
      <c r="WAV112" s="378"/>
      <c r="WAW112" s="378"/>
      <c r="WAX112" s="378"/>
      <c r="WAY112" s="378"/>
      <c r="WAZ112" s="378"/>
      <c r="WBA112" s="75"/>
      <c r="WBB112" s="378"/>
      <c r="WBC112" s="378"/>
      <c r="WBD112" s="75"/>
      <c r="WBE112" s="76"/>
      <c r="WBF112" s="75"/>
      <c r="WBG112" s="378"/>
      <c r="WBH112" s="378"/>
      <c r="WBI112" s="378"/>
      <c r="WBJ112" s="378"/>
      <c r="WBK112" s="378"/>
      <c r="WBL112" s="378"/>
      <c r="WBM112" s="378"/>
      <c r="WBN112" s="378"/>
      <c r="WBO112" s="378"/>
      <c r="WBP112" s="378"/>
      <c r="WBQ112" s="378"/>
      <c r="WBR112" s="378"/>
      <c r="WBS112" s="75"/>
      <c r="WBT112" s="378"/>
      <c r="WBU112" s="378"/>
      <c r="WBV112" s="75"/>
      <c r="WBW112" s="76"/>
      <c r="WBX112" s="75"/>
      <c r="WBY112" s="378"/>
      <c r="WBZ112" s="378"/>
      <c r="WCA112" s="378"/>
      <c r="WCB112" s="378"/>
      <c r="WCC112" s="378"/>
      <c r="WCD112" s="378"/>
      <c r="WCE112" s="378"/>
      <c r="WCF112" s="378"/>
      <c r="WCG112" s="378"/>
      <c r="WCH112" s="378"/>
      <c r="WCI112" s="378"/>
      <c r="WCJ112" s="378"/>
      <c r="WCK112" s="75"/>
      <c r="WCL112" s="378"/>
      <c r="WCM112" s="378"/>
      <c r="WCN112" s="75"/>
      <c r="WCO112" s="76"/>
      <c r="WCP112" s="75"/>
      <c r="WCQ112" s="378"/>
      <c r="WCR112" s="378"/>
      <c r="WCS112" s="378"/>
      <c r="WCT112" s="378"/>
      <c r="WCU112" s="378"/>
      <c r="WCV112" s="378"/>
      <c r="WCW112" s="378"/>
      <c r="WCX112" s="378"/>
      <c r="WCY112" s="378"/>
      <c r="WCZ112" s="378"/>
      <c r="WDA112" s="378"/>
      <c r="WDB112" s="378"/>
      <c r="WDC112" s="75"/>
      <c r="WDD112" s="378"/>
      <c r="WDE112" s="378"/>
      <c r="WDF112" s="75"/>
      <c r="WDG112" s="76"/>
      <c r="WDH112" s="75"/>
      <c r="WDI112" s="378"/>
      <c r="WDJ112" s="378"/>
      <c r="WDK112" s="378"/>
      <c r="WDL112" s="378"/>
      <c r="WDM112" s="378"/>
      <c r="WDN112" s="378"/>
      <c r="WDO112" s="378"/>
      <c r="WDP112" s="378"/>
      <c r="WDQ112" s="378"/>
      <c r="WDR112" s="378"/>
      <c r="WDS112" s="378"/>
      <c r="WDT112" s="378"/>
      <c r="WDU112" s="75"/>
      <c r="WDV112" s="378"/>
      <c r="WDW112" s="378"/>
      <c r="WDX112" s="75"/>
      <c r="WDY112" s="76"/>
      <c r="WDZ112" s="75"/>
      <c r="WEA112" s="378"/>
      <c r="WEB112" s="378"/>
      <c r="WEC112" s="378"/>
      <c r="WED112" s="378"/>
      <c r="WEE112" s="378"/>
      <c r="WEF112" s="378"/>
      <c r="WEG112" s="378"/>
      <c r="WEH112" s="378"/>
      <c r="WEI112" s="378"/>
      <c r="WEJ112" s="378"/>
      <c r="WEK112" s="378"/>
      <c r="WEL112" s="378"/>
      <c r="WEM112" s="75"/>
      <c r="WEN112" s="378"/>
      <c r="WEO112" s="378"/>
      <c r="WEP112" s="75"/>
      <c r="WEQ112" s="76"/>
      <c r="WER112" s="75"/>
      <c r="WES112" s="378"/>
      <c r="WET112" s="378"/>
      <c r="WEU112" s="378"/>
      <c r="WEV112" s="378"/>
      <c r="WEW112" s="378"/>
      <c r="WEX112" s="378"/>
      <c r="WEY112" s="378"/>
      <c r="WEZ112" s="378"/>
      <c r="WFA112" s="378"/>
      <c r="WFB112" s="378"/>
      <c r="WFC112" s="378"/>
      <c r="WFD112" s="378"/>
      <c r="WFE112" s="75"/>
      <c r="WFF112" s="378"/>
      <c r="WFG112" s="378"/>
      <c r="WFH112" s="75"/>
      <c r="WFI112" s="76"/>
      <c r="WFJ112" s="75"/>
      <c r="WFK112" s="378"/>
      <c r="WFL112" s="378"/>
      <c r="WFM112" s="378"/>
      <c r="WFN112" s="378"/>
      <c r="WFO112" s="378"/>
      <c r="WFP112" s="378"/>
      <c r="WFQ112" s="378"/>
      <c r="WFR112" s="378"/>
      <c r="WFS112" s="378"/>
      <c r="WFT112" s="378"/>
      <c r="WFU112" s="378"/>
      <c r="WFV112" s="378"/>
      <c r="WFW112" s="75"/>
      <c r="WFX112" s="378"/>
      <c r="WFY112" s="378"/>
      <c r="WFZ112" s="75"/>
      <c r="WGA112" s="76"/>
      <c r="WGB112" s="75"/>
      <c r="WGC112" s="378"/>
      <c r="WGD112" s="378"/>
      <c r="WGE112" s="378"/>
      <c r="WGF112" s="378"/>
      <c r="WGG112" s="378"/>
      <c r="WGH112" s="378"/>
      <c r="WGI112" s="378"/>
      <c r="WGJ112" s="378"/>
      <c r="WGK112" s="378"/>
      <c r="WGL112" s="378"/>
      <c r="WGM112" s="378"/>
      <c r="WGN112" s="378"/>
      <c r="WGO112" s="75"/>
      <c r="WGP112" s="378"/>
      <c r="WGQ112" s="378"/>
      <c r="WGR112" s="75"/>
      <c r="WGS112" s="76"/>
      <c r="WGT112" s="75"/>
      <c r="WGU112" s="378"/>
      <c r="WGV112" s="378"/>
      <c r="WGW112" s="378"/>
      <c r="WGX112" s="378"/>
      <c r="WGY112" s="378"/>
      <c r="WGZ112" s="378"/>
      <c r="WHA112" s="378"/>
      <c r="WHB112" s="378"/>
      <c r="WHC112" s="378"/>
      <c r="WHD112" s="378"/>
      <c r="WHE112" s="378"/>
      <c r="WHF112" s="378"/>
      <c r="WHG112" s="75"/>
      <c r="WHH112" s="378"/>
      <c r="WHI112" s="378"/>
      <c r="WHJ112" s="75"/>
      <c r="WHK112" s="76"/>
      <c r="WHL112" s="75"/>
      <c r="WHM112" s="378"/>
      <c r="WHN112" s="378"/>
      <c r="WHO112" s="378"/>
      <c r="WHP112" s="378"/>
      <c r="WHQ112" s="378"/>
      <c r="WHR112" s="378"/>
      <c r="WHS112" s="378"/>
      <c r="WHT112" s="378"/>
      <c r="WHU112" s="378"/>
      <c r="WHV112" s="378"/>
      <c r="WHW112" s="378"/>
      <c r="WHX112" s="378"/>
      <c r="WHY112" s="75"/>
      <c r="WHZ112" s="378"/>
      <c r="WIA112" s="378"/>
      <c r="WIB112" s="75"/>
      <c r="WIC112" s="76"/>
      <c r="WID112" s="75"/>
      <c r="WIE112" s="378"/>
      <c r="WIF112" s="378"/>
      <c r="WIG112" s="378"/>
      <c r="WIH112" s="378"/>
      <c r="WII112" s="378"/>
      <c r="WIJ112" s="378"/>
      <c r="WIK112" s="378"/>
      <c r="WIL112" s="378"/>
      <c r="WIM112" s="378"/>
      <c r="WIN112" s="378"/>
      <c r="WIO112" s="378"/>
      <c r="WIP112" s="378"/>
      <c r="WIQ112" s="75"/>
      <c r="WIR112" s="378"/>
      <c r="WIS112" s="378"/>
      <c r="WIT112" s="75"/>
      <c r="WIU112" s="76"/>
      <c r="WIV112" s="75"/>
      <c r="WIW112" s="378"/>
      <c r="WIX112" s="378"/>
      <c r="WIY112" s="378"/>
      <c r="WIZ112" s="378"/>
      <c r="WJA112" s="378"/>
      <c r="WJB112" s="378"/>
      <c r="WJC112" s="378"/>
      <c r="WJD112" s="378"/>
      <c r="WJE112" s="378"/>
      <c r="WJF112" s="378"/>
      <c r="WJG112" s="378"/>
      <c r="WJH112" s="378"/>
      <c r="WJI112" s="75"/>
      <c r="WJJ112" s="378"/>
      <c r="WJK112" s="378"/>
      <c r="WJL112" s="75"/>
      <c r="WJM112" s="76"/>
      <c r="WJN112" s="75"/>
      <c r="WJO112" s="378"/>
      <c r="WJP112" s="378"/>
      <c r="WJQ112" s="378"/>
      <c r="WJR112" s="378"/>
      <c r="WJS112" s="378"/>
      <c r="WJT112" s="378"/>
      <c r="WJU112" s="378"/>
      <c r="WJV112" s="378"/>
      <c r="WJW112" s="378"/>
      <c r="WJX112" s="378"/>
      <c r="WJY112" s="378"/>
      <c r="WJZ112" s="378"/>
      <c r="WKA112" s="75"/>
      <c r="WKB112" s="378"/>
      <c r="WKC112" s="378"/>
      <c r="WKD112" s="75"/>
      <c r="WKE112" s="76"/>
      <c r="WKF112" s="75"/>
      <c r="WKG112" s="378"/>
      <c r="WKH112" s="378"/>
      <c r="WKI112" s="378"/>
      <c r="WKJ112" s="378"/>
      <c r="WKK112" s="378"/>
      <c r="WKL112" s="378"/>
      <c r="WKM112" s="378"/>
      <c r="WKN112" s="378"/>
      <c r="WKO112" s="378"/>
      <c r="WKP112" s="378"/>
      <c r="WKQ112" s="378"/>
      <c r="WKR112" s="378"/>
      <c r="WKS112" s="75"/>
      <c r="WKT112" s="378"/>
      <c r="WKU112" s="378"/>
      <c r="WKV112" s="75"/>
      <c r="WKW112" s="76"/>
      <c r="WKX112" s="75"/>
      <c r="WKY112" s="378"/>
      <c r="WKZ112" s="378"/>
      <c r="WLA112" s="378"/>
      <c r="WLB112" s="378"/>
      <c r="WLC112" s="378"/>
      <c r="WLD112" s="378"/>
      <c r="WLE112" s="378"/>
      <c r="WLF112" s="378"/>
      <c r="WLG112" s="378"/>
      <c r="WLH112" s="378"/>
      <c r="WLI112" s="378"/>
      <c r="WLJ112" s="378"/>
      <c r="WLK112" s="75"/>
      <c r="WLL112" s="378"/>
      <c r="WLM112" s="378"/>
      <c r="WLN112" s="75"/>
      <c r="WLO112" s="76"/>
      <c r="WLP112" s="75"/>
      <c r="WLQ112" s="378"/>
      <c r="WLR112" s="378"/>
      <c r="WLS112" s="378"/>
      <c r="WLT112" s="378"/>
      <c r="WLU112" s="378"/>
      <c r="WLV112" s="378"/>
      <c r="WLW112" s="378"/>
      <c r="WLX112" s="378"/>
      <c r="WLY112" s="378"/>
      <c r="WLZ112" s="378"/>
      <c r="WMA112" s="378"/>
      <c r="WMB112" s="378"/>
      <c r="WMC112" s="75"/>
      <c r="WMD112" s="378"/>
      <c r="WME112" s="378"/>
      <c r="WMF112" s="75"/>
      <c r="WMG112" s="76"/>
      <c r="WMH112" s="75"/>
      <c r="WMI112" s="378"/>
      <c r="WMJ112" s="378"/>
      <c r="WMK112" s="378"/>
      <c r="WML112" s="378"/>
      <c r="WMM112" s="378"/>
      <c r="WMN112" s="378"/>
      <c r="WMO112" s="378"/>
      <c r="WMP112" s="378"/>
      <c r="WMQ112" s="378"/>
      <c r="WMR112" s="378"/>
      <c r="WMS112" s="378"/>
      <c r="WMT112" s="378"/>
      <c r="WMU112" s="75"/>
      <c r="WMV112" s="378"/>
      <c r="WMW112" s="378"/>
      <c r="WMX112" s="75"/>
      <c r="WMY112" s="76"/>
      <c r="WMZ112" s="75"/>
      <c r="WNA112" s="378"/>
      <c r="WNB112" s="378"/>
      <c r="WNC112" s="378"/>
      <c r="WND112" s="378"/>
      <c r="WNE112" s="378"/>
      <c r="WNF112" s="378"/>
      <c r="WNG112" s="378"/>
      <c r="WNH112" s="378"/>
      <c r="WNI112" s="378"/>
      <c r="WNJ112" s="378"/>
      <c r="WNK112" s="378"/>
      <c r="WNL112" s="378"/>
      <c r="WNM112" s="75"/>
      <c r="WNN112" s="378"/>
      <c r="WNO112" s="378"/>
      <c r="WNP112" s="75"/>
      <c r="WNQ112" s="76"/>
      <c r="WNR112" s="75"/>
      <c r="WNS112" s="378"/>
      <c r="WNT112" s="378"/>
      <c r="WNU112" s="378"/>
      <c r="WNV112" s="378"/>
      <c r="WNW112" s="378"/>
      <c r="WNX112" s="378"/>
      <c r="WNY112" s="378"/>
      <c r="WNZ112" s="378"/>
      <c r="WOA112" s="378"/>
      <c r="WOB112" s="378"/>
      <c r="WOC112" s="378"/>
      <c r="WOD112" s="378"/>
      <c r="WOE112" s="75"/>
      <c r="WOF112" s="378"/>
      <c r="WOG112" s="378"/>
      <c r="WOH112" s="75"/>
      <c r="WOI112" s="76"/>
      <c r="WOJ112" s="75"/>
      <c r="WOK112" s="378"/>
      <c r="WOL112" s="378"/>
      <c r="WOM112" s="378"/>
      <c r="WON112" s="378"/>
      <c r="WOO112" s="378"/>
      <c r="WOP112" s="378"/>
      <c r="WOQ112" s="378"/>
      <c r="WOR112" s="378"/>
      <c r="WOS112" s="378"/>
      <c r="WOT112" s="378"/>
      <c r="WOU112" s="378"/>
      <c r="WOV112" s="378"/>
      <c r="WOW112" s="75"/>
      <c r="WOX112" s="378"/>
      <c r="WOY112" s="378"/>
      <c r="WOZ112" s="75"/>
      <c r="WPA112" s="76"/>
      <c r="WPB112" s="75"/>
      <c r="WPC112" s="378"/>
      <c r="WPD112" s="378"/>
      <c r="WPE112" s="378"/>
      <c r="WPF112" s="378"/>
      <c r="WPG112" s="378"/>
      <c r="WPH112" s="378"/>
      <c r="WPI112" s="378"/>
      <c r="WPJ112" s="378"/>
      <c r="WPK112" s="378"/>
      <c r="WPL112" s="378"/>
      <c r="WPM112" s="378"/>
      <c r="WPN112" s="378"/>
      <c r="WPO112" s="75"/>
      <c r="WPP112" s="378"/>
      <c r="WPQ112" s="378"/>
      <c r="WPR112" s="75"/>
      <c r="WPS112" s="76"/>
      <c r="WPT112" s="75"/>
      <c r="WPU112" s="378"/>
      <c r="WPV112" s="378"/>
      <c r="WPW112" s="378"/>
      <c r="WPX112" s="378"/>
      <c r="WPY112" s="378"/>
      <c r="WPZ112" s="378"/>
      <c r="WQA112" s="378"/>
      <c r="WQB112" s="378"/>
      <c r="WQC112" s="378"/>
      <c r="WQD112" s="378"/>
      <c r="WQE112" s="378"/>
      <c r="WQF112" s="378"/>
      <c r="WQG112" s="75"/>
      <c r="WQH112" s="378"/>
      <c r="WQI112" s="378"/>
      <c r="WQJ112" s="75"/>
      <c r="WQK112" s="76"/>
      <c r="WQL112" s="75"/>
      <c r="WQM112" s="378"/>
      <c r="WQN112" s="378"/>
      <c r="WQO112" s="378"/>
      <c r="WQP112" s="378"/>
      <c r="WQQ112" s="378"/>
      <c r="WQR112" s="378"/>
      <c r="WQS112" s="378"/>
      <c r="WQT112" s="378"/>
      <c r="WQU112" s="378"/>
      <c r="WQV112" s="378"/>
      <c r="WQW112" s="378"/>
      <c r="WQX112" s="378"/>
      <c r="WQY112" s="75"/>
      <c r="WQZ112" s="378"/>
      <c r="WRA112" s="378"/>
      <c r="WRB112" s="75"/>
      <c r="WRC112" s="76"/>
      <c r="WRD112" s="75"/>
      <c r="WRE112" s="378"/>
      <c r="WRF112" s="378"/>
      <c r="WRG112" s="378"/>
      <c r="WRH112" s="378"/>
      <c r="WRI112" s="378"/>
      <c r="WRJ112" s="378"/>
      <c r="WRK112" s="378"/>
      <c r="WRL112" s="378"/>
      <c r="WRM112" s="378"/>
      <c r="WRN112" s="378"/>
      <c r="WRO112" s="378"/>
      <c r="WRP112" s="378"/>
      <c r="WRQ112" s="75"/>
      <c r="WRR112" s="378"/>
      <c r="WRS112" s="378"/>
      <c r="WRT112" s="75"/>
      <c r="WRU112" s="76"/>
      <c r="WRV112" s="75"/>
      <c r="WRW112" s="378"/>
      <c r="WRX112" s="378"/>
      <c r="WRY112" s="378"/>
      <c r="WRZ112" s="378"/>
      <c r="WSA112" s="378"/>
      <c r="WSB112" s="378"/>
      <c r="WSC112" s="378"/>
      <c r="WSD112" s="378"/>
      <c r="WSE112" s="378"/>
      <c r="WSF112" s="378"/>
      <c r="WSG112" s="378"/>
      <c r="WSH112" s="378"/>
      <c r="WSI112" s="75"/>
      <c r="WSJ112" s="378"/>
      <c r="WSK112" s="378"/>
      <c r="WSL112" s="75"/>
      <c r="WSM112" s="76"/>
      <c r="WSN112" s="75"/>
      <c r="WSO112" s="378"/>
      <c r="WSP112" s="378"/>
      <c r="WSQ112" s="378"/>
      <c r="WSR112" s="378"/>
      <c r="WSS112" s="378"/>
      <c r="WST112" s="378"/>
      <c r="WSU112" s="378"/>
      <c r="WSV112" s="378"/>
      <c r="WSW112" s="378"/>
      <c r="WSX112" s="378"/>
      <c r="WSY112" s="378"/>
      <c r="WSZ112" s="378"/>
      <c r="WTA112" s="75"/>
      <c r="WTB112" s="378"/>
      <c r="WTC112" s="378"/>
      <c r="WTD112" s="75"/>
      <c r="WTE112" s="76"/>
      <c r="WTF112" s="75"/>
      <c r="WTG112" s="378"/>
      <c r="WTH112" s="378"/>
      <c r="WTI112" s="378"/>
      <c r="WTJ112" s="378"/>
      <c r="WTK112" s="378"/>
      <c r="WTL112" s="378"/>
      <c r="WTM112" s="378"/>
      <c r="WTN112" s="378"/>
      <c r="WTO112" s="378"/>
      <c r="WTP112" s="378"/>
      <c r="WTQ112" s="378"/>
      <c r="WTR112" s="378"/>
      <c r="WTS112" s="75"/>
      <c r="WTT112" s="378"/>
      <c r="WTU112" s="378"/>
      <c r="WTV112" s="75"/>
      <c r="WTW112" s="76"/>
      <c r="WTX112" s="75"/>
      <c r="WTY112" s="378"/>
      <c r="WTZ112" s="378"/>
      <c r="WUA112" s="378"/>
      <c r="WUB112" s="378"/>
      <c r="WUC112" s="378"/>
      <c r="WUD112" s="378"/>
      <c r="WUE112" s="378"/>
      <c r="WUF112" s="378"/>
      <c r="WUG112" s="378"/>
      <c r="WUH112" s="378"/>
      <c r="WUI112" s="378"/>
      <c r="WUJ112" s="378"/>
      <c r="WUK112" s="75"/>
      <c r="WUL112" s="378"/>
      <c r="WUM112" s="378"/>
      <c r="WUN112" s="75"/>
      <c r="WUO112" s="76"/>
      <c r="WUP112" s="75"/>
      <c r="WUQ112" s="378"/>
      <c r="WUR112" s="378"/>
      <c r="WUS112" s="378"/>
      <c r="WUT112" s="378"/>
      <c r="WUU112" s="378"/>
      <c r="WUV112" s="378"/>
      <c r="WUW112" s="378"/>
      <c r="WUX112" s="378"/>
      <c r="WUY112" s="378"/>
      <c r="WUZ112" s="378"/>
      <c r="WVA112" s="378"/>
      <c r="WVB112" s="378"/>
      <c r="WVC112" s="75"/>
      <c r="WVD112" s="378"/>
      <c r="WVE112" s="378"/>
      <c r="WVF112" s="75"/>
      <c r="WVG112" s="76"/>
      <c r="WVH112" s="75"/>
      <c r="WVI112" s="378"/>
      <c r="WVJ112" s="378"/>
      <c r="WVK112" s="378"/>
      <c r="WVL112" s="378"/>
      <c r="WVM112" s="378"/>
      <c r="WVN112" s="378"/>
      <c r="WVO112" s="378"/>
      <c r="WVP112" s="378"/>
      <c r="WVQ112" s="378"/>
      <c r="WVR112" s="378"/>
      <c r="WVS112" s="378"/>
      <c r="WVT112" s="378"/>
      <c r="WVU112" s="75"/>
      <c r="WVV112" s="378"/>
      <c r="WVW112" s="378"/>
      <c r="WVX112" s="75"/>
      <c r="WVY112" s="76"/>
      <c r="WVZ112" s="75"/>
      <c r="WWA112" s="378"/>
      <c r="WWB112" s="378"/>
      <c r="WWC112" s="378"/>
      <c r="WWD112" s="378"/>
      <c r="WWE112" s="378"/>
      <c r="WWF112" s="378"/>
      <c r="WWG112" s="378"/>
      <c r="WWH112" s="378"/>
      <c r="WWI112" s="378"/>
      <c r="WWJ112" s="378"/>
      <c r="WWK112" s="378"/>
      <c r="WWL112" s="378"/>
      <c r="WWM112" s="75"/>
      <c r="WWN112" s="378"/>
      <c r="WWO112" s="378"/>
      <c r="WWP112" s="75"/>
      <c r="WWQ112" s="76"/>
      <c r="WWR112" s="75"/>
      <c r="WWS112" s="378"/>
      <c r="WWT112" s="378"/>
      <c r="WWU112" s="378"/>
      <c r="WWV112" s="378"/>
      <c r="WWW112" s="378"/>
      <c r="WWX112" s="378"/>
      <c r="WWY112" s="378"/>
      <c r="WWZ112" s="378"/>
      <c r="WXA112" s="378"/>
      <c r="WXB112" s="378"/>
      <c r="WXC112" s="378"/>
      <c r="WXD112" s="378"/>
      <c r="WXE112" s="75"/>
      <c r="WXF112" s="378"/>
      <c r="WXG112" s="378"/>
      <c r="WXH112" s="75"/>
      <c r="WXI112" s="76"/>
      <c r="WXJ112" s="75"/>
      <c r="WXK112" s="378"/>
      <c r="WXL112" s="378"/>
      <c r="WXM112" s="378"/>
      <c r="WXN112" s="378"/>
      <c r="WXO112" s="378"/>
      <c r="WXP112" s="378"/>
      <c r="WXQ112" s="378"/>
      <c r="WXR112" s="378"/>
      <c r="WXS112" s="378"/>
      <c r="WXT112" s="378"/>
      <c r="WXU112" s="378"/>
      <c r="WXV112" s="378"/>
      <c r="WXW112" s="75"/>
      <c r="WXX112" s="378"/>
      <c r="WXY112" s="378"/>
      <c r="WXZ112" s="75"/>
      <c r="WYA112" s="76"/>
      <c r="WYB112" s="75"/>
      <c r="WYC112" s="378"/>
      <c r="WYD112" s="378"/>
      <c r="WYE112" s="378"/>
      <c r="WYF112" s="378"/>
      <c r="WYG112" s="378"/>
      <c r="WYH112" s="378"/>
      <c r="WYI112" s="378"/>
      <c r="WYJ112" s="378"/>
      <c r="WYK112" s="378"/>
      <c r="WYL112" s="378"/>
      <c r="WYM112" s="378"/>
      <c r="WYN112" s="378"/>
      <c r="WYO112" s="75"/>
      <c r="WYP112" s="378"/>
      <c r="WYQ112" s="378"/>
      <c r="WYR112" s="75"/>
      <c r="WYS112" s="76"/>
      <c r="WYT112" s="75"/>
      <c r="WYU112" s="378"/>
      <c r="WYV112" s="378"/>
      <c r="WYW112" s="378"/>
      <c r="WYX112" s="378"/>
      <c r="WYY112" s="378"/>
      <c r="WYZ112" s="378"/>
      <c r="WZA112" s="378"/>
      <c r="WZB112" s="378"/>
      <c r="WZC112" s="378"/>
      <c r="WZD112" s="378"/>
      <c r="WZE112" s="378"/>
      <c r="WZF112" s="378"/>
      <c r="WZG112" s="75"/>
      <c r="WZH112" s="378"/>
      <c r="WZI112" s="378"/>
      <c r="WZJ112" s="75"/>
      <c r="WZK112" s="76"/>
      <c r="WZL112" s="75"/>
      <c r="WZM112" s="378"/>
      <c r="WZN112" s="378"/>
      <c r="WZO112" s="378"/>
      <c r="WZP112" s="378"/>
      <c r="WZQ112" s="378"/>
      <c r="WZR112" s="378"/>
      <c r="WZS112" s="378"/>
      <c r="WZT112" s="378"/>
      <c r="WZU112" s="378"/>
      <c r="WZV112" s="378"/>
      <c r="WZW112" s="378"/>
      <c r="WZX112" s="378"/>
      <c r="WZY112" s="75"/>
      <c r="WZZ112" s="378"/>
      <c r="XAA112" s="378"/>
      <c r="XAB112" s="75"/>
      <c r="XAC112" s="76"/>
      <c r="XAD112" s="75"/>
      <c r="XAE112" s="378"/>
      <c r="XAF112" s="378"/>
      <c r="XAG112" s="378"/>
      <c r="XAH112" s="378"/>
      <c r="XAI112" s="378"/>
      <c r="XAJ112" s="378"/>
      <c r="XAK112" s="378"/>
      <c r="XAL112" s="378"/>
      <c r="XAM112" s="378"/>
      <c r="XAN112" s="378"/>
      <c r="XAO112" s="378"/>
      <c r="XAP112" s="378"/>
      <c r="XAQ112" s="75"/>
      <c r="XAR112" s="378"/>
      <c r="XAS112" s="378"/>
      <c r="XAT112" s="75"/>
      <c r="XAU112" s="76"/>
      <c r="XAV112" s="75"/>
      <c r="XAW112" s="378"/>
      <c r="XAX112" s="378"/>
      <c r="XAY112" s="378"/>
      <c r="XAZ112" s="378"/>
      <c r="XBA112" s="378"/>
      <c r="XBB112" s="378"/>
      <c r="XBC112" s="378"/>
      <c r="XBD112" s="378"/>
      <c r="XBE112" s="378"/>
      <c r="XBF112" s="378"/>
      <c r="XBG112" s="378"/>
      <c r="XBH112" s="378"/>
      <c r="XBI112" s="75"/>
      <c r="XBJ112" s="378"/>
      <c r="XBK112" s="378"/>
      <c r="XBL112" s="75"/>
      <c r="XBM112" s="76"/>
      <c r="XBN112" s="75"/>
      <c r="XBO112" s="378"/>
      <c r="XBP112" s="378"/>
      <c r="XBQ112" s="378"/>
      <c r="XBR112" s="378"/>
      <c r="XBS112" s="378"/>
      <c r="XBT112" s="378"/>
      <c r="XBU112" s="378"/>
      <c r="XBV112" s="378"/>
      <c r="XBW112" s="378"/>
      <c r="XBX112" s="378"/>
      <c r="XBY112" s="378"/>
      <c r="XBZ112" s="378"/>
      <c r="XCA112" s="75"/>
      <c r="XCB112" s="378"/>
      <c r="XCC112" s="378"/>
      <c r="XCD112" s="75"/>
      <c r="XCE112" s="76"/>
      <c r="XCF112" s="75"/>
      <c r="XCG112" s="378"/>
      <c r="XCH112" s="378"/>
      <c r="XCI112" s="378"/>
      <c r="XCJ112" s="378"/>
      <c r="XCK112" s="378"/>
      <c r="XCL112" s="378"/>
      <c r="XCM112" s="378"/>
      <c r="XCN112" s="378"/>
      <c r="XCO112" s="378"/>
      <c r="XCP112" s="378"/>
      <c r="XCQ112" s="378"/>
      <c r="XCR112" s="378"/>
      <c r="XCS112" s="75"/>
      <c r="XCT112" s="378"/>
      <c r="XCU112" s="378"/>
      <c r="XCV112" s="75"/>
      <c r="XCW112" s="76"/>
      <c r="XCX112" s="75"/>
      <c r="XCY112" s="378"/>
      <c r="XCZ112" s="378"/>
      <c r="XDA112" s="378"/>
      <c r="XDB112" s="378"/>
      <c r="XDC112" s="378"/>
      <c r="XDD112" s="378"/>
      <c r="XDE112" s="378"/>
      <c r="XDF112" s="378"/>
      <c r="XDG112" s="378"/>
      <c r="XDH112" s="378"/>
      <c r="XDI112" s="378"/>
      <c r="XDJ112" s="378"/>
      <c r="XDK112" s="75"/>
      <c r="XDL112" s="378"/>
      <c r="XDM112" s="378"/>
      <c r="XDN112" s="75"/>
      <c r="XDO112" s="76"/>
      <c r="XDP112" s="75"/>
      <c r="XDQ112" s="378"/>
      <c r="XDR112" s="378"/>
      <c r="XDS112" s="378"/>
      <c r="XDT112" s="378"/>
      <c r="XDU112" s="378"/>
      <c r="XDV112" s="378"/>
      <c r="XDW112" s="378"/>
      <c r="XDX112" s="378"/>
      <c r="XDY112" s="378"/>
      <c r="XDZ112" s="378"/>
      <c r="XEA112" s="378"/>
      <c r="XEB112" s="378"/>
      <c r="XEC112" s="75"/>
      <c r="XED112" s="378"/>
      <c r="XEE112" s="378"/>
      <c r="XEF112" s="75"/>
      <c r="XEG112" s="76"/>
      <c r="XEH112" s="75"/>
      <c r="XEI112" s="378"/>
      <c r="XEJ112" s="378"/>
      <c r="XEK112" s="378"/>
      <c r="XEL112" s="378"/>
      <c r="XEM112" s="378"/>
      <c r="XEN112" s="378"/>
      <c r="XEO112" s="378"/>
      <c r="XEP112" s="378"/>
      <c r="XEQ112" s="378"/>
      <c r="XER112" s="378"/>
      <c r="XES112" s="378"/>
      <c r="XET112" s="378"/>
      <c r="XEU112" s="75"/>
      <c r="XEV112" s="378"/>
      <c r="XEW112" s="378"/>
      <c r="XEX112" s="75"/>
      <c r="XEY112" s="76"/>
      <c r="XEZ112" s="75"/>
      <c r="XFA112" s="378"/>
      <c r="XFB112" s="378"/>
      <c r="XFC112" s="378"/>
      <c r="XFD112" s="378"/>
    </row>
    <row r="113" spans="1:2047 2050:3060 3073:4086 4099:5112 5125:6138 6151:7164 7177:8190 8203:9216 9229:11263 11266:12276 12289:13302 13315:14328 14341:15354 15367:16380" s="74" customFormat="1">
      <c r="A113" s="375" t="s">
        <v>597</v>
      </c>
      <c r="B113" s="376"/>
      <c r="C113" s="376"/>
      <c r="D113" s="376"/>
      <c r="E113" s="376"/>
      <c r="F113" s="376"/>
      <c r="G113" s="376"/>
      <c r="H113" s="376"/>
      <c r="I113" s="376"/>
      <c r="J113" s="376"/>
      <c r="K113" s="376"/>
      <c r="L113" s="377"/>
      <c r="M113" s="154">
        <f>+M39+M112</f>
        <v>6622065</v>
      </c>
      <c r="N113" s="159"/>
      <c r="O113" s="159"/>
      <c r="P113" s="154">
        <f>+P39+P112</f>
        <v>2248558</v>
      </c>
      <c r="Q113" s="155"/>
      <c r="R113" s="154">
        <f>+R39+R112</f>
        <v>0</v>
      </c>
      <c r="AE113" s="75"/>
      <c r="AH113" s="75"/>
      <c r="AI113" s="76"/>
      <c r="AJ113" s="75"/>
      <c r="AW113" s="75"/>
      <c r="AZ113" s="75"/>
      <c r="BA113" s="76"/>
      <c r="BB113" s="75"/>
      <c r="BO113" s="75"/>
      <c r="BR113" s="75"/>
      <c r="BS113" s="76"/>
      <c r="BT113" s="75"/>
      <c r="CG113" s="75"/>
      <c r="CJ113" s="75"/>
      <c r="CK113" s="76"/>
      <c r="CL113" s="75"/>
      <c r="CY113" s="75"/>
      <c r="DB113" s="75"/>
      <c r="DC113" s="76"/>
      <c r="DD113" s="75"/>
      <c r="DQ113" s="75"/>
      <c r="DT113" s="75"/>
      <c r="DU113" s="76"/>
      <c r="DV113" s="75"/>
      <c r="EI113" s="75"/>
      <c r="EL113" s="75"/>
      <c r="EM113" s="76"/>
      <c r="EN113" s="75"/>
      <c r="FA113" s="75"/>
      <c r="FD113" s="75"/>
      <c r="FE113" s="76"/>
      <c r="FF113" s="75"/>
      <c r="FS113" s="75"/>
      <c r="FV113" s="75"/>
      <c r="FW113" s="76"/>
      <c r="FX113" s="75"/>
      <c r="GK113" s="75"/>
      <c r="GN113" s="75"/>
      <c r="GO113" s="76"/>
      <c r="GP113" s="75"/>
      <c r="HC113" s="75"/>
      <c r="HF113" s="75"/>
      <c r="HG113" s="76"/>
      <c r="HH113" s="75"/>
      <c r="HU113" s="75"/>
      <c r="HX113" s="75"/>
      <c r="HY113" s="76"/>
      <c r="HZ113" s="75"/>
      <c r="IM113" s="75"/>
      <c r="IP113" s="75"/>
      <c r="IQ113" s="76"/>
      <c r="IR113" s="75"/>
      <c r="JE113" s="75"/>
      <c r="JH113" s="75"/>
      <c r="JI113" s="76"/>
      <c r="JJ113" s="75"/>
      <c r="JW113" s="75"/>
      <c r="JZ113" s="75"/>
      <c r="KA113" s="76"/>
      <c r="KB113" s="75"/>
      <c r="KO113" s="75"/>
      <c r="KR113" s="75"/>
      <c r="KS113" s="76"/>
      <c r="KT113" s="75"/>
      <c r="LG113" s="75"/>
      <c r="LJ113" s="75"/>
      <c r="LK113" s="76"/>
      <c r="LL113" s="75"/>
      <c r="LY113" s="75"/>
      <c r="MB113" s="75"/>
      <c r="MC113" s="76"/>
      <c r="MD113" s="75"/>
      <c r="MQ113" s="75"/>
      <c r="MT113" s="75"/>
      <c r="MU113" s="76"/>
      <c r="MV113" s="75"/>
      <c r="NI113" s="75"/>
      <c r="NL113" s="75"/>
      <c r="NM113" s="76"/>
      <c r="NN113" s="75"/>
      <c r="OA113" s="75"/>
      <c r="OD113" s="75"/>
      <c r="OE113" s="76"/>
      <c r="OF113" s="75"/>
      <c r="OS113" s="75"/>
      <c r="OV113" s="75"/>
      <c r="OW113" s="76"/>
      <c r="OX113" s="75"/>
      <c r="PK113" s="75"/>
      <c r="PN113" s="75"/>
      <c r="PO113" s="76"/>
      <c r="PP113" s="75"/>
      <c r="QC113" s="75"/>
      <c r="QF113" s="75"/>
      <c r="QG113" s="76"/>
      <c r="QH113" s="75"/>
      <c r="QU113" s="75"/>
      <c r="QX113" s="75"/>
      <c r="QY113" s="76"/>
      <c r="QZ113" s="75"/>
      <c r="RM113" s="75"/>
      <c r="RP113" s="75"/>
      <c r="RQ113" s="76"/>
      <c r="RR113" s="75"/>
      <c r="SE113" s="75"/>
      <c r="SH113" s="75"/>
      <c r="SI113" s="76"/>
      <c r="SJ113" s="75"/>
      <c r="SW113" s="75"/>
      <c r="SZ113" s="75"/>
      <c r="TA113" s="76"/>
      <c r="TB113" s="75"/>
      <c r="TO113" s="75"/>
      <c r="TR113" s="75"/>
      <c r="TS113" s="76"/>
      <c r="TT113" s="75"/>
      <c r="UG113" s="75"/>
      <c r="UJ113" s="75"/>
      <c r="UK113" s="76"/>
      <c r="UL113" s="75"/>
      <c r="UY113" s="75"/>
      <c r="VB113" s="75"/>
      <c r="VC113" s="76"/>
      <c r="VD113" s="75"/>
      <c r="VQ113" s="75"/>
      <c r="VT113" s="75"/>
      <c r="VU113" s="76"/>
      <c r="VV113" s="75"/>
      <c r="WI113" s="75"/>
      <c r="WL113" s="75"/>
      <c r="WM113" s="76"/>
      <c r="WN113" s="75"/>
      <c r="XA113" s="75"/>
      <c r="XD113" s="75"/>
      <c r="XE113" s="76"/>
      <c r="XF113" s="75"/>
      <c r="XS113" s="75"/>
      <c r="XV113" s="75"/>
      <c r="XW113" s="76"/>
      <c r="XX113" s="75"/>
      <c r="YK113" s="75"/>
      <c r="YN113" s="75"/>
      <c r="YO113" s="76"/>
      <c r="YP113" s="75"/>
      <c r="ZC113" s="75"/>
      <c r="ZF113" s="75"/>
      <c r="ZG113" s="76"/>
      <c r="ZH113" s="75"/>
      <c r="ZU113" s="75"/>
      <c r="ZX113" s="75"/>
      <c r="ZY113" s="76"/>
      <c r="ZZ113" s="75"/>
      <c r="AAM113" s="75"/>
      <c r="AAP113" s="75"/>
      <c r="AAQ113" s="76"/>
      <c r="AAR113" s="75"/>
      <c r="ABE113" s="75"/>
      <c r="ABH113" s="75"/>
      <c r="ABI113" s="76"/>
      <c r="ABJ113" s="75"/>
      <c r="ABW113" s="75"/>
      <c r="ABZ113" s="75"/>
      <c r="ACA113" s="76"/>
      <c r="ACB113" s="75"/>
      <c r="ACO113" s="75"/>
      <c r="ACR113" s="75"/>
      <c r="ACS113" s="76"/>
      <c r="ACT113" s="75"/>
      <c r="ADG113" s="75"/>
      <c r="ADJ113" s="75"/>
      <c r="ADK113" s="76"/>
      <c r="ADL113" s="75"/>
      <c r="ADY113" s="75"/>
      <c r="AEB113" s="75"/>
      <c r="AEC113" s="76"/>
      <c r="AED113" s="75"/>
      <c r="AEQ113" s="75"/>
      <c r="AET113" s="75"/>
      <c r="AEU113" s="76"/>
      <c r="AEV113" s="75"/>
      <c r="AFI113" s="75"/>
      <c r="AFL113" s="75"/>
      <c r="AFM113" s="76"/>
      <c r="AFN113" s="75"/>
      <c r="AGA113" s="75"/>
      <c r="AGD113" s="75"/>
      <c r="AGE113" s="76"/>
      <c r="AGF113" s="75"/>
      <c r="AGS113" s="75"/>
      <c r="AGV113" s="75"/>
      <c r="AGW113" s="76"/>
      <c r="AGX113" s="75"/>
      <c r="AHK113" s="75"/>
      <c r="AHN113" s="75"/>
      <c r="AHO113" s="76"/>
      <c r="AHP113" s="75"/>
      <c r="AIC113" s="75"/>
      <c r="AIF113" s="75"/>
      <c r="AIG113" s="76"/>
      <c r="AIH113" s="75"/>
      <c r="AIU113" s="75"/>
      <c r="AIX113" s="75"/>
      <c r="AIY113" s="76"/>
      <c r="AIZ113" s="75"/>
      <c r="AJM113" s="75"/>
      <c r="AJP113" s="75"/>
      <c r="AJQ113" s="76"/>
      <c r="AJR113" s="75"/>
      <c r="AKE113" s="75"/>
      <c r="AKH113" s="75"/>
      <c r="AKI113" s="76"/>
      <c r="AKJ113" s="75"/>
      <c r="AKW113" s="75"/>
      <c r="AKZ113" s="75"/>
      <c r="ALA113" s="76"/>
      <c r="ALB113" s="75"/>
      <c r="ALO113" s="75"/>
      <c r="ALR113" s="75"/>
      <c r="ALS113" s="76"/>
      <c r="ALT113" s="75"/>
      <c r="AMG113" s="75"/>
      <c r="AMJ113" s="75"/>
      <c r="AMK113" s="76"/>
      <c r="AML113" s="75"/>
      <c r="AMY113" s="75"/>
      <c r="ANB113" s="75"/>
      <c r="ANC113" s="76"/>
      <c r="AND113" s="75"/>
      <c r="ANQ113" s="75"/>
      <c r="ANT113" s="75"/>
      <c r="ANU113" s="76"/>
      <c r="ANV113" s="75"/>
      <c r="AOI113" s="75"/>
      <c r="AOL113" s="75"/>
      <c r="AOM113" s="76"/>
      <c r="AON113" s="75"/>
      <c r="APA113" s="75"/>
      <c r="APD113" s="75"/>
      <c r="APE113" s="76"/>
      <c r="APF113" s="75"/>
      <c r="APS113" s="75"/>
      <c r="APV113" s="75"/>
      <c r="APW113" s="76"/>
      <c r="APX113" s="75"/>
      <c r="AQK113" s="75"/>
      <c r="AQN113" s="75"/>
      <c r="AQO113" s="76"/>
      <c r="AQP113" s="75"/>
      <c r="ARC113" s="75"/>
      <c r="ARF113" s="75"/>
      <c r="ARG113" s="76"/>
      <c r="ARH113" s="75"/>
      <c r="ARU113" s="75"/>
      <c r="ARX113" s="75"/>
      <c r="ARY113" s="76"/>
      <c r="ARZ113" s="75"/>
      <c r="ASM113" s="75"/>
      <c r="ASP113" s="75"/>
      <c r="ASQ113" s="76"/>
      <c r="ASR113" s="75"/>
      <c r="ATE113" s="75"/>
      <c r="ATH113" s="75"/>
      <c r="ATI113" s="76"/>
      <c r="ATJ113" s="75"/>
      <c r="ATW113" s="75"/>
      <c r="ATZ113" s="75"/>
      <c r="AUA113" s="76"/>
      <c r="AUB113" s="75"/>
      <c r="AUO113" s="75"/>
      <c r="AUR113" s="75"/>
      <c r="AUS113" s="76"/>
      <c r="AUT113" s="75"/>
      <c r="AVG113" s="75"/>
      <c r="AVJ113" s="75"/>
      <c r="AVK113" s="76"/>
      <c r="AVL113" s="75"/>
      <c r="AVY113" s="75"/>
      <c r="AWB113" s="75"/>
      <c r="AWC113" s="76"/>
      <c r="AWD113" s="75"/>
      <c r="AWQ113" s="75"/>
      <c r="AWT113" s="75"/>
      <c r="AWU113" s="76"/>
      <c r="AWV113" s="75"/>
      <c r="AXI113" s="75"/>
      <c r="AXL113" s="75"/>
      <c r="AXM113" s="76"/>
      <c r="AXN113" s="75"/>
      <c r="AYA113" s="75"/>
      <c r="AYD113" s="75"/>
      <c r="AYE113" s="76"/>
      <c r="AYF113" s="75"/>
      <c r="AYS113" s="75"/>
      <c r="AYV113" s="75"/>
      <c r="AYW113" s="76"/>
      <c r="AYX113" s="75"/>
      <c r="AZK113" s="75"/>
      <c r="AZN113" s="75"/>
      <c r="AZO113" s="76"/>
      <c r="AZP113" s="75"/>
      <c r="BAC113" s="75"/>
      <c r="BAF113" s="75"/>
      <c r="BAG113" s="76"/>
      <c r="BAH113" s="75"/>
      <c r="BAU113" s="75"/>
      <c r="BAX113" s="75"/>
      <c r="BAY113" s="76"/>
      <c r="BAZ113" s="75"/>
      <c r="BBM113" s="75"/>
      <c r="BBP113" s="75"/>
      <c r="BBQ113" s="76"/>
      <c r="BBR113" s="75"/>
      <c r="BCE113" s="75"/>
      <c r="BCH113" s="75"/>
      <c r="BCI113" s="76"/>
      <c r="BCJ113" s="75"/>
      <c r="BCW113" s="75"/>
      <c r="BCZ113" s="75"/>
      <c r="BDA113" s="76"/>
      <c r="BDB113" s="75"/>
      <c r="BDO113" s="75"/>
      <c r="BDR113" s="75"/>
      <c r="BDS113" s="76"/>
      <c r="BDT113" s="75"/>
      <c r="BEG113" s="75"/>
      <c r="BEJ113" s="75"/>
      <c r="BEK113" s="76"/>
      <c r="BEL113" s="75"/>
      <c r="BEY113" s="75"/>
      <c r="BFB113" s="75"/>
      <c r="BFC113" s="76"/>
      <c r="BFD113" s="75"/>
      <c r="BFQ113" s="75"/>
      <c r="BFT113" s="75"/>
      <c r="BFU113" s="76"/>
      <c r="BFV113" s="75"/>
      <c r="BGI113" s="75"/>
      <c r="BGL113" s="75"/>
      <c r="BGM113" s="76"/>
      <c r="BGN113" s="75"/>
      <c r="BHA113" s="75"/>
      <c r="BHD113" s="75"/>
      <c r="BHE113" s="76"/>
      <c r="BHF113" s="75"/>
      <c r="BHS113" s="75"/>
      <c r="BHV113" s="75"/>
      <c r="BHW113" s="76"/>
      <c r="BHX113" s="75"/>
      <c r="BIK113" s="75"/>
      <c r="BIN113" s="75"/>
      <c r="BIO113" s="76"/>
      <c r="BIP113" s="75"/>
      <c r="BJC113" s="75"/>
      <c r="BJF113" s="75"/>
      <c r="BJG113" s="76"/>
      <c r="BJH113" s="75"/>
      <c r="BJU113" s="75"/>
      <c r="BJX113" s="75"/>
      <c r="BJY113" s="76"/>
      <c r="BJZ113" s="75"/>
      <c r="BKM113" s="75"/>
      <c r="BKP113" s="75"/>
      <c r="BKQ113" s="76"/>
      <c r="BKR113" s="75"/>
      <c r="BLE113" s="75"/>
      <c r="BLH113" s="75"/>
      <c r="BLI113" s="76"/>
      <c r="BLJ113" s="75"/>
      <c r="BLW113" s="75"/>
      <c r="BLZ113" s="75"/>
      <c r="BMA113" s="76"/>
      <c r="BMB113" s="75"/>
      <c r="BMO113" s="75"/>
      <c r="BMR113" s="75"/>
      <c r="BMS113" s="76"/>
      <c r="BMT113" s="75"/>
      <c r="BNG113" s="75"/>
      <c r="BNJ113" s="75"/>
      <c r="BNK113" s="76"/>
      <c r="BNL113" s="75"/>
      <c r="BNY113" s="75"/>
      <c r="BOB113" s="75"/>
      <c r="BOC113" s="76"/>
      <c r="BOD113" s="75"/>
      <c r="BOQ113" s="75"/>
      <c r="BOT113" s="75"/>
      <c r="BOU113" s="76"/>
      <c r="BOV113" s="75"/>
      <c r="BPI113" s="75"/>
      <c r="BPL113" s="75"/>
      <c r="BPM113" s="76"/>
      <c r="BPN113" s="75"/>
      <c r="BQA113" s="75"/>
      <c r="BQD113" s="75"/>
      <c r="BQE113" s="76"/>
      <c r="BQF113" s="75"/>
      <c r="BQS113" s="75"/>
      <c r="BQV113" s="75"/>
      <c r="BQW113" s="76"/>
      <c r="BQX113" s="75"/>
      <c r="BRK113" s="75"/>
      <c r="BRN113" s="75"/>
      <c r="BRO113" s="76"/>
      <c r="BRP113" s="75"/>
      <c r="BSC113" s="75"/>
      <c r="BSF113" s="75"/>
      <c r="BSG113" s="76"/>
      <c r="BSH113" s="75"/>
      <c r="BSU113" s="75"/>
      <c r="BSX113" s="75"/>
      <c r="BSY113" s="76"/>
      <c r="BSZ113" s="75"/>
      <c r="BTM113" s="75"/>
      <c r="BTP113" s="75"/>
      <c r="BTQ113" s="76"/>
      <c r="BTR113" s="75"/>
      <c r="BUE113" s="75"/>
      <c r="BUH113" s="75"/>
      <c r="BUI113" s="76"/>
      <c r="BUJ113" s="75"/>
      <c r="BUW113" s="75"/>
      <c r="BUZ113" s="75"/>
      <c r="BVA113" s="76"/>
      <c r="BVB113" s="75"/>
      <c r="BVO113" s="75"/>
      <c r="BVR113" s="75"/>
      <c r="BVS113" s="76"/>
      <c r="BVT113" s="75"/>
      <c r="BWG113" s="75"/>
      <c r="BWJ113" s="75"/>
      <c r="BWK113" s="76"/>
      <c r="BWL113" s="75"/>
      <c r="BWY113" s="75"/>
      <c r="BXB113" s="75"/>
      <c r="BXC113" s="76"/>
      <c r="BXD113" s="75"/>
      <c r="BXQ113" s="75"/>
      <c r="BXT113" s="75"/>
      <c r="BXU113" s="76"/>
      <c r="BXV113" s="75"/>
      <c r="BYI113" s="75"/>
      <c r="BYL113" s="75"/>
      <c r="BYM113" s="76"/>
      <c r="BYN113" s="75"/>
      <c r="BZA113" s="75"/>
      <c r="BZD113" s="75"/>
      <c r="BZE113" s="76"/>
      <c r="BZF113" s="75"/>
      <c r="BZS113" s="75"/>
      <c r="BZV113" s="75"/>
      <c r="BZW113" s="76"/>
      <c r="BZX113" s="75"/>
      <c r="CAK113" s="75"/>
      <c r="CAN113" s="75"/>
      <c r="CAO113" s="76"/>
      <c r="CAP113" s="75"/>
      <c r="CBC113" s="75"/>
      <c r="CBF113" s="75"/>
      <c r="CBG113" s="76"/>
      <c r="CBH113" s="75"/>
      <c r="CBU113" s="75"/>
      <c r="CBX113" s="75"/>
      <c r="CBY113" s="76"/>
      <c r="CBZ113" s="75"/>
      <c r="CCM113" s="75"/>
      <c r="CCP113" s="75"/>
      <c r="CCQ113" s="76"/>
      <c r="CCR113" s="75"/>
      <c r="CDE113" s="75"/>
      <c r="CDH113" s="75"/>
      <c r="CDI113" s="76"/>
      <c r="CDJ113" s="75"/>
      <c r="CDW113" s="75"/>
      <c r="CDZ113" s="75"/>
      <c r="CEA113" s="76"/>
      <c r="CEB113" s="75"/>
      <c r="CEO113" s="75"/>
      <c r="CER113" s="75"/>
      <c r="CES113" s="76"/>
      <c r="CET113" s="75"/>
      <c r="CFG113" s="75"/>
      <c r="CFJ113" s="75"/>
      <c r="CFK113" s="76"/>
      <c r="CFL113" s="75"/>
      <c r="CFY113" s="75"/>
      <c r="CGB113" s="75"/>
      <c r="CGC113" s="76"/>
      <c r="CGD113" s="75"/>
      <c r="CGQ113" s="75"/>
      <c r="CGT113" s="75"/>
      <c r="CGU113" s="76"/>
      <c r="CGV113" s="75"/>
      <c r="CHI113" s="75"/>
      <c r="CHL113" s="75"/>
      <c r="CHM113" s="76"/>
      <c r="CHN113" s="75"/>
      <c r="CIA113" s="75"/>
      <c r="CID113" s="75"/>
      <c r="CIE113" s="76"/>
      <c r="CIF113" s="75"/>
      <c r="CIS113" s="75"/>
      <c r="CIV113" s="75"/>
      <c r="CIW113" s="76"/>
      <c r="CIX113" s="75"/>
      <c r="CJK113" s="75"/>
      <c r="CJN113" s="75"/>
      <c r="CJO113" s="76"/>
      <c r="CJP113" s="75"/>
      <c r="CKC113" s="75"/>
      <c r="CKF113" s="75"/>
      <c r="CKG113" s="76"/>
      <c r="CKH113" s="75"/>
      <c r="CKU113" s="75"/>
      <c r="CKX113" s="75"/>
      <c r="CKY113" s="76"/>
      <c r="CKZ113" s="75"/>
      <c r="CLM113" s="75"/>
      <c r="CLP113" s="75"/>
      <c r="CLQ113" s="76"/>
      <c r="CLR113" s="75"/>
      <c r="CME113" s="75"/>
      <c r="CMH113" s="75"/>
      <c r="CMI113" s="76"/>
      <c r="CMJ113" s="75"/>
      <c r="CMW113" s="75"/>
      <c r="CMZ113" s="75"/>
      <c r="CNA113" s="76"/>
      <c r="CNB113" s="75"/>
      <c r="CNO113" s="75"/>
      <c r="CNR113" s="75"/>
      <c r="CNS113" s="76"/>
      <c r="CNT113" s="75"/>
      <c r="COG113" s="75"/>
      <c r="COJ113" s="75"/>
      <c r="COK113" s="76"/>
      <c r="COL113" s="75"/>
      <c r="COY113" s="75"/>
      <c r="CPB113" s="75"/>
      <c r="CPC113" s="76"/>
      <c r="CPD113" s="75"/>
      <c r="CPQ113" s="75"/>
      <c r="CPT113" s="75"/>
      <c r="CPU113" s="76"/>
      <c r="CPV113" s="75"/>
      <c r="CQI113" s="75"/>
      <c r="CQL113" s="75"/>
      <c r="CQM113" s="76"/>
      <c r="CQN113" s="75"/>
      <c r="CRA113" s="75"/>
      <c r="CRD113" s="75"/>
      <c r="CRE113" s="76"/>
      <c r="CRF113" s="75"/>
      <c r="CRS113" s="75"/>
      <c r="CRV113" s="75"/>
      <c r="CRW113" s="76"/>
      <c r="CRX113" s="75"/>
      <c r="CSK113" s="75"/>
      <c r="CSN113" s="75"/>
      <c r="CSO113" s="76"/>
      <c r="CSP113" s="75"/>
      <c r="CTC113" s="75"/>
      <c r="CTF113" s="75"/>
      <c r="CTG113" s="76"/>
      <c r="CTH113" s="75"/>
      <c r="CTU113" s="75"/>
      <c r="CTX113" s="75"/>
      <c r="CTY113" s="76"/>
      <c r="CTZ113" s="75"/>
      <c r="CUM113" s="75"/>
      <c r="CUP113" s="75"/>
      <c r="CUQ113" s="76"/>
      <c r="CUR113" s="75"/>
      <c r="CVE113" s="75"/>
      <c r="CVH113" s="75"/>
      <c r="CVI113" s="76"/>
      <c r="CVJ113" s="75"/>
      <c r="CVW113" s="75"/>
      <c r="CVZ113" s="75"/>
      <c r="CWA113" s="76"/>
      <c r="CWB113" s="75"/>
      <c r="CWO113" s="75"/>
      <c r="CWR113" s="75"/>
      <c r="CWS113" s="76"/>
      <c r="CWT113" s="75"/>
      <c r="CXG113" s="75"/>
      <c r="CXJ113" s="75"/>
      <c r="CXK113" s="76"/>
      <c r="CXL113" s="75"/>
      <c r="CXY113" s="75"/>
      <c r="CYB113" s="75"/>
      <c r="CYC113" s="76"/>
      <c r="CYD113" s="75"/>
      <c r="CYQ113" s="75"/>
      <c r="CYT113" s="75"/>
      <c r="CYU113" s="76"/>
      <c r="CYV113" s="75"/>
      <c r="CZI113" s="75"/>
      <c r="CZL113" s="75"/>
      <c r="CZM113" s="76"/>
      <c r="CZN113" s="75"/>
      <c r="DAA113" s="75"/>
      <c r="DAD113" s="75"/>
      <c r="DAE113" s="76"/>
      <c r="DAF113" s="75"/>
      <c r="DAS113" s="75"/>
      <c r="DAV113" s="75"/>
      <c r="DAW113" s="76"/>
      <c r="DAX113" s="75"/>
      <c r="DBK113" s="75"/>
      <c r="DBN113" s="75"/>
      <c r="DBO113" s="76"/>
      <c r="DBP113" s="75"/>
      <c r="DCC113" s="75"/>
      <c r="DCF113" s="75"/>
      <c r="DCG113" s="76"/>
      <c r="DCH113" s="75"/>
      <c r="DCU113" s="75"/>
      <c r="DCX113" s="75"/>
      <c r="DCY113" s="76"/>
      <c r="DCZ113" s="75"/>
      <c r="DDM113" s="75"/>
      <c r="DDP113" s="75"/>
      <c r="DDQ113" s="76"/>
      <c r="DDR113" s="75"/>
      <c r="DEE113" s="75"/>
      <c r="DEH113" s="75"/>
      <c r="DEI113" s="76"/>
      <c r="DEJ113" s="75"/>
      <c r="DEW113" s="75"/>
      <c r="DEZ113" s="75"/>
      <c r="DFA113" s="76"/>
      <c r="DFB113" s="75"/>
      <c r="DFO113" s="75"/>
      <c r="DFR113" s="75"/>
      <c r="DFS113" s="76"/>
      <c r="DFT113" s="75"/>
      <c r="DGG113" s="75"/>
      <c r="DGJ113" s="75"/>
      <c r="DGK113" s="76"/>
      <c r="DGL113" s="75"/>
      <c r="DGY113" s="75"/>
      <c r="DHB113" s="75"/>
      <c r="DHC113" s="76"/>
      <c r="DHD113" s="75"/>
      <c r="DHQ113" s="75"/>
      <c r="DHT113" s="75"/>
      <c r="DHU113" s="76"/>
      <c r="DHV113" s="75"/>
      <c r="DII113" s="75"/>
      <c r="DIL113" s="75"/>
      <c r="DIM113" s="76"/>
      <c r="DIN113" s="75"/>
      <c r="DJA113" s="75"/>
      <c r="DJD113" s="75"/>
      <c r="DJE113" s="76"/>
      <c r="DJF113" s="75"/>
      <c r="DJS113" s="75"/>
      <c r="DJV113" s="75"/>
      <c r="DJW113" s="76"/>
      <c r="DJX113" s="75"/>
      <c r="DKK113" s="75"/>
      <c r="DKN113" s="75"/>
      <c r="DKO113" s="76"/>
      <c r="DKP113" s="75"/>
      <c r="DLC113" s="75"/>
      <c r="DLF113" s="75"/>
      <c r="DLG113" s="76"/>
      <c r="DLH113" s="75"/>
      <c r="DLU113" s="75"/>
      <c r="DLX113" s="75"/>
      <c r="DLY113" s="76"/>
      <c r="DLZ113" s="75"/>
      <c r="DMM113" s="75"/>
      <c r="DMP113" s="75"/>
      <c r="DMQ113" s="76"/>
      <c r="DMR113" s="75"/>
      <c r="DNE113" s="75"/>
      <c r="DNH113" s="75"/>
      <c r="DNI113" s="76"/>
      <c r="DNJ113" s="75"/>
      <c r="DNW113" s="75"/>
      <c r="DNZ113" s="75"/>
      <c r="DOA113" s="76"/>
      <c r="DOB113" s="75"/>
      <c r="DOO113" s="75"/>
      <c r="DOR113" s="75"/>
      <c r="DOS113" s="76"/>
      <c r="DOT113" s="75"/>
      <c r="DPG113" s="75"/>
      <c r="DPJ113" s="75"/>
      <c r="DPK113" s="76"/>
      <c r="DPL113" s="75"/>
      <c r="DPY113" s="75"/>
      <c r="DQB113" s="75"/>
      <c r="DQC113" s="76"/>
      <c r="DQD113" s="75"/>
      <c r="DQQ113" s="75"/>
      <c r="DQT113" s="75"/>
      <c r="DQU113" s="76"/>
      <c r="DQV113" s="75"/>
      <c r="DRI113" s="75"/>
      <c r="DRL113" s="75"/>
      <c r="DRM113" s="76"/>
      <c r="DRN113" s="75"/>
      <c r="DSA113" s="75"/>
      <c r="DSD113" s="75"/>
      <c r="DSE113" s="76"/>
      <c r="DSF113" s="75"/>
      <c r="DSS113" s="75"/>
      <c r="DSV113" s="75"/>
      <c r="DSW113" s="76"/>
      <c r="DSX113" s="75"/>
      <c r="DTK113" s="75"/>
      <c r="DTN113" s="75"/>
      <c r="DTO113" s="76"/>
      <c r="DTP113" s="75"/>
      <c r="DUC113" s="75"/>
      <c r="DUF113" s="75"/>
      <c r="DUG113" s="76"/>
      <c r="DUH113" s="75"/>
      <c r="DUU113" s="75"/>
      <c r="DUX113" s="75"/>
      <c r="DUY113" s="76"/>
      <c r="DUZ113" s="75"/>
      <c r="DVM113" s="75"/>
      <c r="DVP113" s="75"/>
      <c r="DVQ113" s="76"/>
      <c r="DVR113" s="75"/>
      <c r="DWE113" s="75"/>
      <c r="DWH113" s="75"/>
      <c r="DWI113" s="76"/>
      <c r="DWJ113" s="75"/>
      <c r="DWW113" s="75"/>
      <c r="DWZ113" s="75"/>
      <c r="DXA113" s="76"/>
      <c r="DXB113" s="75"/>
      <c r="DXO113" s="75"/>
      <c r="DXR113" s="75"/>
      <c r="DXS113" s="76"/>
      <c r="DXT113" s="75"/>
      <c r="DYG113" s="75"/>
      <c r="DYJ113" s="75"/>
      <c r="DYK113" s="76"/>
      <c r="DYL113" s="75"/>
      <c r="DYY113" s="75"/>
      <c r="DZB113" s="75"/>
      <c r="DZC113" s="76"/>
      <c r="DZD113" s="75"/>
      <c r="DZQ113" s="75"/>
      <c r="DZT113" s="75"/>
      <c r="DZU113" s="76"/>
      <c r="DZV113" s="75"/>
      <c r="EAI113" s="75"/>
      <c r="EAL113" s="75"/>
      <c r="EAM113" s="76"/>
      <c r="EAN113" s="75"/>
      <c r="EBA113" s="75"/>
      <c r="EBD113" s="75"/>
      <c r="EBE113" s="76"/>
      <c r="EBF113" s="75"/>
      <c r="EBS113" s="75"/>
      <c r="EBV113" s="75"/>
      <c r="EBW113" s="76"/>
      <c r="EBX113" s="75"/>
      <c r="ECK113" s="75"/>
      <c r="ECN113" s="75"/>
      <c r="ECO113" s="76"/>
      <c r="ECP113" s="75"/>
      <c r="EDC113" s="75"/>
      <c r="EDF113" s="75"/>
      <c r="EDG113" s="76"/>
      <c r="EDH113" s="75"/>
      <c r="EDU113" s="75"/>
      <c r="EDX113" s="75"/>
      <c r="EDY113" s="76"/>
      <c r="EDZ113" s="75"/>
      <c r="EEM113" s="75"/>
      <c r="EEP113" s="75"/>
      <c r="EEQ113" s="76"/>
      <c r="EER113" s="75"/>
      <c r="EFE113" s="75"/>
      <c r="EFH113" s="75"/>
      <c r="EFI113" s="76"/>
      <c r="EFJ113" s="75"/>
      <c r="EFW113" s="75"/>
      <c r="EFZ113" s="75"/>
      <c r="EGA113" s="76"/>
      <c r="EGB113" s="75"/>
      <c r="EGO113" s="75"/>
      <c r="EGR113" s="75"/>
      <c r="EGS113" s="76"/>
      <c r="EGT113" s="75"/>
      <c r="EHG113" s="75"/>
      <c r="EHJ113" s="75"/>
      <c r="EHK113" s="76"/>
      <c r="EHL113" s="75"/>
      <c r="EHY113" s="75"/>
      <c r="EIB113" s="75"/>
      <c r="EIC113" s="76"/>
      <c r="EID113" s="75"/>
      <c r="EIQ113" s="75"/>
      <c r="EIT113" s="75"/>
      <c r="EIU113" s="76"/>
      <c r="EIV113" s="75"/>
      <c r="EJI113" s="75"/>
      <c r="EJL113" s="75"/>
      <c r="EJM113" s="76"/>
      <c r="EJN113" s="75"/>
      <c r="EKA113" s="75"/>
      <c r="EKD113" s="75"/>
      <c r="EKE113" s="76"/>
      <c r="EKF113" s="75"/>
      <c r="EKS113" s="75"/>
      <c r="EKV113" s="75"/>
      <c r="EKW113" s="76"/>
      <c r="EKX113" s="75"/>
      <c r="ELK113" s="75"/>
      <c r="ELN113" s="75"/>
      <c r="ELO113" s="76"/>
      <c r="ELP113" s="75"/>
      <c r="EMC113" s="75"/>
      <c r="EMF113" s="75"/>
      <c r="EMG113" s="76"/>
      <c r="EMH113" s="75"/>
      <c r="EMU113" s="75"/>
      <c r="EMX113" s="75"/>
      <c r="EMY113" s="76"/>
      <c r="EMZ113" s="75"/>
      <c r="ENM113" s="75"/>
      <c r="ENP113" s="75"/>
      <c r="ENQ113" s="76"/>
      <c r="ENR113" s="75"/>
      <c r="EOE113" s="75"/>
      <c r="EOH113" s="75"/>
      <c r="EOI113" s="76"/>
      <c r="EOJ113" s="75"/>
      <c r="EOW113" s="75"/>
      <c r="EOZ113" s="75"/>
      <c r="EPA113" s="76"/>
      <c r="EPB113" s="75"/>
      <c r="EPO113" s="75"/>
      <c r="EPR113" s="75"/>
      <c r="EPS113" s="76"/>
      <c r="EPT113" s="75"/>
      <c r="EQG113" s="75"/>
      <c r="EQJ113" s="75"/>
      <c r="EQK113" s="76"/>
      <c r="EQL113" s="75"/>
      <c r="EQY113" s="75"/>
      <c r="ERB113" s="75"/>
      <c r="ERC113" s="76"/>
      <c r="ERD113" s="75"/>
      <c r="ERQ113" s="75"/>
      <c r="ERT113" s="75"/>
      <c r="ERU113" s="76"/>
      <c r="ERV113" s="75"/>
      <c r="ESI113" s="75"/>
      <c r="ESL113" s="75"/>
      <c r="ESM113" s="76"/>
      <c r="ESN113" s="75"/>
      <c r="ETA113" s="75"/>
      <c r="ETD113" s="75"/>
      <c r="ETE113" s="76"/>
      <c r="ETF113" s="75"/>
      <c r="ETS113" s="75"/>
      <c r="ETV113" s="75"/>
      <c r="ETW113" s="76"/>
      <c r="ETX113" s="75"/>
      <c r="EUK113" s="75"/>
      <c r="EUN113" s="75"/>
      <c r="EUO113" s="76"/>
      <c r="EUP113" s="75"/>
      <c r="EVC113" s="75"/>
      <c r="EVF113" s="75"/>
      <c r="EVG113" s="76"/>
      <c r="EVH113" s="75"/>
      <c r="EVU113" s="75"/>
      <c r="EVX113" s="75"/>
      <c r="EVY113" s="76"/>
      <c r="EVZ113" s="75"/>
      <c r="EWM113" s="75"/>
      <c r="EWP113" s="75"/>
      <c r="EWQ113" s="76"/>
      <c r="EWR113" s="75"/>
      <c r="EXE113" s="75"/>
      <c r="EXH113" s="75"/>
      <c r="EXI113" s="76"/>
      <c r="EXJ113" s="75"/>
      <c r="EXW113" s="75"/>
      <c r="EXZ113" s="75"/>
      <c r="EYA113" s="76"/>
      <c r="EYB113" s="75"/>
      <c r="EYO113" s="75"/>
      <c r="EYR113" s="75"/>
      <c r="EYS113" s="76"/>
      <c r="EYT113" s="75"/>
      <c r="EZG113" s="75"/>
      <c r="EZJ113" s="75"/>
      <c r="EZK113" s="76"/>
      <c r="EZL113" s="75"/>
      <c r="EZY113" s="75"/>
      <c r="FAB113" s="75"/>
      <c r="FAC113" s="76"/>
      <c r="FAD113" s="75"/>
      <c r="FAQ113" s="75"/>
      <c r="FAT113" s="75"/>
      <c r="FAU113" s="76"/>
      <c r="FAV113" s="75"/>
      <c r="FBI113" s="75"/>
      <c r="FBL113" s="75"/>
      <c r="FBM113" s="76"/>
      <c r="FBN113" s="75"/>
      <c r="FCA113" s="75"/>
      <c r="FCD113" s="75"/>
      <c r="FCE113" s="76"/>
      <c r="FCF113" s="75"/>
      <c r="FCS113" s="75"/>
      <c r="FCV113" s="75"/>
      <c r="FCW113" s="76"/>
      <c r="FCX113" s="75"/>
      <c r="FDK113" s="75"/>
      <c r="FDN113" s="75"/>
      <c r="FDO113" s="76"/>
      <c r="FDP113" s="75"/>
      <c r="FEC113" s="75"/>
      <c r="FEF113" s="75"/>
      <c r="FEG113" s="76"/>
      <c r="FEH113" s="75"/>
      <c r="FEU113" s="75"/>
      <c r="FEX113" s="75"/>
      <c r="FEY113" s="76"/>
      <c r="FEZ113" s="75"/>
      <c r="FFM113" s="75"/>
      <c r="FFP113" s="75"/>
      <c r="FFQ113" s="76"/>
      <c r="FFR113" s="75"/>
      <c r="FGE113" s="75"/>
      <c r="FGH113" s="75"/>
      <c r="FGI113" s="76"/>
      <c r="FGJ113" s="75"/>
      <c r="FGW113" s="75"/>
      <c r="FGZ113" s="75"/>
      <c r="FHA113" s="76"/>
      <c r="FHB113" s="75"/>
      <c r="FHO113" s="75"/>
      <c r="FHR113" s="75"/>
      <c r="FHS113" s="76"/>
      <c r="FHT113" s="75"/>
      <c r="FIG113" s="75"/>
      <c r="FIJ113" s="75"/>
      <c r="FIK113" s="76"/>
      <c r="FIL113" s="75"/>
      <c r="FIY113" s="75"/>
      <c r="FJB113" s="75"/>
      <c r="FJC113" s="76"/>
      <c r="FJD113" s="75"/>
      <c r="FJQ113" s="75"/>
      <c r="FJT113" s="75"/>
      <c r="FJU113" s="76"/>
      <c r="FJV113" s="75"/>
      <c r="FKI113" s="75"/>
      <c r="FKL113" s="75"/>
      <c r="FKM113" s="76"/>
      <c r="FKN113" s="75"/>
      <c r="FLA113" s="75"/>
      <c r="FLD113" s="75"/>
      <c r="FLE113" s="76"/>
      <c r="FLF113" s="75"/>
      <c r="FLS113" s="75"/>
      <c r="FLV113" s="75"/>
      <c r="FLW113" s="76"/>
      <c r="FLX113" s="75"/>
      <c r="FMK113" s="75"/>
      <c r="FMN113" s="75"/>
      <c r="FMO113" s="76"/>
      <c r="FMP113" s="75"/>
      <c r="FNC113" s="75"/>
      <c r="FNF113" s="75"/>
      <c r="FNG113" s="76"/>
      <c r="FNH113" s="75"/>
      <c r="FNU113" s="75"/>
      <c r="FNX113" s="75"/>
      <c r="FNY113" s="76"/>
      <c r="FNZ113" s="75"/>
      <c r="FOM113" s="75"/>
      <c r="FOP113" s="75"/>
      <c r="FOQ113" s="76"/>
      <c r="FOR113" s="75"/>
      <c r="FPE113" s="75"/>
      <c r="FPH113" s="75"/>
      <c r="FPI113" s="76"/>
      <c r="FPJ113" s="75"/>
      <c r="FPW113" s="75"/>
      <c r="FPZ113" s="75"/>
      <c r="FQA113" s="76"/>
      <c r="FQB113" s="75"/>
      <c r="FQO113" s="75"/>
      <c r="FQR113" s="75"/>
      <c r="FQS113" s="76"/>
      <c r="FQT113" s="75"/>
      <c r="FRG113" s="75"/>
      <c r="FRJ113" s="75"/>
      <c r="FRK113" s="76"/>
      <c r="FRL113" s="75"/>
      <c r="FRY113" s="75"/>
      <c r="FSB113" s="75"/>
      <c r="FSC113" s="76"/>
      <c r="FSD113" s="75"/>
      <c r="FSQ113" s="75"/>
      <c r="FST113" s="75"/>
      <c r="FSU113" s="76"/>
      <c r="FSV113" s="75"/>
      <c r="FTI113" s="75"/>
      <c r="FTL113" s="75"/>
      <c r="FTM113" s="76"/>
      <c r="FTN113" s="75"/>
      <c r="FUA113" s="75"/>
      <c r="FUD113" s="75"/>
      <c r="FUE113" s="76"/>
      <c r="FUF113" s="75"/>
      <c r="FUS113" s="75"/>
      <c r="FUV113" s="75"/>
      <c r="FUW113" s="76"/>
      <c r="FUX113" s="75"/>
      <c r="FVK113" s="75"/>
      <c r="FVN113" s="75"/>
      <c r="FVO113" s="76"/>
      <c r="FVP113" s="75"/>
      <c r="FWC113" s="75"/>
      <c r="FWF113" s="75"/>
      <c r="FWG113" s="76"/>
      <c r="FWH113" s="75"/>
      <c r="FWU113" s="75"/>
      <c r="FWX113" s="75"/>
      <c r="FWY113" s="76"/>
      <c r="FWZ113" s="75"/>
      <c r="FXM113" s="75"/>
      <c r="FXP113" s="75"/>
      <c r="FXQ113" s="76"/>
      <c r="FXR113" s="75"/>
      <c r="FYE113" s="75"/>
      <c r="FYH113" s="75"/>
      <c r="FYI113" s="76"/>
      <c r="FYJ113" s="75"/>
      <c r="FYW113" s="75"/>
      <c r="FYZ113" s="75"/>
      <c r="FZA113" s="76"/>
      <c r="FZB113" s="75"/>
      <c r="FZO113" s="75"/>
      <c r="FZR113" s="75"/>
      <c r="FZS113" s="76"/>
      <c r="FZT113" s="75"/>
      <c r="GAG113" s="75"/>
      <c r="GAJ113" s="75"/>
      <c r="GAK113" s="76"/>
      <c r="GAL113" s="75"/>
      <c r="GAY113" s="75"/>
      <c r="GBB113" s="75"/>
      <c r="GBC113" s="76"/>
      <c r="GBD113" s="75"/>
      <c r="GBQ113" s="75"/>
      <c r="GBT113" s="75"/>
      <c r="GBU113" s="76"/>
      <c r="GBV113" s="75"/>
      <c r="GCI113" s="75"/>
      <c r="GCL113" s="75"/>
      <c r="GCM113" s="76"/>
      <c r="GCN113" s="75"/>
      <c r="GDA113" s="75"/>
      <c r="GDD113" s="75"/>
      <c r="GDE113" s="76"/>
      <c r="GDF113" s="75"/>
      <c r="GDS113" s="75"/>
      <c r="GDV113" s="75"/>
      <c r="GDW113" s="76"/>
      <c r="GDX113" s="75"/>
      <c r="GEK113" s="75"/>
      <c r="GEN113" s="75"/>
      <c r="GEO113" s="76"/>
      <c r="GEP113" s="75"/>
      <c r="GFC113" s="75"/>
      <c r="GFF113" s="75"/>
      <c r="GFG113" s="76"/>
      <c r="GFH113" s="75"/>
      <c r="GFU113" s="75"/>
      <c r="GFX113" s="75"/>
      <c r="GFY113" s="76"/>
      <c r="GFZ113" s="75"/>
      <c r="GGM113" s="75"/>
      <c r="GGP113" s="75"/>
      <c r="GGQ113" s="76"/>
      <c r="GGR113" s="75"/>
      <c r="GHE113" s="75"/>
      <c r="GHH113" s="75"/>
      <c r="GHI113" s="76"/>
      <c r="GHJ113" s="75"/>
      <c r="GHW113" s="75"/>
      <c r="GHZ113" s="75"/>
      <c r="GIA113" s="76"/>
      <c r="GIB113" s="75"/>
      <c r="GIO113" s="75"/>
      <c r="GIR113" s="75"/>
      <c r="GIS113" s="76"/>
      <c r="GIT113" s="75"/>
      <c r="GJG113" s="75"/>
      <c r="GJJ113" s="75"/>
      <c r="GJK113" s="76"/>
      <c r="GJL113" s="75"/>
      <c r="GJY113" s="75"/>
      <c r="GKB113" s="75"/>
      <c r="GKC113" s="76"/>
      <c r="GKD113" s="75"/>
      <c r="GKQ113" s="75"/>
      <c r="GKT113" s="75"/>
      <c r="GKU113" s="76"/>
      <c r="GKV113" s="75"/>
      <c r="GLI113" s="75"/>
      <c r="GLL113" s="75"/>
      <c r="GLM113" s="76"/>
      <c r="GLN113" s="75"/>
      <c r="GMA113" s="75"/>
      <c r="GMD113" s="75"/>
      <c r="GME113" s="76"/>
      <c r="GMF113" s="75"/>
      <c r="GMS113" s="75"/>
      <c r="GMV113" s="75"/>
      <c r="GMW113" s="76"/>
      <c r="GMX113" s="75"/>
      <c r="GNK113" s="75"/>
      <c r="GNN113" s="75"/>
      <c r="GNO113" s="76"/>
      <c r="GNP113" s="75"/>
      <c r="GOC113" s="75"/>
      <c r="GOF113" s="75"/>
      <c r="GOG113" s="76"/>
      <c r="GOH113" s="75"/>
      <c r="GOU113" s="75"/>
      <c r="GOX113" s="75"/>
      <c r="GOY113" s="76"/>
      <c r="GOZ113" s="75"/>
      <c r="GPM113" s="75"/>
      <c r="GPP113" s="75"/>
      <c r="GPQ113" s="76"/>
      <c r="GPR113" s="75"/>
      <c r="GQE113" s="75"/>
      <c r="GQH113" s="75"/>
      <c r="GQI113" s="76"/>
      <c r="GQJ113" s="75"/>
      <c r="GQW113" s="75"/>
      <c r="GQZ113" s="75"/>
      <c r="GRA113" s="76"/>
      <c r="GRB113" s="75"/>
      <c r="GRO113" s="75"/>
      <c r="GRR113" s="75"/>
      <c r="GRS113" s="76"/>
      <c r="GRT113" s="75"/>
      <c r="GSG113" s="75"/>
      <c r="GSJ113" s="75"/>
      <c r="GSK113" s="76"/>
      <c r="GSL113" s="75"/>
      <c r="GSY113" s="75"/>
      <c r="GTB113" s="75"/>
      <c r="GTC113" s="76"/>
      <c r="GTD113" s="75"/>
      <c r="GTQ113" s="75"/>
      <c r="GTT113" s="75"/>
      <c r="GTU113" s="76"/>
      <c r="GTV113" s="75"/>
      <c r="GUI113" s="75"/>
      <c r="GUL113" s="75"/>
      <c r="GUM113" s="76"/>
      <c r="GUN113" s="75"/>
      <c r="GVA113" s="75"/>
      <c r="GVD113" s="75"/>
      <c r="GVE113" s="76"/>
      <c r="GVF113" s="75"/>
      <c r="GVS113" s="75"/>
      <c r="GVV113" s="75"/>
      <c r="GVW113" s="76"/>
      <c r="GVX113" s="75"/>
      <c r="GWK113" s="75"/>
      <c r="GWN113" s="75"/>
      <c r="GWO113" s="76"/>
      <c r="GWP113" s="75"/>
      <c r="GXC113" s="75"/>
      <c r="GXF113" s="75"/>
      <c r="GXG113" s="76"/>
      <c r="GXH113" s="75"/>
      <c r="GXU113" s="75"/>
      <c r="GXX113" s="75"/>
      <c r="GXY113" s="76"/>
      <c r="GXZ113" s="75"/>
      <c r="GYM113" s="75"/>
      <c r="GYP113" s="75"/>
      <c r="GYQ113" s="76"/>
      <c r="GYR113" s="75"/>
      <c r="GZE113" s="75"/>
      <c r="GZH113" s="75"/>
      <c r="GZI113" s="76"/>
      <c r="GZJ113" s="75"/>
      <c r="GZW113" s="75"/>
      <c r="GZZ113" s="75"/>
      <c r="HAA113" s="76"/>
      <c r="HAB113" s="75"/>
      <c r="HAO113" s="75"/>
      <c r="HAR113" s="75"/>
      <c r="HAS113" s="76"/>
      <c r="HAT113" s="75"/>
      <c r="HBG113" s="75"/>
      <c r="HBJ113" s="75"/>
      <c r="HBK113" s="76"/>
      <c r="HBL113" s="75"/>
      <c r="HBY113" s="75"/>
      <c r="HCB113" s="75"/>
      <c r="HCC113" s="76"/>
      <c r="HCD113" s="75"/>
      <c r="HCQ113" s="75"/>
      <c r="HCT113" s="75"/>
      <c r="HCU113" s="76"/>
      <c r="HCV113" s="75"/>
      <c r="HDI113" s="75"/>
      <c r="HDL113" s="75"/>
      <c r="HDM113" s="76"/>
      <c r="HDN113" s="75"/>
      <c r="HEA113" s="75"/>
      <c r="HED113" s="75"/>
      <c r="HEE113" s="76"/>
      <c r="HEF113" s="75"/>
      <c r="HES113" s="75"/>
      <c r="HEV113" s="75"/>
      <c r="HEW113" s="76"/>
      <c r="HEX113" s="75"/>
      <c r="HFK113" s="75"/>
      <c r="HFN113" s="75"/>
      <c r="HFO113" s="76"/>
      <c r="HFP113" s="75"/>
      <c r="HGC113" s="75"/>
      <c r="HGF113" s="75"/>
      <c r="HGG113" s="76"/>
      <c r="HGH113" s="75"/>
      <c r="HGU113" s="75"/>
      <c r="HGX113" s="75"/>
      <c r="HGY113" s="76"/>
      <c r="HGZ113" s="75"/>
      <c r="HHM113" s="75"/>
      <c r="HHP113" s="75"/>
      <c r="HHQ113" s="76"/>
      <c r="HHR113" s="75"/>
      <c r="HIE113" s="75"/>
      <c r="HIH113" s="75"/>
      <c r="HII113" s="76"/>
      <c r="HIJ113" s="75"/>
      <c r="HIW113" s="75"/>
      <c r="HIZ113" s="75"/>
      <c r="HJA113" s="76"/>
      <c r="HJB113" s="75"/>
      <c r="HJO113" s="75"/>
      <c r="HJR113" s="75"/>
      <c r="HJS113" s="76"/>
      <c r="HJT113" s="75"/>
      <c r="HKG113" s="75"/>
      <c r="HKJ113" s="75"/>
      <c r="HKK113" s="76"/>
      <c r="HKL113" s="75"/>
      <c r="HKY113" s="75"/>
      <c r="HLB113" s="75"/>
      <c r="HLC113" s="76"/>
      <c r="HLD113" s="75"/>
      <c r="HLQ113" s="75"/>
      <c r="HLT113" s="75"/>
      <c r="HLU113" s="76"/>
      <c r="HLV113" s="75"/>
      <c r="HMI113" s="75"/>
      <c r="HML113" s="75"/>
      <c r="HMM113" s="76"/>
      <c r="HMN113" s="75"/>
      <c r="HNA113" s="75"/>
      <c r="HND113" s="75"/>
      <c r="HNE113" s="76"/>
      <c r="HNF113" s="75"/>
      <c r="HNS113" s="75"/>
      <c r="HNV113" s="75"/>
      <c r="HNW113" s="76"/>
      <c r="HNX113" s="75"/>
      <c r="HOK113" s="75"/>
      <c r="HON113" s="75"/>
      <c r="HOO113" s="76"/>
      <c r="HOP113" s="75"/>
      <c r="HPC113" s="75"/>
      <c r="HPF113" s="75"/>
      <c r="HPG113" s="76"/>
      <c r="HPH113" s="75"/>
      <c r="HPU113" s="75"/>
      <c r="HPX113" s="75"/>
      <c r="HPY113" s="76"/>
      <c r="HPZ113" s="75"/>
      <c r="HQM113" s="75"/>
      <c r="HQP113" s="75"/>
      <c r="HQQ113" s="76"/>
      <c r="HQR113" s="75"/>
      <c r="HRE113" s="75"/>
      <c r="HRH113" s="75"/>
      <c r="HRI113" s="76"/>
      <c r="HRJ113" s="75"/>
      <c r="HRW113" s="75"/>
      <c r="HRZ113" s="75"/>
      <c r="HSA113" s="76"/>
      <c r="HSB113" s="75"/>
      <c r="HSO113" s="75"/>
      <c r="HSR113" s="75"/>
      <c r="HSS113" s="76"/>
      <c r="HST113" s="75"/>
      <c r="HTG113" s="75"/>
      <c r="HTJ113" s="75"/>
      <c r="HTK113" s="76"/>
      <c r="HTL113" s="75"/>
      <c r="HTY113" s="75"/>
      <c r="HUB113" s="75"/>
      <c r="HUC113" s="76"/>
      <c r="HUD113" s="75"/>
      <c r="HUQ113" s="75"/>
      <c r="HUT113" s="75"/>
      <c r="HUU113" s="76"/>
      <c r="HUV113" s="75"/>
      <c r="HVI113" s="75"/>
      <c r="HVL113" s="75"/>
      <c r="HVM113" s="76"/>
      <c r="HVN113" s="75"/>
      <c r="HWA113" s="75"/>
      <c r="HWD113" s="75"/>
      <c r="HWE113" s="76"/>
      <c r="HWF113" s="75"/>
      <c r="HWS113" s="75"/>
      <c r="HWV113" s="75"/>
      <c r="HWW113" s="76"/>
      <c r="HWX113" s="75"/>
      <c r="HXK113" s="75"/>
      <c r="HXN113" s="75"/>
      <c r="HXO113" s="76"/>
      <c r="HXP113" s="75"/>
      <c r="HYC113" s="75"/>
      <c r="HYF113" s="75"/>
      <c r="HYG113" s="76"/>
      <c r="HYH113" s="75"/>
      <c r="HYU113" s="75"/>
      <c r="HYX113" s="75"/>
      <c r="HYY113" s="76"/>
      <c r="HYZ113" s="75"/>
      <c r="HZM113" s="75"/>
      <c r="HZP113" s="75"/>
      <c r="HZQ113" s="76"/>
      <c r="HZR113" s="75"/>
      <c r="IAE113" s="75"/>
      <c r="IAH113" s="75"/>
      <c r="IAI113" s="76"/>
      <c r="IAJ113" s="75"/>
      <c r="IAW113" s="75"/>
      <c r="IAZ113" s="75"/>
      <c r="IBA113" s="76"/>
      <c r="IBB113" s="75"/>
      <c r="IBO113" s="75"/>
      <c r="IBR113" s="75"/>
      <c r="IBS113" s="76"/>
      <c r="IBT113" s="75"/>
      <c r="ICG113" s="75"/>
      <c r="ICJ113" s="75"/>
      <c r="ICK113" s="76"/>
      <c r="ICL113" s="75"/>
      <c r="ICY113" s="75"/>
      <c r="IDB113" s="75"/>
      <c r="IDC113" s="76"/>
      <c r="IDD113" s="75"/>
      <c r="IDQ113" s="75"/>
      <c r="IDT113" s="75"/>
      <c r="IDU113" s="76"/>
      <c r="IDV113" s="75"/>
      <c r="IEI113" s="75"/>
      <c r="IEL113" s="75"/>
      <c r="IEM113" s="76"/>
      <c r="IEN113" s="75"/>
      <c r="IFA113" s="75"/>
      <c r="IFD113" s="75"/>
      <c r="IFE113" s="76"/>
      <c r="IFF113" s="75"/>
      <c r="IFS113" s="75"/>
      <c r="IFV113" s="75"/>
      <c r="IFW113" s="76"/>
      <c r="IFX113" s="75"/>
      <c r="IGK113" s="75"/>
      <c r="IGN113" s="75"/>
      <c r="IGO113" s="76"/>
      <c r="IGP113" s="75"/>
      <c r="IHC113" s="75"/>
      <c r="IHF113" s="75"/>
      <c r="IHG113" s="76"/>
      <c r="IHH113" s="75"/>
      <c r="IHU113" s="75"/>
      <c r="IHX113" s="75"/>
      <c r="IHY113" s="76"/>
      <c r="IHZ113" s="75"/>
      <c r="IIM113" s="75"/>
      <c r="IIP113" s="75"/>
      <c r="IIQ113" s="76"/>
      <c r="IIR113" s="75"/>
      <c r="IJE113" s="75"/>
      <c r="IJH113" s="75"/>
      <c r="IJI113" s="76"/>
      <c r="IJJ113" s="75"/>
      <c r="IJW113" s="75"/>
      <c r="IJZ113" s="75"/>
      <c r="IKA113" s="76"/>
      <c r="IKB113" s="75"/>
      <c r="IKO113" s="75"/>
      <c r="IKR113" s="75"/>
      <c r="IKS113" s="76"/>
      <c r="IKT113" s="75"/>
      <c r="ILG113" s="75"/>
      <c r="ILJ113" s="75"/>
      <c r="ILK113" s="76"/>
      <c r="ILL113" s="75"/>
      <c r="ILY113" s="75"/>
      <c r="IMB113" s="75"/>
      <c r="IMC113" s="76"/>
      <c r="IMD113" s="75"/>
      <c r="IMQ113" s="75"/>
      <c r="IMT113" s="75"/>
      <c r="IMU113" s="76"/>
      <c r="IMV113" s="75"/>
      <c r="INI113" s="75"/>
      <c r="INL113" s="75"/>
      <c r="INM113" s="76"/>
      <c r="INN113" s="75"/>
      <c r="IOA113" s="75"/>
      <c r="IOD113" s="75"/>
      <c r="IOE113" s="76"/>
      <c r="IOF113" s="75"/>
      <c r="IOS113" s="75"/>
      <c r="IOV113" s="75"/>
      <c r="IOW113" s="76"/>
      <c r="IOX113" s="75"/>
      <c r="IPK113" s="75"/>
      <c r="IPN113" s="75"/>
      <c r="IPO113" s="76"/>
      <c r="IPP113" s="75"/>
      <c r="IQC113" s="75"/>
      <c r="IQF113" s="75"/>
      <c r="IQG113" s="76"/>
      <c r="IQH113" s="75"/>
      <c r="IQU113" s="75"/>
      <c r="IQX113" s="75"/>
      <c r="IQY113" s="76"/>
      <c r="IQZ113" s="75"/>
      <c r="IRM113" s="75"/>
      <c r="IRP113" s="75"/>
      <c r="IRQ113" s="76"/>
      <c r="IRR113" s="75"/>
      <c r="ISE113" s="75"/>
      <c r="ISH113" s="75"/>
      <c r="ISI113" s="76"/>
      <c r="ISJ113" s="75"/>
      <c r="ISW113" s="75"/>
      <c r="ISZ113" s="75"/>
      <c r="ITA113" s="76"/>
      <c r="ITB113" s="75"/>
      <c r="ITO113" s="75"/>
      <c r="ITR113" s="75"/>
      <c r="ITS113" s="76"/>
      <c r="ITT113" s="75"/>
      <c r="IUG113" s="75"/>
      <c r="IUJ113" s="75"/>
      <c r="IUK113" s="76"/>
      <c r="IUL113" s="75"/>
      <c r="IUY113" s="75"/>
      <c r="IVB113" s="75"/>
      <c r="IVC113" s="76"/>
      <c r="IVD113" s="75"/>
      <c r="IVQ113" s="75"/>
      <c r="IVT113" s="75"/>
      <c r="IVU113" s="76"/>
      <c r="IVV113" s="75"/>
      <c r="IWI113" s="75"/>
      <c r="IWL113" s="75"/>
      <c r="IWM113" s="76"/>
      <c r="IWN113" s="75"/>
      <c r="IXA113" s="75"/>
      <c r="IXD113" s="75"/>
      <c r="IXE113" s="76"/>
      <c r="IXF113" s="75"/>
      <c r="IXS113" s="75"/>
      <c r="IXV113" s="75"/>
      <c r="IXW113" s="76"/>
      <c r="IXX113" s="75"/>
      <c r="IYK113" s="75"/>
      <c r="IYN113" s="75"/>
      <c r="IYO113" s="76"/>
      <c r="IYP113" s="75"/>
      <c r="IZC113" s="75"/>
      <c r="IZF113" s="75"/>
      <c r="IZG113" s="76"/>
      <c r="IZH113" s="75"/>
      <c r="IZU113" s="75"/>
      <c r="IZX113" s="75"/>
      <c r="IZY113" s="76"/>
      <c r="IZZ113" s="75"/>
      <c r="JAM113" s="75"/>
      <c r="JAP113" s="75"/>
      <c r="JAQ113" s="76"/>
      <c r="JAR113" s="75"/>
      <c r="JBE113" s="75"/>
      <c r="JBH113" s="75"/>
      <c r="JBI113" s="76"/>
      <c r="JBJ113" s="75"/>
      <c r="JBW113" s="75"/>
      <c r="JBZ113" s="75"/>
      <c r="JCA113" s="76"/>
      <c r="JCB113" s="75"/>
      <c r="JCO113" s="75"/>
      <c r="JCR113" s="75"/>
      <c r="JCS113" s="76"/>
      <c r="JCT113" s="75"/>
      <c r="JDG113" s="75"/>
      <c r="JDJ113" s="75"/>
      <c r="JDK113" s="76"/>
      <c r="JDL113" s="75"/>
      <c r="JDY113" s="75"/>
      <c r="JEB113" s="75"/>
      <c r="JEC113" s="76"/>
      <c r="JED113" s="75"/>
      <c r="JEQ113" s="75"/>
      <c r="JET113" s="75"/>
      <c r="JEU113" s="76"/>
      <c r="JEV113" s="75"/>
      <c r="JFI113" s="75"/>
      <c r="JFL113" s="75"/>
      <c r="JFM113" s="76"/>
      <c r="JFN113" s="75"/>
      <c r="JGA113" s="75"/>
      <c r="JGD113" s="75"/>
      <c r="JGE113" s="76"/>
      <c r="JGF113" s="75"/>
      <c r="JGS113" s="75"/>
      <c r="JGV113" s="75"/>
      <c r="JGW113" s="76"/>
      <c r="JGX113" s="75"/>
      <c r="JHK113" s="75"/>
      <c r="JHN113" s="75"/>
      <c r="JHO113" s="76"/>
      <c r="JHP113" s="75"/>
      <c r="JIC113" s="75"/>
      <c r="JIF113" s="75"/>
      <c r="JIG113" s="76"/>
      <c r="JIH113" s="75"/>
      <c r="JIU113" s="75"/>
      <c r="JIX113" s="75"/>
      <c r="JIY113" s="76"/>
      <c r="JIZ113" s="75"/>
      <c r="JJM113" s="75"/>
      <c r="JJP113" s="75"/>
      <c r="JJQ113" s="76"/>
      <c r="JJR113" s="75"/>
      <c r="JKE113" s="75"/>
      <c r="JKH113" s="75"/>
      <c r="JKI113" s="76"/>
      <c r="JKJ113" s="75"/>
      <c r="JKW113" s="75"/>
      <c r="JKZ113" s="75"/>
      <c r="JLA113" s="76"/>
      <c r="JLB113" s="75"/>
      <c r="JLO113" s="75"/>
      <c r="JLR113" s="75"/>
      <c r="JLS113" s="76"/>
      <c r="JLT113" s="75"/>
      <c r="JMG113" s="75"/>
      <c r="JMJ113" s="75"/>
      <c r="JMK113" s="76"/>
      <c r="JML113" s="75"/>
      <c r="JMY113" s="75"/>
      <c r="JNB113" s="75"/>
      <c r="JNC113" s="76"/>
      <c r="JND113" s="75"/>
      <c r="JNQ113" s="75"/>
      <c r="JNT113" s="75"/>
      <c r="JNU113" s="76"/>
      <c r="JNV113" s="75"/>
      <c r="JOI113" s="75"/>
      <c r="JOL113" s="75"/>
      <c r="JOM113" s="76"/>
      <c r="JON113" s="75"/>
      <c r="JPA113" s="75"/>
      <c r="JPD113" s="75"/>
      <c r="JPE113" s="76"/>
      <c r="JPF113" s="75"/>
      <c r="JPS113" s="75"/>
      <c r="JPV113" s="75"/>
      <c r="JPW113" s="76"/>
      <c r="JPX113" s="75"/>
      <c r="JQK113" s="75"/>
      <c r="JQN113" s="75"/>
      <c r="JQO113" s="76"/>
      <c r="JQP113" s="75"/>
      <c r="JRC113" s="75"/>
      <c r="JRF113" s="75"/>
      <c r="JRG113" s="76"/>
      <c r="JRH113" s="75"/>
      <c r="JRU113" s="75"/>
      <c r="JRX113" s="75"/>
      <c r="JRY113" s="76"/>
      <c r="JRZ113" s="75"/>
      <c r="JSM113" s="75"/>
      <c r="JSP113" s="75"/>
      <c r="JSQ113" s="76"/>
      <c r="JSR113" s="75"/>
      <c r="JTE113" s="75"/>
      <c r="JTH113" s="75"/>
      <c r="JTI113" s="76"/>
      <c r="JTJ113" s="75"/>
      <c r="JTW113" s="75"/>
      <c r="JTZ113" s="75"/>
      <c r="JUA113" s="76"/>
      <c r="JUB113" s="75"/>
      <c r="JUO113" s="75"/>
      <c r="JUR113" s="75"/>
      <c r="JUS113" s="76"/>
      <c r="JUT113" s="75"/>
      <c r="JVG113" s="75"/>
      <c r="JVJ113" s="75"/>
      <c r="JVK113" s="76"/>
      <c r="JVL113" s="75"/>
      <c r="JVY113" s="75"/>
      <c r="JWB113" s="75"/>
      <c r="JWC113" s="76"/>
      <c r="JWD113" s="75"/>
      <c r="JWQ113" s="75"/>
      <c r="JWT113" s="75"/>
      <c r="JWU113" s="76"/>
      <c r="JWV113" s="75"/>
      <c r="JXI113" s="75"/>
      <c r="JXL113" s="75"/>
      <c r="JXM113" s="76"/>
      <c r="JXN113" s="75"/>
      <c r="JYA113" s="75"/>
      <c r="JYD113" s="75"/>
      <c r="JYE113" s="76"/>
      <c r="JYF113" s="75"/>
      <c r="JYS113" s="75"/>
      <c r="JYV113" s="75"/>
      <c r="JYW113" s="76"/>
      <c r="JYX113" s="75"/>
      <c r="JZK113" s="75"/>
      <c r="JZN113" s="75"/>
      <c r="JZO113" s="76"/>
      <c r="JZP113" s="75"/>
      <c r="KAC113" s="75"/>
      <c r="KAF113" s="75"/>
      <c r="KAG113" s="76"/>
      <c r="KAH113" s="75"/>
      <c r="KAU113" s="75"/>
      <c r="KAX113" s="75"/>
      <c r="KAY113" s="76"/>
      <c r="KAZ113" s="75"/>
      <c r="KBM113" s="75"/>
      <c r="KBP113" s="75"/>
      <c r="KBQ113" s="76"/>
      <c r="KBR113" s="75"/>
      <c r="KCE113" s="75"/>
      <c r="KCH113" s="75"/>
      <c r="KCI113" s="76"/>
      <c r="KCJ113" s="75"/>
      <c r="KCW113" s="75"/>
      <c r="KCZ113" s="75"/>
      <c r="KDA113" s="76"/>
      <c r="KDB113" s="75"/>
      <c r="KDO113" s="75"/>
      <c r="KDR113" s="75"/>
      <c r="KDS113" s="76"/>
      <c r="KDT113" s="75"/>
      <c r="KEG113" s="75"/>
      <c r="KEJ113" s="75"/>
      <c r="KEK113" s="76"/>
      <c r="KEL113" s="75"/>
      <c r="KEY113" s="75"/>
      <c r="KFB113" s="75"/>
      <c r="KFC113" s="76"/>
      <c r="KFD113" s="75"/>
      <c r="KFQ113" s="75"/>
      <c r="KFT113" s="75"/>
      <c r="KFU113" s="76"/>
      <c r="KFV113" s="75"/>
      <c r="KGI113" s="75"/>
      <c r="KGL113" s="75"/>
      <c r="KGM113" s="76"/>
      <c r="KGN113" s="75"/>
      <c r="KHA113" s="75"/>
      <c r="KHD113" s="75"/>
      <c r="KHE113" s="76"/>
      <c r="KHF113" s="75"/>
      <c r="KHS113" s="75"/>
      <c r="KHV113" s="75"/>
      <c r="KHW113" s="76"/>
      <c r="KHX113" s="75"/>
      <c r="KIK113" s="75"/>
      <c r="KIN113" s="75"/>
      <c r="KIO113" s="76"/>
      <c r="KIP113" s="75"/>
      <c r="KJC113" s="75"/>
      <c r="KJF113" s="75"/>
      <c r="KJG113" s="76"/>
      <c r="KJH113" s="75"/>
      <c r="KJU113" s="75"/>
      <c r="KJX113" s="75"/>
      <c r="KJY113" s="76"/>
      <c r="KJZ113" s="75"/>
      <c r="KKM113" s="75"/>
      <c r="KKP113" s="75"/>
      <c r="KKQ113" s="76"/>
      <c r="KKR113" s="75"/>
      <c r="KLE113" s="75"/>
      <c r="KLH113" s="75"/>
      <c r="KLI113" s="76"/>
      <c r="KLJ113" s="75"/>
      <c r="KLW113" s="75"/>
      <c r="KLZ113" s="75"/>
      <c r="KMA113" s="76"/>
      <c r="KMB113" s="75"/>
      <c r="KMO113" s="75"/>
      <c r="KMR113" s="75"/>
      <c r="KMS113" s="76"/>
      <c r="KMT113" s="75"/>
      <c r="KNG113" s="75"/>
      <c r="KNJ113" s="75"/>
      <c r="KNK113" s="76"/>
      <c r="KNL113" s="75"/>
      <c r="KNY113" s="75"/>
      <c r="KOB113" s="75"/>
      <c r="KOC113" s="76"/>
      <c r="KOD113" s="75"/>
      <c r="KOQ113" s="75"/>
      <c r="KOT113" s="75"/>
      <c r="KOU113" s="76"/>
      <c r="KOV113" s="75"/>
      <c r="KPI113" s="75"/>
      <c r="KPL113" s="75"/>
      <c r="KPM113" s="76"/>
      <c r="KPN113" s="75"/>
      <c r="KQA113" s="75"/>
      <c r="KQD113" s="75"/>
      <c r="KQE113" s="76"/>
      <c r="KQF113" s="75"/>
      <c r="KQS113" s="75"/>
      <c r="KQV113" s="75"/>
      <c r="KQW113" s="76"/>
      <c r="KQX113" s="75"/>
      <c r="KRK113" s="75"/>
      <c r="KRN113" s="75"/>
      <c r="KRO113" s="76"/>
      <c r="KRP113" s="75"/>
      <c r="KSC113" s="75"/>
      <c r="KSF113" s="75"/>
      <c r="KSG113" s="76"/>
      <c r="KSH113" s="75"/>
      <c r="KSU113" s="75"/>
      <c r="KSX113" s="75"/>
      <c r="KSY113" s="76"/>
      <c r="KSZ113" s="75"/>
      <c r="KTM113" s="75"/>
      <c r="KTP113" s="75"/>
      <c r="KTQ113" s="76"/>
      <c r="KTR113" s="75"/>
      <c r="KUE113" s="75"/>
      <c r="KUH113" s="75"/>
      <c r="KUI113" s="76"/>
      <c r="KUJ113" s="75"/>
      <c r="KUW113" s="75"/>
      <c r="KUZ113" s="75"/>
      <c r="KVA113" s="76"/>
      <c r="KVB113" s="75"/>
      <c r="KVO113" s="75"/>
      <c r="KVR113" s="75"/>
      <c r="KVS113" s="76"/>
      <c r="KVT113" s="75"/>
      <c r="KWG113" s="75"/>
      <c r="KWJ113" s="75"/>
      <c r="KWK113" s="76"/>
      <c r="KWL113" s="75"/>
      <c r="KWY113" s="75"/>
      <c r="KXB113" s="75"/>
      <c r="KXC113" s="76"/>
      <c r="KXD113" s="75"/>
      <c r="KXQ113" s="75"/>
      <c r="KXT113" s="75"/>
      <c r="KXU113" s="76"/>
      <c r="KXV113" s="75"/>
      <c r="KYI113" s="75"/>
      <c r="KYL113" s="75"/>
      <c r="KYM113" s="76"/>
      <c r="KYN113" s="75"/>
      <c r="KZA113" s="75"/>
      <c r="KZD113" s="75"/>
      <c r="KZE113" s="76"/>
      <c r="KZF113" s="75"/>
      <c r="KZS113" s="75"/>
      <c r="KZV113" s="75"/>
      <c r="KZW113" s="76"/>
      <c r="KZX113" s="75"/>
      <c r="LAK113" s="75"/>
      <c r="LAN113" s="75"/>
      <c r="LAO113" s="76"/>
      <c r="LAP113" s="75"/>
      <c r="LBC113" s="75"/>
      <c r="LBF113" s="75"/>
      <c r="LBG113" s="76"/>
      <c r="LBH113" s="75"/>
      <c r="LBU113" s="75"/>
      <c r="LBX113" s="75"/>
      <c r="LBY113" s="76"/>
      <c r="LBZ113" s="75"/>
      <c r="LCM113" s="75"/>
      <c r="LCP113" s="75"/>
      <c r="LCQ113" s="76"/>
      <c r="LCR113" s="75"/>
      <c r="LDE113" s="75"/>
      <c r="LDH113" s="75"/>
      <c r="LDI113" s="76"/>
      <c r="LDJ113" s="75"/>
      <c r="LDW113" s="75"/>
      <c r="LDZ113" s="75"/>
      <c r="LEA113" s="76"/>
      <c r="LEB113" s="75"/>
      <c r="LEO113" s="75"/>
      <c r="LER113" s="75"/>
      <c r="LES113" s="76"/>
      <c r="LET113" s="75"/>
      <c r="LFG113" s="75"/>
      <c r="LFJ113" s="75"/>
      <c r="LFK113" s="76"/>
      <c r="LFL113" s="75"/>
      <c r="LFY113" s="75"/>
      <c r="LGB113" s="75"/>
      <c r="LGC113" s="76"/>
      <c r="LGD113" s="75"/>
      <c r="LGQ113" s="75"/>
      <c r="LGT113" s="75"/>
      <c r="LGU113" s="76"/>
      <c r="LGV113" s="75"/>
      <c r="LHI113" s="75"/>
      <c r="LHL113" s="75"/>
      <c r="LHM113" s="76"/>
      <c r="LHN113" s="75"/>
      <c r="LIA113" s="75"/>
      <c r="LID113" s="75"/>
      <c r="LIE113" s="76"/>
      <c r="LIF113" s="75"/>
      <c r="LIS113" s="75"/>
      <c r="LIV113" s="75"/>
      <c r="LIW113" s="76"/>
      <c r="LIX113" s="75"/>
      <c r="LJK113" s="75"/>
      <c r="LJN113" s="75"/>
      <c r="LJO113" s="76"/>
      <c r="LJP113" s="75"/>
      <c r="LKC113" s="75"/>
      <c r="LKF113" s="75"/>
      <c r="LKG113" s="76"/>
      <c r="LKH113" s="75"/>
      <c r="LKU113" s="75"/>
      <c r="LKX113" s="75"/>
      <c r="LKY113" s="76"/>
      <c r="LKZ113" s="75"/>
      <c r="LLM113" s="75"/>
      <c r="LLP113" s="75"/>
      <c r="LLQ113" s="76"/>
      <c r="LLR113" s="75"/>
      <c r="LME113" s="75"/>
      <c r="LMH113" s="75"/>
      <c r="LMI113" s="76"/>
      <c r="LMJ113" s="75"/>
      <c r="LMW113" s="75"/>
      <c r="LMZ113" s="75"/>
      <c r="LNA113" s="76"/>
      <c r="LNB113" s="75"/>
      <c r="LNO113" s="75"/>
      <c r="LNR113" s="75"/>
      <c r="LNS113" s="76"/>
      <c r="LNT113" s="75"/>
      <c r="LOG113" s="75"/>
      <c r="LOJ113" s="75"/>
      <c r="LOK113" s="76"/>
      <c r="LOL113" s="75"/>
      <c r="LOY113" s="75"/>
      <c r="LPB113" s="75"/>
      <c r="LPC113" s="76"/>
      <c r="LPD113" s="75"/>
      <c r="LPQ113" s="75"/>
      <c r="LPT113" s="75"/>
      <c r="LPU113" s="76"/>
      <c r="LPV113" s="75"/>
      <c r="LQI113" s="75"/>
      <c r="LQL113" s="75"/>
      <c r="LQM113" s="76"/>
      <c r="LQN113" s="75"/>
      <c r="LRA113" s="75"/>
      <c r="LRD113" s="75"/>
      <c r="LRE113" s="76"/>
      <c r="LRF113" s="75"/>
      <c r="LRS113" s="75"/>
      <c r="LRV113" s="75"/>
      <c r="LRW113" s="76"/>
      <c r="LRX113" s="75"/>
      <c r="LSK113" s="75"/>
      <c r="LSN113" s="75"/>
      <c r="LSO113" s="76"/>
      <c r="LSP113" s="75"/>
      <c r="LTC113" s="75"/>
      <c r="LTF113" s="75"/>
      <c r="LTG113" s="76"/>
      <c r="LTH113" s="75"/>
      <c r="LTU113" s="75"/>
      <c r="LTX113" s="75"/>
      <c r="LTY113" s="76"/>
      <c r="LTZ113" s="75"/>
      <c r="LUM113" s="75"/>
      <c r="LUP113" s="75"/>
      <c r="LUQ113" s="76"/>
      <c r="LUR113" s="75"/>
      <c r="LVE113" s="75"/>
      <c r="LVH113" s="75"/>
      <c r="LVI113" s="76"/>
      <c r="LVJ113" s="75"/>
      <c r="LVW113" s="75"/>
      <c r="LVZ113" s="75"/>
      <c r="LWA113" s="76"/>
      <c r="LWB113" s="75"/>
      <c r="LWO113" s="75"/>
      <c r="LWR113" s="75"/>
      <c r="LWS113" s="76"/>
      <c r="LWT113" s="75"/>
      <c r="LXG113" s="75"/>
      <c r="LXJ113" s="75"/>
      <c r="LXK113" s="76"/>
      <c r="LXL113" s="75"/>
      <c r="LXY113" s="75"/>
      <c r="LYB113" s="75"/>
      <c r="LYC113" s="76"/>
      <c r="LYD113" s="75"/>
      <c r="LYQ113" s="75"/>
      <c r="LYT113" s="75"/>
      <c r="LYU113" s="76"/>
      <c r="LYV113" s="75"/>
      <c r="LZI113" s="75"/>
      <c r="LZL113" s="75"/>
      <c r="LZM113" s="76"/>
      <c r="LZN113" s="75"/>
      <c r="MAA113" s="75"/>
      <c r="MAD113" s="75"/>
      <c r="MAE113" s="76"/>
      <c r="MAF113" s="75"/>
      <c r="MAS113" s="75"/>
      <c r="MAV113" s="75"/>
      <c r="MAW113" s="76"/>
      <c r="MAX113" s="75"/>
      <c r="MBK113" s="75"/>
      <c r="MBN113" s="75"/>
      <c r="MBO113" s="76"/>
      <c r="MBP113" s="75"/>
      <c r="MCC113" s="75"/>
      <c r="MCF113" s="75"/>
      <c r="MCG113" s="76"/>
      <c r="MCH113" s="75"/>
      <c r="MCU113" s="75"/>
      <c r="MCX113" s="75"/>
      <c r="MCY113" s="76"/>
      <c r="MCZ113" s="75"/>
      <c r="MDM113" s="75"/>
      <c r="MDP113" s="75"/>
      <c r="MDQ113" s="76"/>
      <c r="MDR113" s="75"/>
      <c r="MEE113" s="75"/>
      <c r="MEH113" s="75"/>
      <c r="MEI113" s="76"/>
      <c r="MEJ113" s="75"/>
      <c r="MEW113" s="75"/>
      <c r="MEZ113" s="75"/>
      <c r="MFA113" s="76"/>
      <c r="MFB113" s="75"/>
      <c r="MFO113" s="75"/>
      <c r="MFR113" s="75"/>
      <c r="MFS113" s="76"/>
      <c r="MFT113" s="75"/>
      <c r="MGG113" s="75"/>
      <c r="MGJ113" s="75"/>
      <c r="MGK113" s="76"/>
      <c r="MGL113" s="75"/>
      <c r="MGY113" s="75"/>
      <c r="MHB113" s="75"/>
      <c r="MHC113" s="76"/>
      <c r="MHD113" s="75"/>
      <c r="MHQ113" s="75"/>
      <c r="MHT113" s="75"/>
      <c r="MHU113" s="76"/>
      <c r="MHV113" s="75"/>
      <c r="MII113" s="75"/>
      <c r="MIL113" s="75"/>
      <c r="MIM113" s="76"/>
      <c r="MIN113" s="75"/>
      <c r="MJA113" s="75"/>
      <c r="MJD113" s="75"/>
      <c r="MJE113" s="76"/>
      <c r="MJF113" s="75"/>
      <c r="MJS113" s="75"/>
      <c r="MJV113" s="75"/>
      <c r="MJW113" s="76"/>
      <c r="MJX113" s="75"/>
      <c r="MKK113" s="75"/>
      <c r="MKN113" s="75"/>
      <c r="MKO113" s="76"/>
      <c r="MKP113" s="75"/>
      <c r="MLC113" s="75"/>
      <c r="MLF113" s="75"/>
      <c r="MLG113" s="76"/>
      <c r="MLH113" s="75"/>
      <c r="MLU113" s="75"/>
      <c r="MLX113" s="75"/>
      <c r="MLY113" s="76"/>
      <c r="MLZ113" s="75"/>
      <c r="MMM113" s="75"/>
      <c r="MMP113" s="75"/>
      <c r="MMQ113" s="76"/>
      <c r="MMR113" s="75"/>
      <c r="MNE113" s="75"/>
      <c r="MNH113" s="75"/>
      <c r="MNI113" s="76"/>
      <c r="MNJ113" s="75"/>
      <c r="MNW113" s="75"/>
      <c r="MNZ113" s="75"/>
      <c r="MOA113" s="76"/>
      <c r="MOB113" s="75"/>
      <c r="MOO113" s="75"/>
      <c r="MOR113" s="75"/>
      <c r="MOS113" s="76"/>
      <c r="MOT113" s="75"/>
      <c r="MPG113" s="75"/>
      <c r="MPJ113" s="75"/>
      <c r="MPK113" s="76"/>
      <c r="MPL113" s="75"/>
      <c r="MPY113" s="75"/>
      <c r="MQB113" s="75"/>
      <c r="MQC113" s="76"/>
      <c r="MQD113" s="75"/>
      <c r="MQQ113" s="75"/>
      <c r="MQT113" s="75"/>
      <c r="MQU113" s="76"/>
      <c r="MQV113" s="75"/>
      <c r="MRI113" s="75"/>
      <c r="MRL113" s="75"/>
      <c r="MRM113" s="76"/>
      <c r="MRN113" s="75"/>
      <c r="MSA113" s="75"/>
      <c r="MSD113" s="75"/>
      <c r="MSE113" s="76"/>
      <c r="MSF113" s="75"/>
      <c r="MSS113" s="75"/>
      <c r="MSV113" s="75"/>
      <c r="MSW113" s="76"/>
      <c r="MSX113" s="75"/>
      <c r="MTK113" s="75"/>
      <c r="MTN113" s="75"/>
      <c r="MTO113" s="76"/>
      <c r="MTP113" s="75"/>
      <c r="MUC113" s="75"/>
      <c r="MUF113" s="75"/>
      <c r="MUG113" s="76"/>
      <c r="MUH113" s="75"/>
      <c r="MUU113" s="75"/>
      <c r="MUX113" s="75"/>
      <c r="MUY113" s="76"/>
      <c r="MUZ113" s="75"/>
      <c r="MVM113" s="75"/>
      <c r="MVP113" s="75"/>
      <c r="MVQ113" s="76"/>
      <c r="MVR113" s="75"/>
      <c r="MWE113" s="75"/>
      <c r="MWH113" s="75"/>
      <c r="MWI113" s="76"/>
      <c r="MWJ113" s="75"/>
      <c r="MWW113" s="75"/>
      <c r="MWZ113" s="75"/>
      <c r="MXA113" s="76"/>
      <c r="MXB113" s="75"/>
      <c r="MXO113" s="75"/>
      <c r="MXR113" s="75"/>
      <c r="MXS113" s="76"/>
      <c r="MXT113" s="75"/>
      <c r="MYG113" s="75"/>
      <c r="MYJ113" s="75"/>
      <c r="MYK113" s="76"/>
      <c r="MYL113" s="75"/>
      <c r="MYY113" s="75"/>
      <c r="MZB113" s="75"/>
      <c r="MZC113" s="76"/>
      <c r="MZD113" s="75"/>
      <c r="MZQ113" s="75"/>
      <c r="MZT113" s="75"/>
      <c r="MZU113" s="76"/>
      <c r="MZV113" s="75"/>
      <c r="NAI113" s="75"/>
      <c r="NAL113" s="75"/>
      <c r="NAM113" s="76"/>
      <c r="NAN113" s="75"/>
      <c r="NBA113" s="75"/>
      <c r="NBD113" s="75"/>
      <c r="NBE113" s="76"/>
      <c r="NBF113" s="75"/>
      <c r="NBS113" s="75"/>
      <c r="NBV113" s="75"/>
      <c r="NBW113" s="76"/>
      <c r="NBX113" s="75"/>
      <c r="NCK113" s="75"/>
      <c r="NCN113" s="75"/>
      <c r="NCO113" s="76"/>
      <c r="NCP113" s="75"/>
      <c r="NDC113" s="75"/>
      <c r="NDF113" s="75"/>
      <c r="NDG113" s="76"/>
      <c r="NDH113" s="75"/>
      <c r="NDU113" s="75"/>
      <c r="NDX113" s="75"/>
      <c r="NDY113" s="76"/>
      <c r="NDZ113" s="75"/>
      <c r="NEM113" s="75"/>
      <c r="NEP113" s="75"/>
      <c r="NEQ113" s="76"/>
      <c r="NER113" s="75"/>
      <c r="NFE113" s="75"/>
      <c r="NFH113" s="75"/>
      <c r="NFI113" s="76"/>
      <c r="NFJ113" s="75"/>
      <c r="NFW113" s="75"/>
      <c r="NFZ113" s="75"/>
      <c r="NGA113" s="76"/>
      <c r="NGB113" s="75"/>
      <c r="NGO113" s="75"/>
      <c r="NGR113" s="75"/>
      <c r="NGS113" s="76"/>
      <c r="NGT113" s="75"/>
      <c r="NHG113" s="75"/>
      <c r="NHJ113" s="75"/>
      <c r="NHK113" s="76"/>
      <c r="NHL113" s="75"/>
      <c r="NHY113" s="75"/>
      <c r="NIB113" s="75"/>
      <c r="NIC113" s="76"/>
      <c r="NID113" s="75"/>
      <c r="NIQ113" s="75"/>
      <c r="NIT113" s="75"/>
      <c r="NIU113" s="76"/>
      <c r="NIV113" s="75"/>
      <c r="NJI113" s="75"/>
      <c r="NJL113" s="75"/>
      <c r="NJM113" s="76"/>
      <c r="NJN113" s="75"/>
      <c r="NKA113" s="75"/>
      <c r="NKD113" s="75"/>
      <c r="NKE113" s="76"/>
      <c r="NKF113" s="75"/>
      <c r="NKS113" s="75"/>
      <c r="NKV113" s="75"/>
      <c r="NKW113" s="76"/>
      <c r="NKX113" s="75"/>
      <c r="NLK113" s="75"/>
      <c r="NLN113" s="75"/>
      <c r="NLO113" s="76"/>
      <c r="NLP113" s="75"/>
      <c r="NMC113" s="75"/>
      <c r="NMF113" s="75"/>
      <c r="NMG113" s="76"/>
      <c r="NMH113" s="75"/>
      <c r="NMU113" s="75"/>
      <c r="NMX113" s="75"/>
      <c r="NMY113" s="76"/>
      <c r="NMZ113" s="75"/>
      <c r="NNM113" s="75"/>
      <c r="NNP113" s="75"/>
      <c r="NNQ113" s="76"/>
      <c r="NNR113" s="75"/>
      <c r="NOE113" s="75"/>
      <c r="NOH113" s="75"/>
      <c r="NOI113" s="76"/>
      <c r="NOJ113" s="75"/>
      <c r="NOW113" s="75"/>
      <c r="NOZ113" s="75"/>
      <c r="NPA113" s="76"/>
      <c r="NPB113" s="75"/>
      <c r="NPO113" s="75"/>
      <c r="NPR113" s="75"/>
      <c r="NPS113" s="76"/>
      <c r="NPT113" s="75"/>
      <c r="NQG113" s="75"/>
      <c r="NQJ113" s="75"/>
      <c r="NQK113" s="76"/>
      <c r="NQL113" s="75"/>
      <c r="NQY113" s="75"/>
      <c r="NRB113" s="75"/>
      <c r="NRC113" s="76"/>
      <c r="NRD113" s="75"/>
      <c r="NRQ113" s="75"/>
      <c r="NRT113" s="75"/>
      <c r="NRU113" s="76"/>
      <c r="NRV113" s="75"/>
      <c r="NSI113" s="75"/>
      <c r="NSL113" s="75"/>
      <c r="NSM113" s="76"/>
      <c r="NSN113" s="75"/>
      <c r="NTA113" s="75"/>
      <c r="NTD113" s="75"/>
      <c r="NTE113" s="76"/>
      <c r="NTF113" s="75"/>
      <c r="NTS113" s="75"/>
      <c r="NTV113" s="75"/>
      <c r="NTW113" s="76"/>
      <c r="NTX113" s="75"/>
      <c r="NUK113" s="75"/>
      <c r="NUN113" s="75"/>
      <c r="NUO113" s="76"/>
      <c r="NUP113" s="75"/>
      <c r="NVC113" s="75"/>
      <c r="NVF113" s="75"/>
      <c r="NVG113" s="76"/>
      <c r="NVH113" s="75"/>
      <c r="NVU113" s="75"/>
      <c r="NVX113" s="75"/>
      <c r="NVY113" s="76"/>
      <c r="NVZ113" s="75"/>
      <c r="NWM113" s="75"/>
      <c r="NWP113" s="75"/>
      <c r="NWQ113" s="76"/>
      <c r="NWR113" s="75"/>
      <c r="NXE113" s="75"/>
      <c r="NXH113" s="75"/>
      <c r="NXI113" s="76"/>
      <c r="NXJ113" s="75"/>
      <c r="NXW113" s="75"/>
      <c r="NXZ113" s="75"/>
      <c r="NYA113" s="76"/>
      <c r="NYB113" s="75"/>
      <c r="NYO113" s="75"/>
      <c r="NYR113" s="75"/>
      <c r="NYS113" s="76"/>
      <c r="NYT113" s="75"/>
      <c r="NZG113" s="75"/>
      <c r="NZJ113" s="75"/>
      <c r="NZK113" s="76"/>
      <c r="NZL113" s="75"/>
      <c r="NZY113" s="75"/>
      <c r="OAB113" s="75"/>
      <c r="OAC113" s="76"/>
      <c r="OAD113" s="75"/>
      <c r="OAQ113" s="75"/>
      <c r="OAT113" s="75"/>
      <c r="OAU113" s="76"/>
      <c r="OAV113" s="75"/>
      <c r="OBI113" s="75"/>
      <c r="OBL113" s="75"/>
      <c r="OBM113" s="76"/>
      <c r="OBN113" s="75"/>
      <c r="OCA113" s="75"/>
      <c r="OCD113" s="75"/>
      <c r="OCE113" s="76"/>
      <c r="OCF113" s="75"/>
      <c r="OCS113" s="75"/>
      <c r="OCV113" s="75"/>
      <c r="OCW113" s="76"/>
      <c r="OCX113" s="75"/>
      <c r="ODK113" s="75"/>
      <c r="ODN113" s="75"/>
      <c r="ODO113" s="76"/>
      <c r="ODP113" s="75"/>
      <c r="OEC113" s="75"/>
      <c r="OEF113" s="75"/>
      <c r="OEG113" s="76"/>
      <c r="OEH113" s="75"/>
      <c r="OEU113" s="75"/>
      <c r="OEX113" s="75"/>
      <c r="OEY113" s="76"/>
      <c r="OEZ113" s="75"/>
      <c r="OFM113" s="75"/>
      <c r="OFP113" s="75"/>
      <c r="OFQ113" s="76"/>
      <c r="OFR113" s="75"/>
      <c r="OGE113" s="75"/>
      <c r="OGH113" s="75"/>
      <c r="OGI113" s="76"/>
      <c r="OGJ113" s="75"/>
      <c r="OGW113" s="75"/>
      <c r="OGZ113" s="75"/>
      <c r="OHA113" s="76"/>
      <c r="OHB113" s="75"/>
      <c r="OHO113" s="75"/>
      <c r="OHR113" s="75"/>
      <c r="OHS113" s="76"/>
      <c r="OHT113" s="75"/>
      <c r="OIG113" s="75"/>
      <c r="OIJ113" s="75"/>
      <c r="OIK113" s="76"/>
      <c r="OIL113" s="75"/>
      <c r="OIY113" s="75"/>
      <c r="OJB113" s="75"/>
      <c r="OJC113" s="76"/>
      <c r="OJD113" s="75"/>
      <c r="OJQ113" s="75"/>
      <c r="OJT113" s="75"/>
      <c r="OJU113" s="76"/>
      <c r="OJV113" s="75"/>
      <c r="OKI113" s="75"/>
      <c r="OKL113" s="75"/>
      <c r="OKM113" s="76"/>
      <c r="OKN113" s="75"/>
      <c r="OLA113" s="75"/>
      <c r="OLD113" s="75"/>
      <c r="OLE113" s="76"/>
      <c r="OLF113" s="75"/>
      <c r="OLS113" s="75"/>
      <c r="OLV113" s="75"/>
      <c r="OLW113" s="76"/>
      <c r="OLX113" s="75"/>
      <c r="OMK113" s="75"/>
      <c r="OMN113" s="75"/>
      <c r="OMO113" s="76"/>
      <c r="OMP113" s="75"/>
      <c r="ONC113" s="75"/>
      <c r="ONF113" s="75"/>
      <c r="ONG113" s="76"/>
      <c r="ONH113" s="75"/>
      <c r="ONU113" s="75"/>
      <c r="ONX113" s="75"/>
      <c r="ONY113" s="76"/>
      <c r="ONZ113" s="75"/>
      <c r="OOM113" s="75"/>
      <c r="OOP113" s="75"/>
      <c r="OOQ113" s="76"/>
      <c r="OOR113" s="75"/>
      <c r="OPE113" s="75"/>
      <c r="OPH113" s="75"/>
      <c r="OPI113" s="76"/>
      <c r="OPJ113" s="75"/>
      <c r="OPW113" s="75"/>
      <c r="OPZ113" s="75"/>
      <c r="OQA113" s="76"/>
      <c r="OQB113" s="75"/>
      <c r="OQO113" s="75"/>
      <c r="OQR113" s="75"/>
      <c r="OQS113" s="76"/>
      <c r="OQT113" s="75"/>
      <c r="ORG113" s="75"/>
      <c r="ORJ113" s="75"/>
      <c r="ORK113" s="76"/>
      <c r="ORL113" s="75"/>
      <c r="ORY113" s="75"/>
      <c r="OSB113" s="75"/>
      <c r="OSC113" s="76"/>
      <c r="OSD113" s="75"/>
      <c r="OSQ113" s="75"/>
      <c r="OST113" s="75"/>
      <c r="OSU113" s="76"/>
      <c r="OSV113" s="75"/>
      <c r="OTI113" s="75"/>
      <c r="OTL113" s="75"/>
      <c r="OTM113" s="76"/>
      <c r="OTN113" s="75"/>
      <c r="OUA113" s="75"/>
      <c r="OUD113" s="75"/>
      <c r="OUE113" s="76"/>
      <c r="OUF113" s="75"/>
      <c r="OUS113" s="75"/>
      <c r="OUV113" s="75"/>
      <c r="OUW113" s="76"/>
      <c r="OUX113" s="75"/>
      <c r="OVK113" s="75"/>
      <c r="OVN113" s="75"/>
      <c r="OVO113" s="76"/>
      <c r="OVP113" s="75"/>
      <c r="OWC113" s="75"/>
      <c r="OWF113" s="75"/>
      <c r="OWG113" s="76"/>
      <c r="OWH113" s="75"/>
      <c r="OWU113" s="75"/>
      <c r="OWX113" s="75"/>
      <c r="OWY113" s="76"/>
      <c r="OWZ113" s="75"/>
      <c r="OXM113" s="75"/>
      <c r="OXP113" s="75"/>
      <c r="OXQ113" s="76"/>
      <c r="OXR113" s="75"/>
      <c r="OYE113" s="75"/>
      <c r="OYH113" s="75"/>
      <c r="OYI113" s="76"/>
      <c r="OYJ113" s="75"/>
      <c r="OYW113" s="75"/>
      <c r="OYZ113" s="75"/>
      <c r="OZA113" s="76"/>
      <c r="OZB113" s="75"/>
      <c r="OZO113" s="75"/>
      <c r="OZR113" s="75"/>
      <c r="OZS113" s="76"/>
      <c r="OZT113" s="75"/>
      <c r="PAG113" s="75"/>
      <c r="PAJ113" s="75"/>
      <c r="PAK113" s="76"/>
      <c r="PAL113" s="75"/>
      <c r="PAY113" s="75"/>
      <c r="PBB113" s="75"/>
      <c r="PBC113" s="76"/>
      <c r="PBD113" s="75"/>
      <c r="PBQ113" s="75"/>
      <c r="PBT113" s="75"/>
      <c r="PBU113" s="76"/>
      <c r="PBV113" s="75"/>
      <c r="PCI113" s="75"/>
      <c r="PCL113" s="75"/>
      <c r="PCM113" s="76"/>
      <c r="PCN113" s="75"/>
      <c r="PDA113" s="75"/>
      <c r="PDD113" s="75"/>
      <c r="PDE113" s="76"/>
      <c r="PDF113" s="75"/>
      <c r="PDS113" s="75"/>
      <c r="PDV113" s="75"/>
      <c r="PDW113" s="76"/>
      <c r="PDX113" s="75"/>
      <c r="PEK113" s="75"/>
      <c r="PEN113" s="75"/>
      <c r="PEO113" s="76"/>
      <c r="PEP113" s="75"/>
      <c r="PFC113" s="75"/>
      <c r="PFF113" s="75"/>
      <c r="PFG113" s="76"/>
      <c r="PFH113" s="75"/>
      <c r="PFU113" s="75"/>
      <c r="PFX113" s="75"/>
      <c r="PFY113" s="76"/>
      <c r="PFZ113" s="75"/>
      <c r="PGM113" s="75"/>
      <c r="PGP113" s="75"/>
      <c r="PGQ113" s="76"/>
      <c r="PGR113" s="75"/>
      <c r="PHE113" s="75"/>
      <c r="PHH113" s="75"/>
      <c r="PHI113" s="76"/>
      <c r="PHJ113" s="75"/>
      <c r="PHW113" s="75"/>
      <c r="PHZ113" s="75"/>
      <c r="PIA113" s="76"/>
      <c r="PIB113" s="75"/>
      <c r="PIO113" s="75"/>
      <c r="PIR113" s="75"/>
      <c r="PIS113" s="76"/>
      <c r="PIT113" s="75"/>
      <c r="PJG113" s="75"/>
      <c r="PJJ113" s="75"/>
      <c r="PJK113" s="76"/>
      <c r="PJL113" s="75"/>
      <c r="PJY113" s="75"/>
      <c r="PKB113" s="75"/>
      <c r="PKC113" s="76"/>
      <c r="PKD113" s="75"/>
      <c r="PKQ113" s="75"/>
      <c r="PKT113" s="75"/>
      <c r="PKU113" s="76"/>
      <c r="PKV113" s="75"/>
      <c r="PLI113" s="75"/>
      <c r="PLL113" s="75"/>
      <c r="PLM113" s="76"/>
      <c r="PLN113" s="75"/>
      <c r="PMA113" s="75"/>
      <c r="PMD113" s="75"/>
      <c r="PME113" s="76"/>
      <c r="PMF113" s="75"/>
      <c r="PMS113" s="75"/>
      <c r="PMV113" s="75"/>
      <c r="PMW113" s="76"/>
      <c r="PMX113" s="75"/>
      <c r="PNK113" s="75"/>
      <c r="PNN113" s="75"/>
      <c r="PNO113" s="76"/>
      <c r="PNP113" s="75"/>
      <c r="POC113" s="75"/>
      <c r="POF113" s="75"/>
      <c r="POG113" s="76"/>
      <c r="POH113" s="75"/>
      <c r="POU113" s="75"/>
      <c r="POX113" s="75"/>
      <c r="POY113" s="76"/>
      <c r="POZ113" s="75"/>
      <c r="PPM113" s="75"/>
      <c r="PPP113" s="75"/>
      <c r="PPQ113" s="76"/>
      <c r="PPR113" s="75"/>
      <c r="PQE113" s="75"/>
      <c r="PQH113" s="75"/>
      <c r="PQI113" s="76"/>
      <c r="PQJ113" s="75"/>
      <c r="PQW113" s="75"/>
      <c r="PQZ113" s="75"/>
      <c r="PRA113" s="76"/>
      <c r="PRB113" s="75"/>
      <c r="PRO113" s="75"/>
      <c r="PRR113" s="75"/>
      <c r="PRS113" s="76"/>
      <c r="PRT113" s="75"/>
      <c r="PSG113" s="75"/>
      <c r="PSJ113" s="75"/>
      <c r="PSK113" s="76"/>
      <c r="PSL113" s="75"/>
      <c r="PSY113" s="75"/>
      <c r="PTB113" s="75"/>
      <c r="PTC113" s="76"/>
      <c r="PTD113" s="75"/>
      <c r="PTQ113" s="75"/>
      <c r="PTT113" s="75"/>
      <c r="PTU113" s="76"/>
      <c r="PTV113" s="75"/>
      <c r="PUI113" s="75"/>
      <c r="PUL113" s="75"/>
      <c r="PUM113" s="76"/>
      <c r="PUN113" s="75"/>
      <c r="PVA113" s="75"/>
      <c r="PVD113" s="75"/>
      <c r="PVE113" s="76"/>
      <c r="PVF113" s="75"/>
      <c r="PVS113" s="75"/>
      <c r="PVV113" s="75"/>
      <c r="PVW113" s="76"/>
      <c r="PVX113" s="75"/>
      <c r="PWK113" s="75"/>
      <c r="PWN113" s="75"/>
      <c r="PWO113" s="76"/>
      <c r="PWP113" s="75"/>
      <c r="PXC113" s="75"/>
      <c r="PXF113" s="75"/>
      <c r="PXG113" s="76"/>
      <c r="PXH113" s="75"/>
      <c r="PXU113" s="75"/>
      <c r="PXX113" s="75"/>
      <c r="PXY113" s="76"/>
      <c r="PXZ113" s="75"/>
      <c r="PYM113" s="75"/>
      <c r="PYP113" s="75"/>
      <c r="PYQ113" s="76"/>
      <c r="PYR113" s="75"/>
      <c r="PZE113" s="75"/>
      <c r="PZH113" s="75"/>
      <c r="PZI113" s="76"/>
      <c r="PZJ113" s="75"/>
      <c r="PZW113" s="75"/>
      <c r="PZZ113" s="75"/>
      <c r="QAA113" s="76"/>
      <c r="QAB113" s="75"/>
      <c r="QAO113" s="75"/>
      <c r="QAR113" s="75"/>
      <c r="QAS113" s="76"/>
      <c r="QAT113" s="75"/>
      <c r="QBG113" s="75"/>
      <c r="QBJ113" s="75"/>
      <c r="QBK113" s="76"/>
      <c r="QBL113" s="75"/>
      <c r="QBY113" s="75"/>
      <c r="QCB113" s="75"/>
      <c r="QCC113" s="76"/>
      <c r="QCD113" s="75"/>
      <c r="QCQ113" s="75"/>
      <c r="QCT113" s="75"/>
      <c r="QCU113" s="76"/>
      <c r="QCV113" s="75"/>
      <c r="QDI113" s="75"/>
      <c r="QDL113" s="75"/>
      <c r="QDM113" s="76"/>
      <c r="QDN113" s="75"/>
      <c r="QEA113" s="75"/>
      <c r="QED113" s="75"/>
      <c r="QEE113" s="76"/>
      <c r="QEF113" s="75"/>
      <c r="QES113" s="75"/>
      <c r="QEV113" s="75"/>
      <c r="QEW113" s="76"/>
      <c r="QEX113" s="75"/>
      <c r="QFK113" s="75"/>
      <c r="QFN113" s="75"/>
      <c r="QFO113" s="76"/>
      <c r="QFP113" s="75"/>
      <c r="QGC113" s="75"/>
      <c r="QGF113" s="75"/>
      <c r="QGG113" s="76"/>
      <c r="QGH113" s="75"/>
      <c r="QGU113" s="75"/>
      <c r="QGX113" s="75"/>
      <c r="QGY113" s="76"/>
      <c r="QGZ113" s="75"/>
      <c r="QHM113" s="75"/>
      <c r="QHP113" s="75"/>
      <c r="QHQ113" s="76"/>
      <c r="QHR113" s="75"/>
      <c r="QIE113" s="75"/>
      <c r="QIH113" s="75"/>
      <c r="QII113" s="76"/>
      <c r="QIJ113" s="75"/>
      <c r="QIW113" s="75"/>
      <c r="QIZ113" s="75"/>
      <c r="QJA113" s="76"/>
      <c r="QJB113" s="75"/>
      <c r="QJO113" s="75"/>
      <c r="QJR113" s="75"/>
      <c r="QJS113" s="76"/>
      <c r="QJT113" s="75"/>
      <c r="QKG113" s="75"/>
      <c r="QKJ113" s="75"/>
      <c r="QKK113" s="76"/>
      <c r="QKL113" s="75"/>
      <c r="QKY113" s="75"/>
      <c r="QLB113" s="75"/>
      <c r="QLC113" s="76"/>
      <c r="QLD113" s="75"/>
      <c r="QLQ113" s="75"/>
      <c r="QLT113" s="75"/>
      <c r="QLU113" s="76"/>
      <c r="QLV113" s="75"/>
      <c r="QMI113" s="75"/>
      <c r="QML113" s="75"/>
      <c r="QMM113" s="76"/>
      <c r="QMN113" s="75"/>
      <c r="QNA113" s="75"/>
      <c r="QND113" s="75"/>
      <c r="QNE113" s="76"/>
      <c r="QNF113" s="75"/>
      <c r="QNS113" s="75"/>
      <c r="QNV113" s="75"/>
      <c r="QNW113" s="76"/>
      <c r="QNX113" s="75"/>
      <c r="QOK113" s="75"/>
      <c r="QON113" s="75"/>
      <c r="QOO113" s="76"/>
      <c r="QOP113" s="75"/>
      <c r="QPC113" s="75"/>
      <c r="QPF113" s="75"/>
      <c r="QPG113" s="76"/>
      <c r="QPH113" s="75"/>
      <c r="QPU113" s="75"/>
      <c r="QPX113" s="75"/>
      <c r="QPY113" s="76"/>
      <c r="QPZ113" s="75"/>
      <c r="QQM113" s="75"/>
      <c r="QQP113" s="75"/>
      <c r="QQQ113" s="76"/>
      <c r="QQR113" s="75"/>
      <c r="QRE113" s="75"/>
      <c r="QRH113" s="75"/>
      <c r="QRI113" s="76"/>
      <c r="QRJ113" s="75"/>
      <c r="QRW113" s="75"/>
      <c r="QRZ113" s="75"/>
      <c r="QSA113" s="76"/>
      <c r="QSB113" s="75"/>
      <c r="QSO113" s="75"/>
      <c r="QSR113" s="75"/>
      <c r="QSS113" s="76"/>
      <c r="QST113" s="75"/>
      <c r="QTG113" s="75"/>
      <c r="QTJ113" s="75"/>
      <c r="QTK113" s="76"/>
      <c r="QTL113" s="75"/>
      <c r="QTY113" s="75"/>
      <c r="QUB113" s="75"/>
      <c r="QUC113" s="76"/>
      <c r="QUD113" s="75"/>
      <c r="QUQ113" s="75"/>
      <c r="QUT113" s="75"/>
      <c r="QUU113" s="76"/>
      <c r="QUV113" s="75"/>
      <c r="QVI113" s="75"/>
      <c r="QVL113" s="75"/>
      <c r="QVM113" s="76"/>
      <c r="QVN113" s="75"/>
      <c r="QWA113" s="75"/>
      <c r="QWD113" s="75"/>
      <c r="QWE113" s="76"/>
      <c r="QWF113" s="75"/>
      <c r="QWS113" s="75"/>
      <c r="QWV113" s="75"/>
      <c r="QWW113" s="76"/>
      <c r="QWX113" s="75"/>
      <c r="QXK113" s="75"/>
      <c r="QXN113" s="75"/>
      <c r="QXO113" s="76"/>
      <c r="QXP113" s="75"/>
      <c r="QYC113" s="75"/>
      <c r="QYF113" s="75"/>
      <c r="QYG113" s="76"/>
      <c r="QYH113" s="75"/>
      <c r="QYU113" s="75"/>
      <c r="QYX113" s="75"/>
      <c r="QYY113" s="76"/>
      <c r="QYZ113" s="75"/>
      <c r="QZM113" s="75"/>
      <c r="QZP113" s="75"/>
      <c r="QZQ113" s="76"/>
      <c r="QZR113" s="75"/>
      <c r="RAE113" s="75"/>
      <c r="RAH113" s="75"/>
      <c r="RAI113" s="76"/>
      <c r="RAJ113" s="75"/>
      <c r="RAW113" s="75"/>
      <c r="RAZ113" s="75"/>
      <c r="RBA113" s="76"/>
      <c r="RBB113" s="75"/>
      <c r="RBO113" s="75"/>
      <c r="RBR113" s="75"/>
      <c r="RBS113" s="76"/>
      <c r="RBT113" s="75"/>
      <c r="RCG113" s="75"/>
      <c r="RCJ113" s="75"/>
      <c r="RCK113" s="76"/>
      <c r="RCL113" s="75"/>
      <c r="RCY113" s="75"/>
      <c r="RDB113" s="75"/>
      <c r="RDC113" s="76"/>
      <c r="RDD113" s="75"/>
      <c r="RDQ113" s="75"/>
      <c r="RDT113" s="75"/>
      <c r="RDU113" s="76"/>
      <c r="RDV113" s="75"/>
      <c r="REI113" s="75"/>
      <c r="REL113" s="75"/>
      <c r="REM113" s="76"/>
      <c r="REN113" s="75"/>
      <c r="RFA113" s="75"/>
      <c r="RFD113" s="75"/>
      <c r="RFE113" s="76"/>
      <c r="RFF113" s="75"/>
      <c r="RFS113" s="75"/>
      <c r="RFV113" s="75"/>
      <c r="RFW113" s="76"/>
      <c r="RFX113" s="75"/>
      <c r="RGK113" s="75"/>
      <c r="RGN113" s="75"/>
      <c r="RGO113" s="76"/>
      <c r="RGP113" s="75"/>
      <c r="RHC113" s="75"/>
      <c r="RHF113" s="75"/>
      <c r="RHG113" s="76"/>
      <c r="RHH113" s="75"/>
      <c r="RHU113" s="75"/>
      <c r="RHX113" s="75"/>
      <c r="RHY113" s="76"/>
      <c r="RHZ113" s="75"/>
      <c r="RIM113" s="75"/>
      <c r="RIP113" s="75"/>
      <c r="RIQ113" s="76"/>
      <c r="RIR113" s="75"/>
      <c r="RJE113" s="75"/>
      <c r="RJH113" s="75"/>
      <c r="RJI113" s="76"/>
      <c r="RJJ113" s="75"/>
      <c r="RJW113" s="75"/>
      <c r="RJZ113" s="75"/>
      <c r="RKA113" s="76"/>
      <c r="RKB113" s="75"/>
      <c r="RKO113" s="75"/>
      <c r="RKR113" s="75"/>
      <c r="RKS113" s="76"/>
      <c r="RKT113" s="75"/>
      <c r="RLG113" s="75"/>
      <c r="RLJ113" s="75"/>
      <c r="RLK113" s="76"/>
      <c r="RLL113" s="75"/>
      <c r="RLY113" s="75"/>
      <c r="RMB113" s="75"/>
      <c r="RMC113" s="76"/>
      <c r="RMD113" s="75"/>
      <c r="RMQ113" s="75"/>
      <c r="RMT113" s="75"/>
      <c r="RMU113" s="76"/>
      <c r="RMV113" s="75"/>
      <c r="RNI113" s="75"/>
      <c r="RNL113" s="75"/>
      <c r="RNM113" s="76"/>
      <c r="RNN113" s="75"/>
      <c r="ROA113" s="75"/>
      <c r="ROD113" s="75"/>
      <c r="ROE113" s="76"/>
      <c r="ROF113" s="75"/>
      <c r="ROS113" s="75"/>
      <c r="ROV113" s="75"/>
      <c r="ROW113" s="76"/>
      <c r="ROX113" s="75"/>
      <c r="RPK113" s="75"/>
      <c r="RPN113" s="75"/>
      <c r="RPO113" s="76"/>
      <c r="RPP113" s="75"/>
      <c r="RQC113" s="75"/>
      <c r="RQF113" s="75"/>
      <c r="RQG113" s="76"/>
      <c r="RQH113" s="75"/>
      <c r="RQU113" s="75"/>
      <c r="RQX113" s="75"/>
      <c r="RQY113" s="76"/>
      <c r="RQZ113" s="75"/>
      <c r="RRM113" s="75"/>
      <c r="RRP113" s="75"/>
      <c r="RRQ113" s="76"/>
      <c r="RRR113" s="75"/>
      <c r="RSE113" s="75"/>
      <c r="RSH113" s="75"/>
      <c r="RSI113" s="76"/>
      <c r="RSJ113" s="75"/>
      <c r="RSW113" s="75"/>
      <c r="RSZ113" s="75"/>
      <c r="RTA113" s="76"/>
      <c r="RTB113" s="75"/>
      <c r="RTO113" s="75"/>
      <c r="RTR113" s="75"/>
      <c r="RTS113" s="76"/>
      <c r="RTT113" s="75"/>
      <c r="RUG113" s="75"/>
      <c r="RUJ113" s="75"/>
      <c r="RUK113" s="76"/>
      <c r="RUL113" s="75"/>
      <c r="RUY113" s="75"/>
      <c r="RVB113" s="75"/>
      <c r="RVC113" s="76"/>
      <c r="RVD113" s="75"/>
      <c r="RVQ113" s="75"/>
      <c r="RVT113" s="75"/>
      <c r="RVU113" s="76"/>
      <c r="RVV113" s="75"/>
      <c r="RWI113" s="75"/>
      <c r="RWL113" s="75"/>
      <c r="RWM113" s="76"/>
      <c r="RWN113" s="75"/>
      <c r="RXA113" s="75"/>
      <c r="RXD113" s="75"/>
      <c r="RXE113" s="76"/>
      <c r="RXF113" s="75"/>
      <c r="RXS113" s="75"/>
      <c r="RXV113" s="75"/>
      <c r="RXW113" s="76"/>
      <c r="RXX113" s="75"/>
      <c r="RYK113" s="75"/>
      <c r="RYN113" s="75"/>
      <c r="RYO113" s="76"/>
      <c r="RYP113" s="75"/>
      <c r="RZC113" s="75"/>
      <c r="RZF113" s="75"/>
      <c r="RZG113" s="76"/>
      <c r="RZH113" s="75"/>
      <c r="RZU113" s="75"/>
      <c r="RZX113" s="75"/>
      <c r="RZY113" s="76"/>
      <c r="RZZ113" s="75"/>
      <c r="SAM113" s="75"/>
      <c r="SAP113" s="75"/>
      <c r="SAQ113" s="76"/>
      <c r="SAR113" s="75"/>
      <c r="SBE113" s="75"/>
      <c r="SBH113" s="75"/>
      <c r="SBI113" s="76"/>
      <c r="SBJ113" s="75"/>
      <c r="SBW113" s="75"/>
      <c r="SBZ113" s="75"/>
      <c r="SCA113" s="76"/>
      <c r="SCB113" s="75"/>
      <c r="SCO113" s="75"/>
      <c r="SCR113" s="75"/>
      <c r="SCS113" s="76"/>
      <c r="SCT113" s="75"/>
      <c r="SDG113" s="75"/>
      <c r="SDJ113" s="75"/>
      <c r="SDK113" s="76"/>
      <c r="SDL113" s="75"/>
      <c r="SDY113" s="75"/>
      <c r="SEB113" s="75"/>
      <c r="SEC113" s="76"/>
      <c r="SED113" s="75"/>
      <c r="SEQ113" s="75"/>
      <c r="SET113" s="75"/>
      <c r="SEU113" s="76"/>
      <c r="SEV113" s="75"/>
      <c r="SFI113" s="75"/>
      <c r="SFL113" s="75"/>
      <c r="SFM113" s="76"/>
      <c r="SFN113" s="75"/>
      <c r="SGA113" s="75"/>
      <c r="SGD113" s="75"/>
      <c r="SGE113" s="76"/>
      <c r="SGF113" s="75"/>
      <c r="SGS113" s="75"/>
      <c r="SGV113" s="75"/>
      <c r="SGW113" s="76"/>
      <c r="SGX113" s="75"/>
      <c r="SHK113" s="75"/>
      <c r="SHN113" s="75"/>
      <c r="SHO113" s="76"/>
      <c r="SHP113" s="75"/>
      <c r="SIC113" s="75"/>
      <c r="SIF113" s="75"/>
      <c r="SIG113" s="76"/>
      <c r="SIH113" s="75"/>
      <c r="SIU113" s="75"/>
      <c r="SIX113" s="75"/>
      <c r="SIY113" s="76"/>
      <c r="SIZ113" s="75"/>
      <c r="SJM113" s="75"/>
      <c r="SJP113" s="75"/>
      <c r="SJQ113" s="76"/>
      <c r="SJR113" s="75"/>
      <c r="SKE113" s="75"/>
      <c r="SKH113" s="75"/>
      <c r="SKI113" s="76"/>
      <c r="SKJ113" s="75"/>
      <c r="SKW113" s="75"/>
      <c r="SKZ113" s="75"/>
      <c r="SLA113" s="76"/>
      <c r="SLB113" s="75"/>
      <c r="SLO113" s="75"/>
      <c r="SLR113" s="75"/>
      <c r="SLS113" s="76"/>
      <c r="SLT113" s="75"/>
      <c r="SMG113" s="75"/>
      <c r="SMJ113" s="75"/>
      <c r="SMK113" s="76"/>
      <c r="SML113" s="75"/>
      <c r="SMY113" s="75"/>
      <c r="SNB113" s="75"/>
      <c r="SNC113" s="76"/>
      <c r="SND113" s="75"/>
      <c r="SNQ113" s="75"/>
      <c r="SNT113" s="75"/>
      <c r="SNU113" s="76"/>
      <c r="SNV113" s="75"/>
      <c r="SOI113" s="75"/>
      <c r="SOL113" s="75"/>
      <c r="SOM113" s="76"/>
      <c r="SON113" s="75"/>
      <c r="SPA113" s="75"/>
      <c r="SPD113" s="75"/>
      <c r="SPE113" s="76"/>
      <c r="SPF113" s="75"/>
      <c r="SPS113" s="75"/>
      <c r="SPV113" s="75"/>
      <c r="SPW113" s="76"/>
      <c r="SPX113" s="75"/>
      <c r="SQK113" s="75"/>
      <c r="SQN113" s="75"/>
      <c r="SQO113" s="76"/>
      <c r="SQP113" s="75"/>
      <c r="SRC113" s="75"/>
      <c r="SRF113" s="75"/>
      <c r="SRG113" s="76"/>
      <c r="SRH113" s="75"/>
      <c r="SRU113" s="75"/>
      <c r="SRX113" s="75"/>
      <c r="SRY113" s="76"/>
      <c r="SRZ113" s="75"/>
      <c r="SSM113" s="75"/>
      <c r="SSP113" s="75"/>
      <c r="SSQ113" s="76"/>
      <c r="SSR113" s="75"/>
      <c r="STE113" s="75"/>
      <c r="STH113" s="75"/>
      <c r="STI113" s="76"/>
      <c r="STJ113" s="75"/>
      <c r="STW113" s="75"/>
      <c r="STZ113" s="75"/>
      <c r="SUA113" s="76"/>
      <c r="SUB113" s="75"/>
      <c r="SUO113" s="75"/>
      <c r="SUR113" s="75"/>
      <c r="SUS113" s="76"/>
      <c r="SUT113" s="75"/>
      <c r="SVG113" s="75"/>
      <c r="SVJ113" s="75"/>
      <c r="SVK113" s="76"/>
      <c r="SVL113" s="75"/>
      <c r="SVY113" s="75"/>
      <c r="SWB113" s="75"/>
      <c r="SWC113" s="76"/>
      <c r="SWD113" s="75"/>
      <c r="SWQ113" s="75"/>
      <c r="SWT113" s="75"/>
      <c r="SWU113" s="76"/>
      <c r="SWV113" s="75"/>
      <c r="SXI113" s="75"/>
      <c r="SXL113" s="75"/>
      <c r="SXM113" s="76"/>
      <c r="SXN113" s="75"/>
      <c r="SYA113" s="75"/>
      <c r="SYD113" s="75"/>
      <c r="SYE113" s="76"/>
      <c r="SYF113" s="75"/>
      <c r="SYS113" s="75"/>
      <c r="SYV113" s="75"/>
      <c r="SYW113" s="76"/>
      <c r="SYX113" s="75"/>
      <c r="SZK113" s="75"/>
      <c r="SZN113" s="75"/>
      <c r="SZO113" s="76"/>
      <c r="SZP113" s="75"/>
      <c r="TAC113" s="75"/>
      <c r="TAF113" s="75"/>
      <c r="TAG113" s="76"/>
      <c r="TAH113" s="75"/>
      <c r="TAU113" s="75"/>
      <c r="TAX113" s="75"/>
      <c r="TAY113" s="76"/>
      <c r="TAZ113" s="75"/>
      <c r="TBM113" s="75"/>
      <c r="TBP113" s="75"/>
      <c r="TBQ113" s="76"/>
      <c r="TBR113" s="75"/>
      <c r="TCE113" s="75"/>
      <c r="TCH113" s="75"/>
      <c r="TCI113" s="76"/>
      <c r="TCJ113" s="75"/>
      <c r="TCW113" s="75"/>
      <c r="TCZ113" s="75"/>
      <c r="TDA113" s="76"/>
      <c r="TDB113" s="75"/>
      <c r="TDO113" s="75"/>
      <c r="TDR113" s="75"/>
      <c r="TDS113" s="76"/>
      <c r="TDT113" s="75"/>
      <c r="TEG113" s="75"/>
      <c r="TEJ113" s="75"/>
      <c r="TEK113" s="76"/>
      <c r="TEL113" s="75"/>
      <c r="TEY113" s="75"/>
      <c r="TFB113" s="75"/>
      <c r="TFC113" s="76"/>
      <c r="TFD113" s="75"/>
      <c r="TFQ113" s="75"/>
      <c r="TFT113" s="75"/>
      <c r="TFU113" s="76"/>
      <c r="TFV113" s="75"/>
      <c r="TGI113" s="75"/>
      <c r="TGL113" s="75"/>
      <c r="TGM113" s="76"/>
      <c r="TGN113" s="75"/>
      <c r="THA113" s="75"/>
      <c r="THD113" s="75"/>
      <c r="THE113" s="76"/>
      <c r="THF113" s="75"/>
      <c r="THS113" s="75"/>
      <c r="THV113" s="75"/>
      <c r="THW113" s="76"/>
      <c r="THX113" s="75"/>
      <c r="TIK113" s="75"/>
      <c r="TIN113" s="75"/>
      <c r="TIO113" s="76"/>
      <c r="TIP113" s="75"/>
      <c r="TJC113" s="75"/>
      <c r="TJF113" s="75"/>
      <c r="TJG113" s="76"/>
      <c r="TJH113" s="75"/>
      <c r="TJU113" s="75"/>
      <c r="TJX113" s="75"/>
      <c r="TJY113" s="76"/>
      <c r="TJZ113" s="75"/>
      <c r="TKM113" s="75"/>
      <c r="TKP113" s="75"/>
      <c r="TKQ113" s="76"/>
      <c r="TKR113" s="75"/>
      <c r="TLE113" s="75"/>
      <c r="TLH113" s="75"/>
      <c r="TLI113" s="76"/>
      <c r="TLJ113" s="75"/>
      <c r="TLW113" s="75"/>
      <c r="TLZ113" s="75"/>
      <c r="TMA113" s="76"/>
      <c r="TMB113" s="75"/>
      <c r="TMO113" s="75"/>
      <c r="TMR113" s="75"/>
      <c r="TMS113" s="76"/>
      <c r="TMT113" s="75"/>
      <c r="TNG113" s="75"/>
      <c r="TNJ113" s="75"/>
      <c r="TNK113" s="76"/>
      <c r="TNL113" s="75"/>
      <c r="TNY113" s="75"/>
      <c r="TOB113" s="75"/>
      <c r="TOC113" s="76"/>
      <c r="TOD113" s="75"/>
      <c r="TOQ113" s="75"/>
      <c r="TOT113" s="75"/>
      <c r="TOU113" s="76"/>
      <c r="TOV113" s="75"/>
      <c r="TPI113" s="75"/>
      <c r="TPL113" s="75"/>
      <c r="TPM113" s="76"/>
      <c r="TPN113" s="75"/>
      <c r="TQA113" s="75"/>
      <c r="TQD113" s="75"/>
      <c r="TQE113" s="76"/>
      <c r="TQF113" s="75"/>
      <c r="TQS113" s="75"/>
      <c r="TQV113" s="75"/>
      <c r="TQW113" s="76"/>
      <c r="TQX113" s="75"/>
      <c r="TRK113" s="75"/>
      <c r="TRN113" s="75"/>
      <c r="TRO113" s="76"/>
      <c r="TRP113" s="75"/>
      <c r="TSC113" s="75"/>
      <c r="TSF113" s="75"/>
      <c r="TSG113" s="76"/>
      <c r="TSH113" s="75"/>
      <c r="TSU113" s="75"/>
      <c r="TSX113" s="75"/>
      <c r="TSY113" s="76"/>
      <c r="TSZ113" s="75"/>
      <c r="TTM113" s="75"/>
      <c r="TTP113" s="75"/>
      <c r="TTQ113" s="76"/>
      <c r="TTR113" s="75"/>
      <c r="TUE113" s="75"/>
      <c r="TUH113" s="75"/>
      <c r="TUI113" s="76"/>
      <c r="TUJ113" s="75"/>
      <c r="TUW113" s="75"/>
      <c r="TUZ113" s="75"/>
      <c r="TVA113" s="76"/>
      <c r="TVB113" s="75"/>
      <c r="TVO113" s="75"/>
      <c r="TVR113" s="75"/>
      <c r="TVS113" s="76"/>
      <c r="TVT113" s="75"/>
      <c r="TWG113" s="75"/>
      <c r="TWJ113" s="75"/>
      <c r="TWK113" s="76"/>
      <c r="TWL113" s="75"/>
      <c r="TWY113" s="75"/>
      <c r="TXB113" s="75"/>
      <c r="TXC113" s="76"/>
      <c r="TXD113" s="75"/>
      <c r="TXQ113" s="75"/>
      <c r="TXT113" s="75"/>
      <c r="TXU113" s="76"/>
      <c r="TXV113" s="75"/>
      <c r="TYI113" s="75"/>
      <c r="TYL113" s="75"/>
      <c r="TYM113" s="76"/>
      <c r="TYN113" s="75"/>
      <c r="TZA113" s="75"/>
      <c r="TZD113" s="75"/>
      <c r="TZE113" s="76"/>
      <c r="TZF113" s="75"/>
      <c r="TZS113" s="75"/>
      <c r="TZV113" s="75"/>
      <c r="TZW113" s="76"/>
      <c r="TZX113" s="75"/>
      <c r="UAK113" s="75"/>
      <c r="UAN113" s="75"/>
      <c r="UAO113" s="76"/>
      <c r="UAP113" s="75"/>
      <c r="UBC113" s="75"/>
      <c r="UBF113" s="75"/>
      <c r="UBG113" s="76"/>
      <c r="UBH113" s="75"/>
      <c r="UBU113" s="75"/>
      <c r="UBX113" s="75"/>
      <c r="UBY113" s="76"/>
      <c r="UBZ113" s="75"/>
      <c r="UCM113" s="75"/>
      <c r="UCP113" s="75"/>
      <c r="UCQ113" s="76"/>
      <c r="UCR113" s="75"/>
      <c r="UDE113" s="75"/>
      <c r="UDH113" s="75"/>
      <c r="UDI113" s="76"/>
      <c r="UDJ113" s="75"/>
      <c r="UDW113" s="75"/>
      <c r="UDZ113" s="75"/>
      <c r="UEA113" s="76"/>
      <c r="UEB113" s="75"/>
      <c r="UEO113" s="75"/>
      <c r="UER113" s="75"/>
      <c r="UES113" s="76"/>
      <c r="UET113" s="75"/>
      <c r="UFG113" s="75"/>
      <c r="UFJ113" s="75"/>
      <c r="UFK113" s="76"/>
      <c r="UFL113" s="75"/>
      <c r="UFY113" s="75"/>
      <c r="UGB113" s="75"/>
      <c r="UGC113" s="76"/>
      <c r="UGD113" s="75"/>
      <c r="UGQ113" s="75"/>
      <c r="UGT113" s="75"/>
      <c r="UGU113" s="76"/>
      <c r="UGV113" s="75"/>
      <c r="UHI113" s="75"/>
      <c r="UHL113" s="75"/>
      <c r="UHM113" s="76"/>
      <c r="UHN113" s="75"/>
      <c r="UIA113" s="75"/>
      <c r="UID113" s="75"/>
      <c r="UIE113" s="76"/>
      <c r="UIF113" s="75"/>
      <c r="UIS113" s="75"/>
      <c r="UIV113" s="75"/>
      <c r="UIW113" s="76"/>
      <c r="UIX113" s="75"/>
      <c r="UJK113" s="75"/>
      <c r="UJN113" s="75"/>
      <c r="UJO113" s="76"/>
      <c r="UJP113" s="75"/>
      <c r="UKC113" s="75"/>
      <c r="UKF113" s="75"/>
      <c r="UKG113" s="76"/>
      <c r="UKH113" s="75"/>
      <c r="UKU113" s="75"/>
      <c r="UKX113" s="75"/>
      <c r="UKY113" s="76"/>
      <c r="UKZ113" s="75"/>
      <c r="ULM113" s="75"/>
      <c r="ULP113" s="75"/>
      <c r="ULQ113" s="76"/>
      <c r="ULR113" s="75"/>
      <c r="UME113" s="75"/>
      <c r="UMH113" s="75"/>
      <c r="UMI113" s="76"/>
      <c r="UMJ113" s="75"/>
      <c r="UMW113" s="75"/>
      <c r="UMZ113" s="75"/>
      <c r="UNA113" s="76"/>
      <c r="UNB113" s="75"/>
      <c r="UNO113" s="75"/>
      <c r="UNR113" s="75"/>
      <c r="UNS113" s="76"/>
      <c r="UNT113" s="75"/>
      <c r="UOG113" s="75"/>
      <c r="UOJ113" s="75"/>
      <c r="UOK113" s="76"/>
      <c r="UOL113" s="75"/>
      <c r="UOY113" s="75"/>
      <c r="UPB113" s="75"/>
      <c r="UPC113" s="76"/>
      <c r="UPD113" s="75"/>
      <c r="UPQ113" s="75"/>
      <c r="UPT113" s="75"/>
      <c r="UPU113" s="76"/>
      <c r="UPV113" s="75"/>
      <c r="UQI113" s="75"/>
      <c r="UQL113" s="75"/>
      <c r="UQM113" s="76"/>
      <c r="UQN113" s="75"/>
      <c r="URA113" s="75"/>
      <c r="URD113" s="75"/>
      <c r="URE113" s="76"/>
      <c r="URF113" s="75"/>
      <c r="URS113" s="75"/>
      <c r="URV113" s="75"/>
      <c r="URW113" s="76"/>
      <c r="URX113" s="75"/>
      <c r="USK113" s="75"/>
      <c r="USN113" s="75"/>
      <c r="USO113" s="76"/>
      <c r="USP113" s="75"/>
      <c r="UTC113" s="75"/>
      <c r="UTF113" s="75"/>
      <c r="UTG113" s="76"/>
      <c r="UTH113" s="75"/>
      <c r="UTU113" s="75"/>
      <c r="UTX113" s="75"/>
      <c r="UTY113" s="76"/>
      <c r="UTZ113" s="75"/>
      <c r="UUM113" s="75"/>
      <c r="UUP113" s="75"/>
      <c r="UUQ113" s="76"/>
      <c r="UUR113" s="75"/>
      <c r="UVE113" s="75"/>
      <c r="UVH113" s="75"/>
      <c r="UVI113" s="76"/>
      <c r="UVJ113" s="75"/>
      <c r="UVW113" s="75"/>
      <c r="UVZ113" s="75"/>
      <c r="UWA113" s="76"/>
      <c r="UWB113" s="75"/>
      <c r="UWO113" s="75"/>
      <c r="UWR113" s="75"/>
      <c r="UWS113" s="76"/>
      <c r="UWT113" s="75"/>
      <c r="UXG113" s="75"/>
      <c r="UXJ113" s="75"/>
      <c r="UXK113" s="76"/>
      <c r="UXL113" s="75"/>
      <c r="UXY113" s="75"/>
      <c r="UYB113" s="75"/>
      <c r="UYC113" s="76"/>
      <c r="UYD113" s="75"/>
      <c r="UYQ113" s="75"/>
      <c r="UYT113" s="75"/>
      <c r="UYU113" s="76"/>
      <c r="UYV113" s="75"/>
      <c r="UZI113" s="75"/>
      <c r="UZL113" s="75"/>
      <c r="UZM113" s="76"/>
      <c r="UZN113" s="75"/>
      <c r="VAA113" s="75"/>
      <c r="VAD113" s="75"/>
      <c r="VAE113" s="76"/>
      <c r="VAF113" s="75"/>
      <c r="VAS113" s="75"/>
      <c r="VAV113" s="75"/>
      <c r="VAW113" s="76"/>
      <c r="VAX113" s="75"/>
      <c r="VBK113" s="75"/>
      <c r="VBN113" s="75"/>
      <c r="VBO113" s="76"/>
      <c r="VBP113" s="75"/>
      <c r="VCC113" s="75"/>
      <c r="VCF113" s="75"/>
      <c r="VCG113" s="76"/>
      <c r="VCH113" s="75"/>
      <c r="VCU113" s="75"/>
      <c r="VCX113" s="75"/>
      <c r="VCY113" s="76"/>
      <c r="VCZ113" s="75"/>
      <c r="VDM113" s="75"/>
      <c r="VDP113" s="75"/>
      <c r="VDQ113" s="76"/>
      <c r="VDR113" s="75"/>
      <c r="VEE113" s="75"/>
      <c r="VEH113" s="75"/>
      <c r="VEI113" s="76"/>
      <c r="VEJ113" s="75"/>
      <c r="VEW113" s="75"/>
      <c r="VEZ113" s="75"/>
      <c r="VFA113" s="76"/>
      <c r="VFB113" s="75"/>
      <c r="VFO113" s="75"/>
      <c r="VFR113" s="75"/>
      <c r="VFS113" s="76"/>
      <c r="VFT113" s="75"/>
      <c r="VGG113" s="75"/>
      <c r="VGJ113" s="75"/>
      <c r="VGK113" s="76"/>
      <c r="VGL113" s="75"/>
      <c r="VGY113" s="75"/>
      <c r="VHB113" s="75"/>
      <c r="VHC113" s="76"/>
      <c r="VHD113" s="75"/>
      <c r="VHQ113" s="75"/>
      <c r="VHT113" s="75"/>
      <c r="VHU113" s="76"/>
      <c r="VHV113" s="75"/>
      <c r="VII113" s="75"/>
      <c r="VIL113" s="75"/>
      <c r="VIM113" s="76"/>
      <c r="VIN113" s="75"/>
      <c r="VJA113" s="75"/>
      <c r="VJD113" s="75"/>
      <c r="VJE113" s="76"/>
      <c r="VJF113" s="75"/>
      <c r="VJS113" s="75"/>
      <c r="VJV113" s="75"/>
      <c r="VJW113" s="76"/>
      <c r="VJX113" s="75"/>
      <c r="VKK113" s="75"/>
      <c r="VKN113" s="75"/>
      <c r="VKO113" s="76"/>
      <c r="VKP113" s="75"/>
      <c r="VLC113" s="75"/>
      <c r="VLF113" s="75"/>
      <c r="VLG113" s="76"/>
      <c r="VLH113" s="75"/>
      <c r="VLU113" s="75"/>
      <c r="VLX113" s="75"/>
      <c r="VLY113" s="76"/>
      <c r="VLZ113" s="75"/>
      <c r="VMM113" s="75"/>
      <c r="VMP113" s="75"/>
      <c r="VMQ113" s="76"/>
      <c r="VMR113" s="75"/>
      <c r="VNE113" s="75"/>
      <c r="VNH113" s="75"/>
      <c r="VNI113" s="76"/>
      <c r="VNJ113" s="75"/>
      <c r="VNW113" s="75"/>
      <c r="VNZ113" s="75"/>
      <c r="VOA113" s="76"/>
      <c r="VOB113" s="75"/>
      <c r="VOO113" s="75"/>
      <c r="VOR113" s="75"/>
      <c r="VOS113" s="76"/>
      <c r="VOT113" s="75"/>
      <c r="VPG113" s="75"/>
      <c r="VPJ113" s="75"/>
      <c r="VPK113" s="76"/>
      <c r="VPL113" s="75"/>
      <c r="VPY113" s="75"/>
      <c r="VQB113" s="75"/>
      <c r="VQC113" s="76"/>
      <c r="VQD113" s="75"/>
      <c r="VQQ113" s="75"/>
      <c r="VQT113" s="75"/>
      <c r="VQU113" s="76"/>
      <c r="VQV113" s="75"/>
      <c r="VRI113" s="75"/>
      <c r="VRL113" s="75"/>
      <c r="VRM113" s="76"/>
      <c r="VRN113" s="75"/>
      <c r="VSA113" s="75"/>
      <c r="VSD113" s="75"/>
      <c r="VSE113" s="76"/>
      <c r="VSF113" s="75"/>
      <c r="VSS113" s="75"/>
      <c r="VSV113" s="75"/>
      <c r="VSW113" s="76"/>
      <c r="VSX113" s="75"/>
      <c r="VTK113" s="75"/>
      <c r="VTN113" s="75"/>
      <c r="VTO113" s="76"/>
      <c r="VTP113" s="75"/>
      <c r="VUC113" s="75"/>
      <c r="VUF113" s="75"/>
      <c r="VUG113" s="76"/>
      <c r="VUH113" s="75"/>
      <c r="VUU113" s="75"/>
      <c r="VUX113" s="75"/>
      <c r="VUY113" s="76"/>
      <c r="VUZ113" s="75"/>
      <c r="VVM113" s="75"/>
      <c r="VVP113" s="75"/>
      <c r="VVQ113" s="76"/>
      <c r="VVR113" s="75"/>
      <c r="VWE113" s="75"/>
      <c r="VWH113" s="75"/>
      <c r="VWI113" s="76"/>
      <c r="VWJ113" s="75"/>
      <c r="VWW113" s="75"/>
      <c r="VWZ113" s="75"/>
      <c r="VXA113" s="76"/>
      <c r="VXB113" s="75"/>
      <c r="VXO113" s="75"/>
      <c r="VXR113" s="75"/>
      <c r="VXS113" s="76"/>
      <c r="VXT113" s="75"/>
      <c r="VYG113" s="75"/>
      <c r="VYJ113" s="75"/>
      <c r="VYK113" s="76"/>
      <c r="VYL113" s="75"/>
      <c r="VYY113" s="75"/>
      <c r="VZB113" s="75"/>
      <c r="VZC113" s="76"/>
      <c r="VZD113" s="75"/>
      <c r="VZQ113" s="75"/>
      <c r="VZT113" s="75"/>
      <c r="VZU113" s="76"/>
      <c r="VZV113" s="75"/>
      <c r="WAI113" s="75"/>
      <c r="WAL113" s="75"/>
      <c r="WAM113" s="76"/>
      <c r="WAN113" s="75"/>
      <c r="WBA113" s="75"/>
      <c r="WBD113" s="75"/>
      <c r="WBE113" s="76"/>
      <c r="WBF113" s="75"/>
      <c r="WBS113" s="75"/>
      <c r="WBV113" s="75"/>
      <c r="WBW113" s="76"/>
      <c r="WBX113" s="75"/>
      <c r="WCK113" s="75"/>
      <c r="WCN113" s="75"/>
      <c r="WCO113" s="76"/>
      <c r="WCP113" s="75"/>
      <c r="WDC113" s="75"/>
      <c r="WDF113" s="75"/>
      <c r="WDG113" s="76"/>
      <c r="WDH113" s="75"/>
      <c r="WDU113" s="75"/>
      <c r="WDX113" s="75"/>
      <c r="WDY113" s="76"/>
      <c r="WDZ113" s="75"/>
      <c r="WEM113" s="75"/>
      <c r="WEP113" s="75"/>
      <c r="WEQ113" s="76"/>
      <c r="WER113" s="75"/>
      <c r="WFE113" s="75"/>
      <c r="WFH113" s="75"/>
      <c r="WFI113" s="76"/>
      <c r="WFJ113" s="75"/>
      <c r="WFW113" s="75"/>
      <c r="WFZ113" s="75"/>
      <c r="WGA113" s="76"/>
      <c r="WGB113" s="75"/>
      <c r="WGO113" s="75"/>
      <c r="WGR113" s="75"/>
      <c r="WGS113" s="76"/>
      <c r="WGT113" s="75"/>
      <c r="WHG113" s="75"/>
      <c r="WHJ113" s="75"/>
      <c r="WHK113" s="76"/>
      <c r="WHL113" s="75"/>
      <c r="WHY113" s="75"/>
      <c r="WIB113" s="75"/>
      <c r="WIC113" s="76"/>
      <c r="WID113" s="75"/>
      <c r="WIQ113" s="75"/>
      <c r="WIT113" s="75"/>
      <c r="WIU113" s="76"/>
      <c r="WIV113" s="75"/>
      <c r="WJI113" s="75"/>
      <c r="WJL113" s="75"/>
      <c r="WJM113" s="76"/>
      <c r="WJN113" s="75"/>
      <c r="WKA113" s="75"/>
      <c r="WKD113" s="75"/>
      <c r="WKE113" s="76"/>
      <c r="WKF113" s="75"/>
      <c r="WKS113" s="75"/>
      <c r="WKV113" s="75"/>
      <c r="WKW113" s="76"/>
      <c r="WKX113" s="75"/>
      <c r="WLK113" s="75"/>
      <c r="WLN113" s="75"/>
      <c r="WLO113" s="76"/>
      <c r="WLP113" s="75"/>
      <c r="WMC113" s="75"/>
      <c r="WMF113" s="75"/>
      <c r="WMG113" s="76"/>
      <c r="WMH113" s="75"/>
      <c r="WMU113" s="75"/>
      <c r="WMX113" s="75"/>
      <c r="WMY113" s="76"/>
      <c r="WMZ113" s="75"/>
      <c r="WNM113" s="75"/>
      <c r="WNP113" s="75"/>
      <c r="WNQ113" s="76"/>
      <c r="WNR113" s="75"/>
      <c r="WOE113" s="75"/>
      <c r="WOH113" s="75"/>
      <c r="WOI113" s="76"/>
      <c r="WOJ113" s="75"/>
      <c r="WOW113" s="75"/>
      <c r="WOZ113" s="75"/>
      <c r="WPA113" s="76"/>
      <c r="WPB113" s="75"/>
      <c r="WPO113" s="75"/>
      <c r="WPR113" s="75"/>
      <c r="WPS113" s="76"/>
      <c r="WPT113" s="75"/>
      <c r="WQG113" s="75"/>
      <c r="WQJ113" s="75"/>
      <c r="WQK113" s="76"/>
      <c r="WQL113" s="75"/>
      <c r="WQY113" s="75"/>
      <c r="WRB113" s="75"/>
      <c r="WRC113" s="76"/>
      <c r="WRD113" s="75"/>
      <c r="WRQ113" s="75"/>
      <c r="WRT113" s="75"/>
      <c r="WRU113" s="76"/>
      <c r="WRV113" s="75"/>
      <c r="WSI113" s="75"/>
      <c r="WSL113" s="75"/>
      <c r="WSM113" s="76"/>
      <c r="WSN113" s="75"/>
      <c r="WTA113" s="75"/>
      <c r="WTD113" s="75"/>
      <c r="WTE113" s="76"/>
      <c r="WTF113" s="75"/>
      <c r="WTS113" s="75"/>
      <c r="WTV113" s="75"/>
      <c r="WTW113" s="76"/>
      <c r="WTX113" s="75"/>
      <c r="WUK113" s="75"/>
      <c r="WUN113" s="75"/>
      <c r="WUO113" s="76"/>
      <c r="WUP113" s="75"/>
      <c r="WVC113" s="75"/>
      <c r="WVF113" s="75"/>
      <c r="WVG113" s="76"/>
      <c r="WVH113" s="75"/>
      <c r="WVU113" s="75"/>
      <c r="WVX113" s="75"/>
      <c r="WVY113" s="76"/>
      <c r="WVZ113" s="75"/>
      <c r="WWM113" s="75"/>
      <c r="WWP113" s="75"/>
      <c r="WWQ113" s="76"/>
      <c r="WWR113" s="75"/>
      <c r="WXE113" s="75"/>
      <c r="WXH113" s="75"/>
      <c r="WXI113" s="76"/>
      <c r="WXJ113" s="75"/>
      <c r="WXW113" s="75"/>
      <c r="WXZ113" s="75"/>
      <c r="WYA113" s="76"/>
      <c r="WYB113" s="75"/>
      <c r="WYO113" s="75"/>
      <c r="WYR113" s="75"/>
      <c r="WYS113" s="76"/>
      <c r="WYT113" s="75"/>
      <c r="WZG113" s="75"/>
      <c r="WZJ113" s="75"/>
      <c r="WZK113" s="76"/>
      <c r="WZL113" s="75"/>
      <c r="WZY113" s="75"/>
      <c r="XAB113" s="75"/>
      <c r="XAC113" s="76"/>
      <c r="XAD113" s="75"/>
      <c r="XAQ113" s="75"/>
      <c r="XAT113" s="75"/>
      <c r="XAU113" s="76"/>
      <c r="XAV113" s="75"/>
      <c r="XBI113" s="75"/>
      <c r="XBL113" s="75"/>
      <c r="XBM113" s="76"/>
      <c r="XBN113" s="75"/>
      <c r="XCA113" s="75"/>
      <c r="XCD113" s="75"/>
      <c r="XCE113" s="76"/>
      <c r="XCF113" s="75"/>
      <c r="XCS113" s="75"/>
      <c r="XCV113" s="75"/>
      <c r="XCW113" s="76"/>
      <c r="XCX113" s="75"/>
      <c r="XDK113" s="75"/>
      <c r="XDN113" s="75"/>
      <c r="XDO113" s="76"/>
      <c r="XDP113" s="75"/>
      <c r="XEC113" s="75"/>
      <c r="XEF113" s="75"/>
      <c r="XEG113" s="76"/>
      <c r="XEH113" s="75"/>
      <c r="XEU113" s="75"/>
      <c r="XEX113" s="75"/>
      <c r="XEY113" s="76"/>
      <c r="XEZ113" s="75"/>
    </row>
    <row r="114" spans="1:2047 2050:3060 3073:4086 4099:5112 5125:6138 6151:7164 7177:8190 8203:9216 9229:11263 11266:12276 12289:13302 13315:14328 14341:15354 15367:16380" ht="24" outlineLevel="1">
      <c r="A114" s="28" t="s">
        <v>1529</v>
      </c>
      <c r="B114" s="43" t="s">
        <v>224</v>
      </c>
      <c r="C114" s="109" t="s">
        <v>130</v>
      </c>
      <c r="D114" s="41">
        <v>2101004006</v>
      </c>
      <c r="E114" s="109" t="s">
        <v>225</v>
      </c>
      <c r="F114" s="109" t="s">
        <v>1530</v>
      </c>
      <c r="G114" s="41" t="s">
        <v>620</v>
      </c>
      <c r="H114" s="32" t="s">
        <v>2489</v>
      </c>
      <c r="I114" s="111">
        <v>45873</v>
      </c>
      <c r="J114" s="111">
        <v>45875</v>
      </c>
      <c r="K114" s="212">
        <v>286</v>
      </c>
      <c r="L114" s="111">
        <v>45897</v>
      </c>
      <c r="M114" s="213">
        <v>207487</v>
      </c>
      <c r="N114" s="28" t="s">
        <v>1542</v>
      </c>
      <c r="O114" s="282" t="s">
        <v>1548</v>
      </c>
      <c r="P114" s="58">
        <f>VLOOKUP(K114,[8]Hoja2!$C$2:$E$15,3,0)</f>
        <v>612759</v>
      </c>
      <c r="Q114" s="42"/>
      <c r="R114" s="58">
        <v>0</v>
      </c>
    </row>
    <row r="115" spans="1:2047 2050:3060 3073:4086 4099:5112 5125:6138 6151:7164 7177:8190 8203:9216 9229:11263 11266:12276 12289:13302 13315:14328 14341:15354 15367:16380" outlineLevel="1">
      <c r="A115" s="41" t="s">
        <v>227</v>
      </c>
      <c r="B115" s="43" t="s">
        <v>224</v>
      </c>
      <c r="C115" s="109" t="s">
        <v>130</v>
      </c>
      <c r="D115" s="41">
        <v>2101004006</v>
      </c>
      <c r="E115" s="109" t="s">
        <v>225</v>
      </c>
      <c r="F115" s="41" t="s">
        <v>1531</v>
      </c>
      <c r="G115" s="41" t="s">
        <v>289</v>
      </c>
      <c r="H115" s="32" t="s">
        <v>2490</v>
      </c>
      <c r="I115" s="111">
        <v>45883</v>
      </c>
      <c r="J115" s="111">
        <v>45883</v>
      </c>
      <c r="K115" s="212">
        <v>290</v>
      </c>
      <c r="L115" s="111">
        <v>45897</v>
      </c>
      <c r="M115" s="213">
        <v>34581</v>
      </c>
      <c r="N115" s="42"/>
      <c r="O115" s="111"/>
      <c r="P115" s="58">
        <v>0</v>
      </c>
      <c r="Q115" s="42"/>
      <c r="R115" s="58">
        <v>0</v>
      </c>
    </row>
    <row r="116" spans="1:2047 2050:3060 3073:4086 4099:5112 5125:6138 6151:7164 7177:8190 8203:9216 9229:11263 11266:12276 12289:13302 13315:14328 14341:15354 15367:16380" outlineLevel="1">
      <c r="A116" s="41" t="s">
        <v>227</v>
      </c>
      <c r="B116" s="43" t="s">
        <v>224</v>
      </c>
      <c r="C116" s="109" t="s">
        <v>130</v>
      </c>
      <c r="D116" s="41">
        <v>2101004006</v>
      </c>
      <c r="E116" s="109" t="s">
        <v>225</v>
      </c>
      <c r="F116" s="41" t="s">
        <v>227</v>
      </c>
      <c r="G116" s="41" t="s">
        <v>289</v>
      </c>
      <c r="H116" s="32" t="s">
        <v>2491</v>
      </c>
      <c r="I116" s="111">
        <v>45889</v>
      </c>
      <c r="J116" s="111">
        <v>45889</v>
      </c>
      <c r="K116" s="212">
        <v>291</v>
      </c>
      <c r="L116" s="111">
        <v>45897</v>
      </c>
      <c r="M116" s="213">
        <v>34581</v>
      </c>
      <c r="N116" s="42"/>
      <c r="O116" s="111"/>
      <c r="P116" s="58">
        <v>0</v>
      </c>
      <c r="Q116" s="42"/>
      <c r="R116" s="58">
        <v>0</v>
      </c>
    </row>
    <row r="117" spans="1:2047 2050:3060 3073:4086 4099:5112 5125:6138 6151:7164 7177:8190 8203:9216 9229:11263 11266:12276 12289:13302 13315:14328 14341:15354 15367:16380" outlineLevel="1">
      <c r="A117" s="41" t="s">
        <v>227</v>
      </c>
      <c r="B117" s="43" t="s">
        <v>224</v>
      </c>
      <c r="C117" s="109" t="s">
        <v>130</v>
      </c>
      <c r="D117" s="41">
        <v>2101004006</v>
      </c>
      <c r="E117" s="109" t="s">
        <v>225</v>
      </c>
      <c r="F117" s="41" t="s">
        <v>227</v>
      </c>
      <c r="G117" s="41" t="s">
        <v>289</v>
      </c>
      <c r="H117" s="509" t="s">
        <v>2492</v>
      </c>
      <c r="I117" s="111">
        <v>45896</v>
      </c>
      <c r="J117" s="111">
        <v>45896</v>
      </c>
      <c r="K117" s="212">
        <v>316</v>
      </c>
      <c r="L117" s="111">
        <v>45909</v>
      </c>
      <c r="M117" s="213">
        <v>34581</v>
      </c>
      <c r="N117" s="42"/>
      <c r="O117" s="111"/>
      <c r="P117" s="58">
        <v>0</v>
      </c>
      <c r="Q117" s="42"/>
      <c r="R117" s="58">
        <v>0</v>
      </c>
    </row>
    <row r="118" spans="1:2047 2050:3060 3073:4086 4099:5112 5125:6138 6151:7164 7177:8190 8203:9216 9229:11263 11266:12276 12289:13302 13315:14328 14341:15354 15367:16380" outlineLevel="1">
      <c r="A118" s="41" t="s">
        <v>227</v>
      </c>
      <c r="B118" s="43" t="s">
        <v>224</v>
      </c>
      <c r="C118" s="109" t="s">
        <v>130</v>
      </c>
      <c r="D118" s="41">
        <v>2101004006</v>
      </c>
      <c r="E118" s="109" t="s">
        <v>225</v>
      </c>
      <c r="F118" s="41" t="s">
        <v>227</v>
      </c>
      <c r="G118" s="41" t="s">
        <v>289</v>
      </c>
      <c r="H118" s="509" t="s">
        <v>2493</v>
      </c>
      <c r="I118" s="111">
        <v>45902</v>
      </c>
      <c r="J118" s="111">
        <v>45902</v>
      </c>
      <c r="K118" s="212">
        <v>317</v>
      </c>
      <c r="L118" s="111">
        <v>45909</v>
      </c>
      <c r="M118" s="213">
        <v>34581</v>
      </c>
      <c r="N118" s="42"/>
      <c r="O118" s="111"/>
      <c r="P118" s="58">
        <v>0</v>
      </c>
      <c r="Q118" s="42"/>
      <c r="R118" s="58">
        <v>0</v>
      </c>
    </row>
    <row r="119" spans="1:2047 2050:3060 3073:4086 4099:5112 5125:6138 6151:7164 7177:8190 8203:9216 9229:11263 11266:12276 12289:13302 13315:14328 14341:15354 15367:16380" outlineLevel="1">
      <c r="A119" s="41" t="s">
        <v>227</v>
      </c>
      <c r="B119" s="43" t="s">
        <v>224</v>
      </c>
      <c r="C119" s="109" t="s">
        <v>130</v>
      </c>
      <c r="D119" s="41">
        <v>2101004006</v>
      </c>
      <c r="E119" s="109" t="s">
        <v>225</v>
      </c>
      <c r="F119" s="41" t="s">
        <v>227</v>
      </c>
      <c r="G119" s="41" t="s">
        <v>289</v>
      </c>
      <c r="H119" s="32" t="s">
        <v>2488</v>
      </c>
      <c r="I119" s="111">
        <v>45824</v>
      </c>
      <c r="J119" s="111">
        <v>45824</v>
      </c>
      <c r="K119" s="212">
        <v>217</v>
      </c>
      <c r="L119" s="111">
        <v>45845</v>
      </c>
      <c r="M119" s="213">
        <v>34581</v>
      </c>
      <c r="N119" s="42"/>
      <c r="O119" s="111"/>
      <c r="P119" s="58">
        <v>0</v>
      </c>
      <c r="Q119" s="42"/>
      <c r="R119" s="58">
        <v>0</v>
      </c>
    </row>
    <row r="120" spans="1:2047 2050:3060 3073:4086 4099:5112 5125:6138 6151:7164 7177:8190 8203:9216 9229:11263 11266:12276 12289:13302 13315:14328 14341:15354 15367:16380" ht="24" outlineLevel="1">
      <c r="A120" s="41" t="s">
        <v>652</v>
      </c>
      <c r="B120" s="43" t="s">
        <v>224</v>
      </c>
      <c r="C120" s="109" t="s">
        <v>130</v>
      </c>
      <c r="D120" s="41">
        <v>2101004006</v>
      </c>
      <c r="E120" s="109" t="s">
        <v>225</v>
      </c>
      <c r="F120" s="41" t="s">
        <v>669</v>
      </c>
      <c r="G120" s="41" t="s">
        <v>620</v>
      </c>
      <c r="H120" s="509" t="s">
        <v>2494</v>
      </c>
      <c r="I120" s="111">
        <v>45825</v>
      </c>
      <c r="J120" s="111">
        <v>45827</v>
      </c>
      <c r="K120" s="212">
        <v>218</v>
      </c>
      <c r="L120" s="111">
        <v>45845</v>
      </c>
      <c r="M120" s="213">
        <v>207487</v>
      </c>
      <c r="N120" s="281" t="s">
        <v>1543</v>
      </c>
      <c r="O120" s="282" t="s">
        <v>1549</v>
      </c>
      <c r="P120" s="58">
        <f>VLOOKUP(K120,[8]Hoja2!$C$2:$E$15,3,0)</f>
        <v>345684</v>
      </c>
      <c r="Q120" s="42"/>
      <c r="R120" s="58">
        <v>0</v>
      </c>
    </row>
    <row r="121" spans="1:2047 2050:3060 3073:4086 4099:5112 5125:6138 6151:7164 7177:8190 8203:9216 9229:11263 11266:12276 12289:13302 13315:14328 14341:15354 15367:16380" outlineLevel="1">
      <c r="A121" s="41" t="s">
        <v>227</v>
      </c>
      <c r="B121" s="43" t="s">
        <v>224</v>
      </c>
      <c r="C121" s="109" t="s">
        <v>130</v>
      </c>
      <c r="D121" s="41">
        <v>2101004006</v>
      </c>
      <c r="E121" s="109" t="s">
        <v>225</v>
      </c>
      <c r="F121" s="41" t="s">
        <v>1531</v>
      </c>
      <c r="G121" s="41" t="s">
        <v>289</v>
      </c>
      <c r="H121" s="511" t="s">
        <v>2496</v>
      </c>
      <c r="I121" s="111">
        <v>45842</v>
      </c>
      <c r="J121" s="111">
        <v>45842</v>
      </c>
      <c r="K121" s="212">
        <v>242</v>
      </c>
      <c r="L121" s="111">
        <v>45867</v>
      </c>
      <c r="M121" s="213">
        <v>34581</v>
      </c>
      <c r="N121" s="42"/>
      <c r="O121" s="111"/>
      <c r="P121" s="58">
        <v>0</v>
      </c>
      <c r="Q121" s="42"/>
      <c r="R121" s="58">
        <v>0</v>
      </c>
    </row>
    <row r="122" spans="1:2047 2050:3060 3073:4086 4099:5112 5125:6138 6151:7164 7177:8190 8203:9216 9229:11263 11266:12276 12289:13302 13315:14328 14341:15354 15367:16380" outlineLevel="1">
      <c r="A122" s="41" t="s">
        <v>227</v>
      </c>
      <c r="B122" s="43" t="s">
        <v>224</v>
      </c>
      <c r="C122" s="109" t="s">
        <v>130</v>
      </c>
      <c r="D122" s="41">
        <v>2101004006</v>
      </c>
      <c r="E122" s="109" t="s">
        <v>225</v>
      </c>
      <c r="F122" s="41" t="s">
        <v>227</v>
      </c>
      <c r="G122" s="41" t="s">
        <v>289</v>
      </c>
      <c r="H122" s="510" t="s">
        <v>2495</v>
      </c>
      <c r="I122" s="111">
        <v>45840</v>
      </c>
      <c r="J122" s="111">
        <v>45840</v>
      </c>
      <c r="K122" s="212">
        <v>243</v>
      </c>
      <c r="L122" s="111">
        <v>45867</v>
      </c>
      <c r="M122" s="213">
        <v>34581</v>
      </c>
      <c r="N122" s="42"/>
      <c r="O122" s="111"/>
      <c r="P122" s="58">
        <v>0</v>
      </c>
      <c r="Q122" s="42"/>
      <c r="R122" s="58">
        <v>0</v>
      </c>
    </row>
    <row r="123" spans="1:2047 2050:3060 3073:4086 4099:5112 5125:6138 6151:7164 7177:8190 8203:9216 9229:11263 11266:12276 12289:13302 13315:14328 14341:15354 15367:16380" outlineLevel="1">
      <c r="A123" s="41" t="s">
        <v>227</v>
      </c>
      <c r="B123" s="43" t="s">
        <v>224</v>
      </c>
      <c r="C123" s="109" t="s">
        <v>130</v>
      </c>
      <c r="D123" s="41">
        <v>2101004006</v>
      </c>
      <c r="E123" s="109" t="s">
        <v>225</v>
      </c>
      <c r="F123" s="41" t="s">
        <v>227</v>
      </c>
      <c r="G123" s="41" t="s">
        <v>289</v>
      </c>
      <c r="H123" s="511" t="s">
        <v>2497</v>
      </c>
      <c r="I123" s="111">
        <v>45846</v>
      </c>
      <c r="J123" s="111">
        <v>45846</v>
      </c>
      <c r="K123" s="212">
        <v>244</v>
      </c>
      <c r="L123" s="111">
        <v>45867</v>
      </c>
      <c r="M123" s="213">
        <v>34581</v>
      </c>
      <c r="N123" s="42"/>
      <c r="O123" s="111"/>
      <c r="P123" s="58">
        <v>0</v>
      </c>
      <c r="Q123" s="42"/>
      <c r="R123" s="58">
        <v>0</v>
      </c>
    </row>
    <row r="124" spans="1:2047 2050:3060 3073:4086 4099:5112 5125:6138 6151:7164 7177:8190 8203:9216 9229:11263 11266:12276 12289:13302 13315:14328 14341:15354 15367:16380" outlineLevel="1">
      <c r="A124" s="41" t="s">
        <v>227</v>
      </c>
      <c r="B124" s="43" t="s">
        <v>224</v>
      </c>
      <c r="C124" s="109" t="s">
        <v>130</v>
      </c>
      <c r="D124" s="41">
        <v>2101004006</v>
      </c>
      <c r="E124" s="109" t="s">
        <v>225</v>
      </c>
      <c r="F124" s="41" t="s">
        <v>227</v>
      </c>
      <c r="G124" s="41" t="s">
        <v>289</v>
      </c>
      <c r="H124" s="511" t="s">
        <v>2501</v>
      </c>
      <c r="I124" s="111">
        <v>45847</v>
      </c>
      <c r="J124" s="111">
        <v>45847</v>
      </c>
      <c r="K124" s="212">
        <v>245</v>
      </c>
      <c r="L124" s="111">
        <v>45867</v>
      </c>
      <c r="M124" s="213">
        <v>34581</v>
      </c>
      <c r="N124" s="42"/>
      <c r="O124" s="111"/>
      <c r="P124" s="58">
        <v>0</v>
      </c>
      <c r="Q124" s="42"/>
      <c r="R124" s="58">
        <v>0</v>
      </c>
      <c r="U124" s="40"/>
    </row>
    <row r="125" spans="1:2047 2050:3060 3073:4086 4099:5112 5125:6138 6151:7164 7177:8190 8203:9216 9229:11263 11266:12276 12289:13302 13315:14328 14341:15354 15367:16380" outlineLevel="1">
      <c r="A125" s="28" t="s">
        <v>745</v>
      </c>
      <c r="B125" s="43" t="s">
        <v>224</v>
      </c>
      <c r="C125" s="109" t="s">
        <v>130</v>
      </c>
      <c r="D125" s="41">
        <v>2101004006</v>
      </c>
      <c r="E125" s="109" t="s">
        <v>225</v>
      </c>
      <c r="F125" s="41" t="s">
        <v>666</v>
      </c>
      <c r="G125" s="41" t="s">
        <v>620</v>
      </c>
      <c r="H125" s="509" t="s">
        <v>2498</v>
      </c>
      <c r="I125" s="111">
        <v>45848</v>
      </c>
      <c r="J125" s="111">
        <v>45849</v>
      </c>
      <c r="K125" s="212">
        <v>246</v>
      </c>
      <c r="L125" s="111">
        <v>45867</v>
      </c>
      <c r="M125" s="33">
        <v>121034</v>
      </c>
      <c r="N125" s="42">
        <v>6641720</v>
      </c>
      <c r="O125" s="111">
        <v>45842</v>
      </c>
      <c r="P125" s="58">
        <f>VLOOKUP(K125,[8]Hoja2!$C$2:$E$15,3,0)</f>
        <v>226701</v>
      </c>
      <c r="Q125" s="42"/>
      <c r="R125" s="58">
        <v>0</v>
      </c>
    </row>
    <row r="126" spans="1:2047 2050:3060 3073:4086 4099:5112 5125:6138 6151:7164 7177:8190 8203:9216 9229:11263 11266:12276 12289:13302 13315:14328 14341:15354 15367:16380" outlineLevel="1">
      <c r="A126" s="41" t="s">
        <v>227</v>
      </c>
      <c r="B126" s="43" t="s">
        <v>224</v>
      </c>
      <c r="C126" s="109" t="s">
        <v>130</v>
      </c>
      <c r="D126" s="41">
        <v>2101004006</v>
      </c>
      <c r="E126" s="109" t="s">
        <v>225</v>
      </c>
      <c r="F126" s="41" t="s">
        <v>227</v>
      </c>
      <c r="G126" s="41" t="s">
        <v>289</v>
      </c>
      <c r="H126" s="509" t="s">
        <v>2500</v>
      </c>
      <c r="I126" s="111">
        <v>45901</v>
      </c>
      <c r="J126" s="111">
        <v>45901</v>
      </c>
      <c r="K126" s="212">
        <v>318</v>
      </c>
      <c r="L126" s="111">
        <v>45912</v>
      </c>
      <c r="M126" s="33">
        <v>34581</v>
      </c>
      <c r="N126" s="42"/>
      <c r="O126" s="111"/>
      <c r="P126" s="58">
        <v>0</v>
      </c>
      <c r="Q126" s="42"/>
      <c r="R126" s="58">
        <v>0</v>
      </c>
    </row>
    <row r="127" spans="1:2047 2050:3060 3073:4086 4099:5112 5125:6138 6151:7164 7177:8190 8203:9216 9229:11263 11266:12276 12289:13302 13315:14328 14341:15354 15367:16380" outlineLevel="1">
      <c r="A127" s="41" t="s">
        <v>227</v>
      </c>
      <c r="B127" s="43" t="s">
        <v>224</v>
      </c>
      <c r="C127" s="109" t="s">
        <v>130</v>
      </c>
      <c r="D127" s="41">
        <v>2101004006</v>
      </c>
      <c r="E127" s="109" t="s">
        <v>225</v>
      </c>
      <c r="F127" s="41" t="s">
        <v>227</v>
      </c>
      <c r="G127" s="41" t="s">
        <v>289</v>
      </c>
      <c r="H127" s="509" t="s">
        <v>1888</v>
      </c>
      <c r="I127" s="111">
        <v>45908</v>
      </c>
      <c r="J127" s="111">
        <v>45908</v>
      </c>
      <c r="K127" s="212">
        <v>319</v>
      </c>
      <c r="L127" s="111">
        <v>45912</v>
      </c>
      <c r="M127" s="33">
        <v>34581</v>
      </c>
      <c r="N127" s="42"/>
      <c r="O127" s="111"/>
      <c r="P127" s="58">
        <v>0</v>
      </c>
      <c r="Q127" s="42"/>
      <c r="R127" s="58">
        <v>0</v>
      </c>
    </row>
    <row r="128" spans="1:2047 2050:3060 3073:4086 4099:5112 5125:6138 6151:7164 7177:8190 8203:9216 9229:11263 11266:12276 12289:13302 13315:14328 14341:15354 15367:16380" outlineLevel="1">
      <c r="A128" s="31" t="s">
        <v>660</v>
      </c>
      <c r="B128" s="43" t="s">
        <v>251</v>
      </c>
      <c r="C128" s="109" t="s">
        <v>128</v>
      </c>
      <c r="D128" s="41">
        <v>2102004006</v>
      </c>
      <c r="E128" s="109">
        <v>10</v>
      </c>
      <c r="F128" s="41" t="s">
        <v>1533</v>
      </c>
      <c r="G128" s="41" t="s">
        <v>289</v>
      </c>
      <c r="H128" s="510" t="s">
        <v>2499</v>
      </c>
      <c r="I128" s="111">
        <v>45861</v>
      </c>
      <c r="J128" s="111">
        <v>45861</v>
      </c>
      <c r="K128" s="212">
        <v>247</v>
      </c>
      <c r="L128" s="111">
        <v>45868</v>
      </c>
      <c r="M128" s="33">
        <v>31809</v>
      </c>
      <c r="N128" s="42"/>
      <c r="O128" s="111"/>
      <c r="P128" s="58">
        <v>0</v>
      </c>
      <c r="Q128" s="42"/>
      <c r="R128" s="58">
        <v>0</v>
      </c>
    </row>
    <row r="129" spans="1:18" outlineLevel="1">
      <c r="A129" s="41" t="s">
        <v>227</v>
      </c>
      <c r="B129" s="43" t="s">
        <v>648</v>
      </c>
      <c r="C129" s="109" t="s">
        <v>128</v>
      </c>
      <c r="D129" s="41">
        <v>2102004006</v>
      </c>
      <c r="E129" s="109">
        <v>10</v>
      </c>
      <c r="F129" s="41" t="s">
        <v>227</v>
      </c>
      <c r="G129" s="41" t="s">
        <v>289</v>
      </c>
      <c r="H129" s="511" t="s">
        <v>2502</v>
      </c>
      <c r="I129" s="111">
        <v>45842</v>
      </c>
      <c r="J129" s="111">
        <v>45842</v>
      </c>
      <c r="K129" s="212">
        <v>249</v>
      </c>
      <c r="L129" s="111">
        <v>45868</v>
      </c>
      <c r="M129" s="33">
        <v>31809</v>
      </c>
      <c r="N129" s="42"/>
      <c r="O129" s="111"/>
      <c r="P129" s="58">
        <v>0</v>
      </c>
      <c r="Q129" s="42"/>
      <c r="R129" s="58"/>
    </row>
    <row r="130" spans="1:18" outlineLevel="1">
      <c r="A130" s="41" t="s">
        <v>227</v>
      </c>
      <c r="B130" s="43" t="s">
        <v>648</v>
      </c>
      <c r="C130" s="109" t="s">
        <v>128</v>
      </c>
      <c r="D130" s="41">
        <v>2102004006</v>
      </c>
      <c r="E130" s="109">
        <v>10</v>
      </c>
      <c r="F130" s="41" t="s">
        <v>227</v>
      </c>
      <c r="G130" s="41" t="s">
        <v>289</v>
      </c>
      <c r="H130" s="511" t="s">
        <v>2503</v>
      </c>
      <c r="I130" s="111">
        <v>45846</v>
      </c>
      <c r="J130" s="111">
        <v>45846</v>
      </c>
      <c r="K130" s="212">
        <v>250</v>
      </c>
      <c r="L130" s="111">
        <v>45868</v>
      </c>
      <c r="M130" s="33">
        <v>31809</v>
      </c>
      <c r="N130" s="42"/>
      <c r="O130" s="111"/>
      <c r="P130" s="58">
        <v>0</v>
      </c>
      <c r="Q130" s="42"/>
      <c r="R130" s="58"/>
    </row>
    <row r="131" spans="1:18" outlineLevel="1">
      <c r="A131" s="41" t="s">
        <v>227</v>
      </c>
      <c r="B131" s="43" t="s">
        <v>648</v>
      </c>
      <c r="C131" s="109" t="s">
        <v>128</v>
      </c>
      <c r="D131" s="41">
        <v>2102004006</v>
      </c>
      <c r="E131" s="109">
        <v>10</v>
      </c>
      <c r="F131" s="41" t="s">
        <v>227</v>
      </c>
      <c r="G131" s="41" t="s">
        <v>289</v>
      </c>
      <c r="H131" s="511" t="s">
        <v>2502</v>
      </c>
      <c r="I131" s="111">
        <v>45847</v>
      </c>
      <c r="J131" s="111">
        <v>45847</v>
      </c>
      <c r="K131" s="212">
        <v>251</v>
      </c>
      <c r="L131" s="111">
        <v>45868</v>
      </c>
      <c r="M131" s="33">
        <v>31809</v>
      </c>
      <c r="N131" s="42"/>
      <c r="O131" s="111"/>
      <c r="P131" s="58">
        <v>0</v>
      </c>
      <c r="Q131" s="42"/>
      <c r="R131" s="58"/>
    </row>
    <row r="132" spans="1:18" ht="24" outlineLevel="1">
      <c r="A132" s="41" t="s">
        <v>1529</v>
      </c>
      <c r="B132" s="43" t="s">
        <v>651</v>
      </c>
      <c r="C132" s="109" t="s">
        <v>128</v>
      </c>
      <c r="D132" s="41">
        <v>2102004006</v>
      </c>
      <c r="E132" s="109">
        <v>7</v>
      </c>
      <c r="F132" s="41" t="s">
        <v>1532</v>
      </c>
      <c r="G132" s="41" t="s">
        <v>620</v>
      </c>
      <c r="H132" s="511" t="s">
        <v>2504</v>
      </c>
      <c r="I132" s="111">
        <v>45873</v>
      </c>
      <c r="J132" s="111">
        <v>45875</v>
      </c>
      <c r="K132" s="212">
        <v>252</v>
      </c>
      <c r="L132" s="111">
        <v>45868</v>
      </c>
      <c r="M132" s="33">
        <v>190855</v>
      </c>
      <c r="N132" s="28" t="s">
        <v>1542</v>
      </c>
      <c r="O132" s="282" t="s">
        <v>1548</v>
      </c>
      <c r="P132" s="58">
        <f>VLOOKUP(K132,[8]Hoja2!$C$2:$E$15,3,0)</f>
        <v>612759</v>
      </c>
      <c r="Q132" s="42"/>
      <c r="R132" s="58"/>
    </row>
    <row r="133" spans="1:18" outlineLevel="1">
      <c r="A133" s="41" t="s">
        <v>672</v>
      </c>
      <c r="B133" s="43" t="s">
        <v>665</v>
      </c>
      <c r="C133" s="109" t="s">
        <v>128</v>
      </c>
      <c r="D133" s="41">
        <v>2102004006</v>
      </c>
      <c r="E133" s="109">
        <v>10</v>
      </c>
      <c r="F133" s="41" t="s">
        <v>238</v>
      </c>
      <c r="G133" s="92" t="s">
        <v>289</v>
      </c>
      <c r="H133" s="510" t="s">
        <v>2505</v>
      </c>
      <c r="I133" s="111">
        <v>45866</v>
      </c>
      <c r="J133" s="111">
        <v>45866</v>
      </c>
      <c r="K133" s="212">
        <v>254</v>
      </c>
      <c r="L133" s="111">
        <v>45868</v>
      </c>
      <c r="M133" s="33">
        <v>31809</v>
      </c>
      <c r="N133" s="42"/>
      <c r="O133" s="111"/>
      <c r="P133" s="58">
        <v>0</v>
      </c>
      <c r="Q133" s="42"/>
      <c r="R133" s="58"/>
    </row>
    <row r="134" spans="1:18" outlineLevel="1">
      <c r="A134" s="31" t="s">
        <v>743</v>
      </c>
      <c r="B134" s="43" t="s">
        <v>248</v>
      </c>
      <c r="C134" s="109" t="s">
        <v>128</v>
      </c>
      <c r="D134" s="41">
        <v>2102004006</v>
      </c>
      <c r="E134" s="109">
        <v>9</v>
      </c>
      <c r="F134" s="41" t="s">
        <v>744</v>
      </c>
      <c r="G134" s="41" t="s">
        <v>620</v>
      </c>
      <c r="H134" s="509" t="s">
        <v>2508</v>
      </c>
      <c r="I134" s="111">
        <v>45879</v>
      </c>
      <c r="J134" s="111">
        <v>45881</v>
      </c>
      <c r="K134" s="212">
        <v>277</v>
      </c>
      <c r="L134" s="111">
        <v>45888</v>
      </c>
      <c r="M134" s="33">
        <v>190855</v>
      </c>
      <c r="N134" s="42">
        <v>6719149</v>
      </c>
      <c r="O134" s="111">
        <v>45877</v>
      </c>
      <c r="P134" s="58">
        <f>VLOOKUP(K134,[8]Hoja2!$C$2:$E$15,3,0)</f>
        <v>264756</v>
      </c>
      <c r="Q134" s="42"/>
      <c r="R134" s="58"/>
    </row>
    <row r="135" spans="1:18" outlineLevel="1">
      <c r="A135" s="31" t="s">
        <v>1540</v>
      </c>
      <c r="B135" s="43" t="s">
        <v>646</v>
      </c>
      <c r="C135" s="109" t="s">
        <v>128</v>
      </c>
      <c r="D135" s="41">
        <v>2102004006</v>
      </c>
      <c r="E135" s="109">
        <v>5</v>
      </c>
      <c r="F135" s="41" t="s">
        <v>644</v>
      </c>
      <c r="G135" s="41" t="s">
        <v>620</v>
      </c>
      <c r="H135" s="509" t="s">
        <v>2508</v>
      </c>
      <c r="I135" s="111">
        <v>45879</v>
      </c>
      <c r="J135" s="111">
        <v>45881</v>
      </c>
      <c r="K135" s="212">
        <v>278</v>
      </c>
      <c r="L135" s="111">
        <v>45888</v>
      </c>
      <c r="M135" s="33">
        <v>190855</v>
      </c>
      <c r="N135" s="42"/>
      <c r="O135" s="111"/>
      <c r="P135" s="58">
        <v>0</v>
      </c>
      <c r="Q135" s="42"/>
      <c r="R135" s="58"/>
    </row>
    <row r="136" spans="1:18" outlineLevel="1">
      <c r="A136" s="31" t="s">
        <v>672</v>
      </c>
      <c r="B136" s="43" t="s">
        <v>733</v>
      </c>
      <c r="C136" s="109" t="s">
        <v>128</v>
      </c>
      <c r="D136" s="41">
        <v>2102004006</v>
      </c>
      <c r="E136" s="109">
        <v>10</v>
      </c>
      <c r="F136" s="41" t="s">
        <v>1534</v>
      </c>
      <c r="G136" s="41" t="s">
        <v>289</v>
      </c>
      <c r="H136" s="509" t="s">
        <v>2509</v>
      </c>
      <c r="I136" s="111">
        <v>45902</v>
      </c>
      <c r="J136" s="111">
        <v>45902</v>
      </c>
      <c r="K136" s="212">
        <v>312</v>
      </c>
      <c r="L136" s="111">
        <v>45908</v>
      </c>
      <c r="M136" s="33">
        <v>31809</v>
      </c>
      <c r="N136" s="42"/>
      <c r="O136" s="111"/>
      <c r="P136" s="58">
        <v>0</v>
      </c>
      <c r="Q136" s="42"/>
      <c r="R136" s="58"/>
    </row>
    <row r="137" spans="1:18" outlineLevel="1">
      <c r="A137" s="31" t="s">
        <v>672</v>
      </c>
      <c r="B137" s="43" t="s">
        <v>668</v>
      </c>
      <c r="C137" s="109" t="s">
        <v>128</v>
      </c>
      <c r="D137" s="41">
        <v>2102004006</v>
      </c>
      <c r="E137" s="109">
        <v>10</v>
      </c>
      <c r="F137" s="41" t="s">
        <v>1534</v>
      </c>
      <c r="G137" s="41" t="s">
        <v>289</v>
      </c>
      <c r="H137" s="509" t="s">
        <v>2510</v>
      </c>
      <c r="I137" s="111">
        <v>45902</v>
      </c>
      <c r="J137" s="111">
        <v>45902</v>
      </c>
      <c r="K137" s="212">
        <v>313</v>
      </c>
      <c r="L137" s="111">
        <v>45908</v>
      </c>
      <c r="M137" s="33">
        <v>31809</v>
      </c>
      <c r="N137" s="42"/>
      <c r="O137" s="111"/>
      <c r="P137" s="58">
        <v>0</v>
      </c>
      <c r="Q137" s="42"/>
      <c r="R137" s="58"/>
    </row>
    <row r="138" spans="1:18" outlineLevel="1">
      <c r="A138" s="41" t="s">
        <v>640</v>
      </c>
      <c r="B138" s="43" t="s">
        <v>651</v>
      </c>
      <c r="C138" s="109" t="s">
        <v>128</v>
      </c>
      <c r="D138" s="41">
        <v>2102004006</v>
      </c>
      <c r="E138" s="109">
        <v>7</v>
      </c>
      <c r="F138" s="41" t="s">
        <v>1535</v>
      </c>
      <c r="G138" s="41" t="s">
        <v>289</v>
      </c>
      <c r="H138" s="509" t="s">
        <v>2511</v>
      </c>
      <c r="I138" s="111">
        <v>45912</v>
      </c>
      <c r="J138" s="111">
        <v>45913</v>
      </c>
      <c r="K138" s="212">
        <v>323</v>
      </c>
      <c r="L138" s="111">
        <v>45912</v>
      </c>
      <c r="M138" s="33">
        <v>111332</v>
      </c>
      <c r="N138" s="42"/>
      <c r="O138" s="111"/>
      <c r="P138" s="58">
        <v>0</v>
      </c>
      <c r="Q138" s="42"/>
      <c r="R138" s="58"/>
    </row>
    <row r="139" spans="1:18" ht="24" outlineLevel="1">
      <c r="A139" s="31" t="s">
        <v>652</v>
      </c>
      <c r="B139" s="108" t="s">
        <v>256</v>
      </c>
      <c r="C139" s="109" t="s">
        <v>128</v>
      </c>
      <c r="D139" s="41">
        <v>2102004006</v>
      </c>
      <c r="E139" s="109">
        <v>10</v>
      </c>
      <c r="F139" s="31" t="s">
        <v>652</v>
      </c>
      <c r="G139" s="41" t="s">
        <v>620</v>
      </c>
      <c r="H139" s="509" t="s">
        <v>2506</v>
      </c>
      <c r="I139" s="111">
        <v>45845</v>
      </c>
      <c r="J139" s="111">
        <v>45848</v>
      </c>
      <c r="K139" s="31">
        <v>210</v>
      </c>
      <c r="L139" s="111">
        <v>45831</v>
      </c>
      <c r="M139" s="33">
        <v>270378</v>
      </c>
      <c r="N139" s="281" t="s">
        <v>1544</v>
      </c>
      <c r="O139" s="111">
        <v>45838</v>
      </c>
      <c r="P139" s="58">
        <f>VLOOKUP(K139,[8]Hoja2!$C$2:$E$15,3,0)</f>
        <v>186468</v>
      </c>
      <c r="Q139" s="42"/>
      <c r="R139" s="58"/>
    </row>
    <row r="140" spans="1:18" ht="24" outlineLevel="1">
      <c r="A140" s="31" t="s">
        <v>652</v>
      </c>
      <c r="B140" s="108" t="s">
        <v>650</v>
      </c>
      <c r="C140" s="109" t="s">
        <v>128</v>
      </c>
      <c r="D140" s="41">
        <v>2102004006</v>
      </c>
      <c r="E140" s="109">
        <v>10</v>
      </c>
      <c r="F140" s="31" t="s">
        <v>669</v>
      </c>
      <c r="G140" s="41" t="s">
        <v>620</v>
      </c>
      <c r="H140" s="509" t="s">
        <v>2507</v>
      </c>
      <c r="I140" s="111">
        <v>45845</v>
      </c>
      <c r="J140" s="111">
        <v>45848</v>
      </c>
      <c r="K140" s="31">
        <v>211</v>
      </c>
      <c r="L140" s="111">
        <v>45831</v>
      </c>
      <c r="M140" s="33">
        <v>270378</v>
      </c>
      <c r="N140" s="281" t="s">
        <v>1544</v>
      </c>
      <c r="O140" s="111">
        <v>45838</v>
      </c>
      <c r="P140" s="58">
        <f>VLOOKUP(K140,[8]Hoja2!$C$2:$E$15,3,0)</f>
        <v>73762</v>
      </c>
      <c r="Q140" s="42"/>
      <c r="R140" s="58"/>
    </row>
    <row r="141" spans="1:18" outlineLevel="1">
      <c r="A141" s="41" t="s">
        <v>227</v>
      </c>
      <c r="B141" s="108" t="s">
        <v>256</v>
      </c>
      <c r="C141" s="109" t="s">
        <v>128</v>
      </c>
      <c r="D141" s="41">
        <v>2102004006</v>
      </c>
      <c r="E141" s="109">
        <v>10</v>
      </c>
      <c r="F141" s="41" t="s">
        <v>1536</v>
      </c>
      <c r="G141" s="41" t="s">
        <v>289</v>
      </c>
      <c r="H141" s="511" t="s">
        <v>2512</v>
      </c>
      <c r="I141" s="111">
        <v>45840</v>
      </c>
      <c r="J141" s="111">
        <v>45840</v>
      </c>
      <c r="K141" s="31">
        <v>216</v>
      </c>
      <c r="L141" s="111">
        <v>45842</v>
      </c>
      <c r="M141" s="33">
        <v>31809</v>
      </c>
      <c r="N141" s="42"/>
      <c r="O141" s="111"/>
      <c r="P141" s="58">
        <v>0</v>
      </c>
      <c r="Q141" s="42"/>
      <c r="R141" s="58"/>
    </row>
    <row r="142" spans="1:18" outlineLevel="1">
      <c r="A142" s="41" t="s">
        <v>227</v>
      </c>
      <c r="B142" s="43" t="s">
        <v>646</v>
      </c>
      <c r="C142" s="109" t="s">
        <v>128</v>
      </c>
      <c r="D142" s="41">
        <v>2102004006</v>
      </c>
      <c r="E142" s="31">
        <v>5</v>
      </c>
      <c r="F142" s="41" t="s">
        <v>1536</v>
      </c>
      <c r="G142" s="41" t="s">
        <v>289</v>
      </c>
      <c r="H142" s="511" t="s">
        <v>2513</v>
      </c>
      <c r="I142" s="111">
        <v>45840</v>
      </c>
      <c r="J142" s="111">
        <v>45840</v>
      </c>
      <c r="K142" s="31">
        <v>223</v>
      </c>
      <c r="L142" s="111">
        <v>45848</v>
      </c>
      <c r="M142" s="33">
        <v>31809</v>
      </c>
      <c r="N142" s="42"/>
      <c r="O142" s="111"/>
      <c r="P142" s="58">
        <v>0</v>
      </c>
      <c r="Q142" s="42"/>
      <c r="R142" s="58"/>
    </row>
    <row r="143" spans="1:18" outlineLevel="1">
      <c r="A143" s="41" t="s">
        <v>227</v>
      </c>
      <c r="B143" s="108" t="s">
        <v>242</v>
      </c>
      <c r="C143" s="109" t="s">
        <v>128</v>
      </c>
      <c r="D143" s="41">
        <v>2102004006</v>
      </c>
      <c r="E143" s="31">
        <v>9</v>
      </c>
      <c r="F143" s="41" t="s">
        <v>1536</v>
      </c>
      <c r="G143" s="41" t="s">
        <v>289</v>
      </c>
      <c r="H143" s="511" t="s">
        <v>2514</v>
      </c>
      <c r="I143" s="111">
        <v>45840</v>
      </c>
      <c r="J143" s="111">
        <v>45840</v>
      </c>
      <c r="K143" s="31">
        <v>224</v>
      </c>
      <c r="L143" s="111">
        <v>45848</v>
      </c>
      <c r="M143" s="33">
        <v>31809</v>
      </c>
      <c r="N143" s="42"/>
      <c r="O143" s="111"/>
      <c r="P143" s="58">
        <v>0</v>
      </c>
      <c r="Q143" s="42"/>
      <c r="R143" s="58"/>
    </row>
    <row r="144" spans="1:18" outlineLevel="1">
      <c r="A144" s="116" t="s">
        <v>660</v>
      </c>
      <c r="B144" s="43" t="s">
        <v>251</v>
      </c>
      <c r="C144" s="109" t="s">
        <v>128</v>
      </c>
      <c r="D144" s="41">
        <v>2102004006</v>
      </c>
      <c r="E144" s="109">
        <v>10</v>
      </c>
      <c r="F144" s="41" t="s">
        <v>1537</v>
      </c>
      <c r="G144" s="41" t="s">
        <v>289</v>
      </c>
      <c r="H144" s="510" t="s">
        <v>2516</v>
      </c>
      <c r="I144" s="111">
        <v>45835</v>
      </c>
      <c r="J144" s="111">
        <v>45835</v>
      </c>
      <c r="K144" s="31">
        <v>226</v>
      </c>
      <c r="L144" s="111">
        <v>45848</v>
      </c>
      <c r="M144" s="33">
        <v>31809</v>
      </c>
      <c r="N144" s="42"/>
      <c r="O144" s="111"/>
      <c r="P144" s="58">
        <v>0</v>
      </c>
      <c r="Q144" s="42"/>
      <c r="R144" s="58"/>
    </row>
    <row r="145" spans="1:18" outlineLevel="1">
      <c r="A145" s="116" t="s">
        <v>227</v>
      </c>
      <c r="B145" s="43" t="s">
        <v>648</v>
      </c>
      <c r="C145" s="109" t="s">
        <v>128</v>
      </c>
      <c r="D145" s="41">
        <v>2102004006</v>
      </c>
      <c r="E145" s="109">
        <v>10</v>
      </c>
      <c r="F145" s="41" t="s">
        <v>227</v>
      </c>
      <c r="G145" s="41" t="s">
        <v>289</v>
      </c>
      <c r="H145" s="511" t="s">
        <v>2515</v>
      </c>
      <c r="I145" s="111">
        <v>45840</v>
      </c>
      <c r="J145" s="111">
        <v>45840</v>
      </c>
      <c r="K145" s="31">
        <v>227</v>
      </c>
      <c r="L145" s="111">
        <v>45848</v>
      </c>
      <c r="M145" s="33">
        <v>31809</v>
      </c>
      <c r="N145" s="42"/>
      <c r="O145" s="111"/>
      <c r="P145" s="58">
        <v>0</v>
      </c>
      <c r="Q145" s="42"/>
      <c r="R145" s="58"/>
    </row>
    <row r="146" spans="1:18" outlineLevel="1">
      <c r="A146" s="116" t="s">
        <v>745</v>
      </c>
      <c r="B146" s="43" t="s">
        <v>651</v>
      </c>
      <c r="C146" s="109" t="s">
        <v>128</v>
      </c>
      <c r="D146" s="41">
        <v>2102004006</v>
      </c>
      <c r="E146" s="109">
        <v>7</v>
      </c>
      <c r="F146" s="41" t="s">
        <v>666</v>
      </c>
      <c r="G146" s="31" t="s">
        <v>289</v>
      </c>
      <c r="H146" s="509" t="s">
        <v>2519</v>
      </c>
      <c r="I146" s="111">
        <v>45848</v>
      </c>
      <c r="J146" s="111">
        <v>45849</v>
      </c>
      <c r="K146" s="31">
        <v>228</v>
      </c>
      <c r="L146" s="111">
        <v>45848</v>
      </c>
      <c r="M146" s="33">
        <v>111332</v>
      </c>
      <c r="N146" s="42">
        <v>6641720</v>
      </c>
      <c r="O146" s="111">
        <v>45842</v>
      </c>
      <c r="P146" s="58">
        <f>VLOOKUP(K146,[8]Hoja2!$C$2:$E$15,3,0)</f>
        <v>226701</v>
      </c>
      <c r="Q146" s="42"/>
      <c r="R146" s="58"/>
    </row>
    <row r="147" spans="1:18" ht="24" outlineLevel="1">
      <c r="A147" s="87" t="s">
        <v>1529</v>
      </c>
      <c r="B147" s="108" t="s">
        <v>662</v>
      </c>
      <c r="C147" s="109" t="s">
        <v>128</v>
      </c>
      <c r="D147" s="41">
        <v>2102004006</v>
      </c>
      <c r="E147" s="31">
        <v>8</v>
      </c>
      <c r="F147" s="31" t="s">
        <v>1530</v>
      </c>
      <c r="G147" s="41" t="s">
        <v>620</v>
      </c>
      <c r="H147" s="509" t="s">
        <v>2517</v>
      </c>
      <c r="I147" s="111">
        <v>45874</v>
      </c>
      <c r="J147" s="111">
        <v>45877</v>
      </c>
      <c r="K147" s="31">
        <v>230</v>
      </c>
      <c r="L147" s="111">
        <v>45861</v>
      </c>
      <c r="M147" s="33">
        <v>270378</v>
      </c>
      <c r="N147" s="281" t="s">
        <v>1546</v>
      </c>
      <c r="O147" s="282" t="s">
        <v>1550</v>
      </c>
      <c r="P147" s="58">
        <f>VLOOKUP(K147,[8]Hoja2!$C$2:$E$15,3,0)</f>
        <v>503343</v>
      </c>
      <c r="Q147" s="42"/>
      <c r="R147" s="58"/>
    </row>
    <row r="148" spans="1:18" ht="24" outlineLevel="1">
      <c r="A148" s="87" t="s">
        <v>1529</v>
      </c>
      <c r="B148" s="43" t="s">
        <v>251</v>
      </c>
      <c r="C148" s="109" t="s">
        <v>128</v>
      </c>
      <c r="D148" s="41">
        <v>2102004006</v>
      </c>
      <c r="E148" s="109">
        <v>10</v>
      </c>
      <c r="F148" s="31" t="s">
        <v>1530</v>
      </c>
      <c r="G148" s="41" t="s">
        <v>620</v>
      </c>
      <c r="H148" s="509" t="s">
        <v>2518</v>
      </c>
      <c r="I148" s="111">
        <v>45874</v>
      </c>
      <c r="J148" s="111">
        <v>45877</v>
      </c>
      <c r="K148" s="31">
        <v>231</v>
      </c>
      <c r="L148" s="111">
        <v>45861</v>
      </c>
      <c r="M148" s="33">
        <v>270378</v>
      </c>
      <c r="N148" s="281" t="s">
        <v>1545</v>
      </c>
      <c r="O148" s="282" t="s">
        <v>1550</v>
      </c>
      <c r="P148" s="58">
        <f>VLOOKUP(K148,[8]Hoja2!$C$2:$E$15,3,0)</f>
        <v>460593</v>
      </c>
      <c r="Q148" s="42"/>
      <c r="R148" s="58"/>
    </row>
    <row r="149" spans="1:18" ht="24" outlineLevel="1">
      <c r="A149" s="280" t="s">
        <v>1541</v>
      </c>
      <c r="B149" s="108" t="s">
        <v>641</v>
      </c>
      <c r="C149" s="109" t="s">
        <v>128</v>
      </c>
      <c r="D149" s="41">
        <v>2102004006</v>
      </c>
      <c r="E149" s="31">
        <v>7</v>
      </c>
      <c r="F149" s="31" t="s">
        <v>1538</v>
      </c>
      <c r="G149" s="41" t="s">
        <v>620</v>
      </c>
      <c r="H149" s="509" t="s">
        <v>2520</v>
      </c>
      <c r="I149" s="111">
        <v>45872</v>
      </c>
      <c r="J149" s="111">
        <v>45875</v>
      </c>
      <c r="K149" s="31">
        <v>237</v>
      </c>
      <c r="L149" s="111">
        <v>45861</v>
      </c>
      <c r="M149" s="33">
        <v>270378</v>
      </c>
      <c r="N149" s="281" t="s">
        <v>1547</v>
      </c>
      <c r="O149" s="282" t="s">
        <v>1550</v>
      </c>
      <c r="P149" s="58">
        <f>VLOOKUP(K149,[8]Hoja2!$C$2:$E$15,3,0)</f>
        <v>184828</v>
      </c>
      <c r="Q149" s="42"/>
      <c r="R149" s="58"/>
    </row>
    <row r="150" spans="1:18" outlineLevel="1">
      <c r="A150" s="280" t="s">
        <v>227</v>
      </c>
      <c r="B150" s="108" t="s">
        <v>256</v>
      </c>
      <c r="C150" s="109" t="s">
        <v>128</v>
      </c>
      <c r="D150" s="41">
        <v>2102004006</v>
      </c>
      <c r="E150" s="109">
        <v>10</v>
      </c>
      <c r="F150" s="31" t="s">
        <v>1536</v>
      </c>
      <c r="G150" s="31" t="s">
        <v>289</v>
      </c>
      <c r="H150" s="510" t="s">
        <v>2521</v>
      </c>
      <c r="I150" s="111">
        <v>45861</v>
      </c>
      <c r="J150" s="111">
        <v>45862</v>
      </c>
      <c r="K150" s="31">
        <v>238</v>
      </c>
      <c r="L150" s="111">
        <v>45861</v>
      </c>
      <c r="M150" s="33">
        <v>111332</v>
      </c>
      <c r="N150" s="42"/>
      <c r="O150" s="111"/>
      <c r="P150" s="58">
        <v>0</v>
      </c>
      <c r="Q150" s="42"/>
      <c r="R150" s="58"/>
    </row>
    <row r="151" spans="1:18" ht="24" outlineLevel="1">
      <c r="A151" s="30" t="s">
        <v>1541</v>
      </c>
      <c r="B151" s="108" t="s">
        <v>650</v>
      </c>
      <c r="C151" s="109" t="s">
        <v>128</v>
      </c>
      <c r="D151" s="41">
        <v>2102004006</v>
      </c>
      <c r="E151" s="109">
        <v>10</v>
      </c>
      <c r="F151" s="41" t="s">
        <v>1538</v>
      </c>
      <c r="G151" s="41" t="s">
        <v>620</v>
      </c>
      <c r="H151" s="509" t="s">
        <v>2522</v>
      </c>
      <c r="I151" s="111">
        <v>45872</v>
      </c>
      <c r="J151" s="111">
        <v>45875</v>
      </c>
      <c r="K151" s="31">
        <v>240</v>
      </c>
      <c r="L151" s="111">
        <v>45861</v>
      </c>
      <c r="M151" s="33">
        <v>270378</v>
      </c>
      <c r="N151" s="281" t="s">
        <v>1547</v>
      </c>
      <c r="O151" s="282" t="s">
        <v>1550</v>
      </c>
      <c r="P151" s="58">
        <f>VLOOKUP(K151,[8]Hoja2!$C$2:$E$15,3,0)</f>
        <v>184828</v>
      </c>
      <c r="Q151" s="42"/>
      <c r="R151" s="58"/>
    </row>
    <row r="152" spans="1:18" outlineLevel="1">
      <c r="A152" s="116" t="s">
        <v>672</v>
      </c>
      <c r="B152" s="43" t="s">
        <v>668</v>
      </c>
      <c r="C152" s="109" t="s">
        <v>128</v>
      </c>
      <c r="D152" s="41">
        <v>2102004006</v>
      </c>
      <c r="E152" s="109">
        <v>10</v>
      </c>
      <c r="F152" s="41" t="s">
        <v>238</v>
      </c>
      <c r="G152" s="31" t="s">
        <v>289</v>
      </c>
      <c r="H152" s="511" t="s">
        <v>2523</v>
      </c>
      <c r="I152" s="111">
        <v>45866</v>
      </c>
      <c r="J152" s="111">
        <v>45866</v>
      </c>
      <c r="K152" s="31">
        <v>265</v>
      </c>
      <c r="L152" s="111">
        <v>45875</v>
      </c>
      <c r="M152" s="33">
        <v>31809</v>
      </c>
      <c r="N152" s="42"/>
      <c r="O152" s="111"/>
      <c r="P152" s="58">
        <v>0</v>
      </c>
      <c r="Q152" s="42"/>
      <c r="R152" s="58"/>
    </row>
    <row r="153" spans="1:18" outlineLevel="1">
      <c r="A153" s="116" t="s">
        <v>747</v>
      </c>
      <c r="B153" s="108" t="s">
        <v>649</v>
      </c>
      <c r="C153" s="109" t="s">
        <v>128</v>
      </c>
      <c r="D153" s="41">
        <v>2102004006</v>
      </c>
      <c r="E153" s="31">
        <v>8</v>
      </c>
      <c r="F153" s="41" t="s">
        <v>658</v>
      </c>
      <c r="G153" s="41" t="s">
        <v>620</v>
      </c>
      <c r="H153" s="509" t="s">
        <v>2524</v>
      </c>
      <c r="I153" s="111">
        <v>45880</v>
      </c>
      <c r="J153" s="111">
        <v>45883</v>
      </c>
      <c r="K153" s="31">
        <v>266</v>
      </c>
      <c r="L153" s="111">
        <v>45875</v>
      </c>
      <c r="M153" s="33">
        <v>270378</v>
      </c>
      <c r="N153" s="42"/>
      <c r="O153" s="111"/>
      <c r="P153" s="58">
        <v>0</v>
      </c>
      <c r="Q153" s="42"/>
      <c r="R153" s="58"/>
    </row>
    <row r="154" spans="1:18" outlineLevel="1">
      <c r="A154" s="116" t="s">
        <v>660</v>
      </c>
      <c r="B154" s="43" t="s">
        <v>648</v>
      </c>
      <c r="C154" s="109" t="s">
        <v>128</v>
      </c>
      <c r="D154" s="41">
        <v>2102004006</v>
      </c>
      <c r="E154" s="109">
        <v>10</v>
      </c>
      <c r="F154" s="41" t="s">
        <v>1533</v>
      </c>
      <c r="G154" s="31" t="s">
        <v>289</v>
      </c>
      <c r="H154" s="510" t="s">
        <v>2525</v>
      </c>
      <c r="I154" s="111">
        <v>45861</v>
      </c>
      <c r="J154" s="111">
        <v>45861</v>
      </c>
      <c r="K154" s="31">
        <v>269</v>
      </c>
      <c r="L154" s="111">
        <v>45880</v>
      </c>
      <c r="M154" s="33">
        <v>31809</v>
      </c>
      <c r="N154" s="42"/>
      <c r="O154" s="111"/>
      <c r="P154" s="58">
        <v>0</v>
      </c>
      <c r="Q154" s="42"/>
      <c r="R154" s="58"/>
    </row>
    <row r="155" spans="1:18" outlineLevel="1">
      <c r="A155" s="31" t="s">
        <v>227</v>
      </c>
      <c r="B155" s="43" t="s">
        <v>648</v>
      </c>
      <c r="C155" s="109" t="s">
        <v>128</v>
      </c>
      <c r="D155" s="41">
        <v>2102004006</v>
      </c>
      <c r="E155" s="109">
        <v>10</v>
      </c>
      <c r="F155" s="41" t="s">
        <v>227</v>
      </c>
      <c r="G155" s="31" t="s">
        <v>289</v>
      </c>
      <c r="H155" s="511" t="s">
        <v>2502</v>
      </c>
      <c r="I155" s="111">
        <v>45875</v>
      </c>
      <c r="J155" s="111">
        <v>45875</v>
      </c>
      <c r="K155" s="31">
        <v>270</v>
      </c>
      <c r="L155" s="111">
        <v>45880</v>
      </c>
      <c r="M155" s="33">
        <v>31809</v>
      </c>
      <c r="N155" s="42"/>
      <c r="O155" s="111"/>
      <c r="P155" s="58">
        <v>0</v>
      </c>
      <c r="Q155" s="42"/>
      <c r="R155" s="58"/>
    </row>
    <row r="156" spans="1:18" outlineLevel="1">
      <c r="A156" s="116" t="s">
        <v>672</v>
      </c>
      <c r="B156" s="43" t="s">
        <v>668</v>
      </c>
      <c r="C156" s="109" t="s">
        <v>128</v>
      </c>
      <c r="D156" s="41">
        <v>2102004006</v>
      </c>
      <c r="E156" s="109">
        <v>10</v>
      </c>
      <c r="F156" s="41" t="s">
        <v>238</v>
      </c>
      <c r="G156" s="31" t="s">
        <v>289</v>
      </c>
      <c r="H156" s="509" t="s">
        <v>2526</v>
      </c>
      <c r="I156" s="111">
        <v>45875</v>
      </c>
      <c r="J156" s="111">
        <v>45875</v>
      </c>
      <c r="K156" s="31">
        <v>295</v>
      </c>
      <c r="L156" s="111">
        <v>45904</v>
      </c>
      <c r="M156" s="33">
        <v>31809</v>
      </c>
      <c r="N156" s="42"/>
      <c r="O156" s="111"/>
      <c r="P156" s="58">
        <v>0</v>
      </c>
      <c r="Q156" s="42"/>
      <c r="R156" s="58"/>
    </row>
    <row r="157" spans="1:18" outlineLevel="1">
      <c r="A157" s="116" t="s">
        <v>660</v>
      </c>
      <c r="B157" s="43" t="s">
        <v>251</v>
      </c>
      <c r="C157" s="109" t="s">
        <v>128</v>
      </c>
      <c r="D157" s="41">
        <v>2102004006</v>
      </c>
      <c r="E157" s="109">
        <v>10</v>
      </c>
      <c r="F157" s="41" t="s">
        <v>1539</v>
      </c>
      <c r="G157" s="31" t="s">
        <v>289</v>
      </c>
      <c r="H157" s="509" t="s">
        <v>2527</v>
      </c>
      <c r="I157" s="111">
        <v>45888</v>
      </c>
      <c r="J157" s="111">
        <v>45888</v>
      </c>
      <c r="K157" s="31">
        <v>296</v>
      </c>
      <c r="L157" s="111">
        <v>45904</v>
      </c>
      <c r="M157" s="33">
        <v>31809</v>
      </c>
      <c r="N157" s="42"/>
      <c r="O157" s="111"/>
      <c r="P157" s="58">
        <v>0</v>
      </c>
      <c r="Q157" s="42"/>
      <c r="R157" s="58"/>
    </row>
    <row r="158" spans="1:18" outlineLevel="1">
      <c r="A158" s="31" t="s">
        <v>227</v>
      </c>
      <c r="B158" s="43" t="s">
        <v>648</v>
      </c>
      <c r="C158" s="109" t="s">
        <v>128</v>
      </c>
      <c r="D158" s="41">
        <v>2102004006</v>
      </c>
      <c r="E158" s="109">
        <v>10</v>
      </c>
      <c r="F158" s="41" t="s">
        <v>227</v>
      </c>
      <c r="G158" s="31" t="s">
        <v>289</v>
      </c>
      <c r="H158" s="509" t="s">
        <v>2528</v>
      </c>
      <c r="I158" s="111">
        <v>45882</v>
      </c>
      <c r="J158" s="111">
        <v>45882</v>
      </c>
      <c r="K158" s="31">
        <v>297</v>
      </c>
      <c r="L158" s="111">
        <v>45904</v>
      </c>
      <c r="M158" s="33">
        <v>31809</v>
      </c>
      <c r="N158" s="42"/>
      <c r="O158" s="111"/>
      <c r="P158" s="58">
        <v>0</v>
      </c>
      <c r="Q158" s="42"/>
      <c r="R158" s="58"/>
    </row>
    <row r="159" spans="1:18" outlineLevel="1">
      <c r="A159" s="31" t="s">
        <v>227</v>
      </c>
      <c r="B159" s="43" t="s">
        <v>648</v>
      </c>
      <c r="C159" s="109" t="s">
        <v>128</v>
      </c>
      <c r="D159" s="41">
        <v>2102004006</v>
      </c>
      <c r="E159" s="109">
        <v>10</v>
      </c>
      <c r="F159" s="41" t="s">
        <v>227</v>
      </c>
      <c r="G159" s="31" t="s">
        <v>289</v>
      </c>
      <c r="H159" s="509" t="s">
        <v>1913</v>
      </c>
      <c r="I159" s="111">
        <v>45889</v>
      </c>
      <c r="J159" s="111">
        <v>45889</v>
      </c>
      <c r="K159" s="31">
        <v>298</v>
      </c>
      <c r="L159" s="111">
        <v>45904</v>
      </c>
      <c r="M159" s="33">
        <v>31809</v>
      </c>
      <c r="N159" s="42"/>
      <c r="O159" s="111"/>
      <c r="P159" s="58">
        <v>0</v>
      </c>
      <c r="Q159" s="42"/>
      <c r="R159" s="58"/>
    </row>
    <row r="160" spans="1:18" outlineLevel="1">
      <c r="A160" s="31" t="s">
        <v>227</v>
      </c>
      <c r="B160" s="43" t="s">
        <v>648</v>
      </c>
      <c r="C160" s="109" t="s">
        <v>128</v>
      </c>
      <c r="D160" s="41">
        <v>2102004006</v>
      </c>
      <c r="E160" s="109">
        <v>10</v>
      </c>
      <c r="F160" s="41" t="s">
        <v>227</v>
      </c>
      <c r="G160" s="31" t="s">
        <v>289</v>
      </c>
      <c r="H160" s="509" t="s">
        <v>2529</v>
      </c>
      <c r="I160" s="111">
        <v>45896</v>
      </c>
      <c r="J160" s="111">
        <v>45896</v>
      </c>
      <c r="K160" s="31">
        <v>301</v>
      </c>
      <c r="L160" s="111">
        <v>45904</v>
      </c>
      <c r="M160" s="33">
        <v>31809</v>
      </c>
      <c r="N160" s="42"/>
      <c r="O160" s="111"/>
      <c r="P160" s="58">
        <v>0</v>
      </c>
      <c r="Q160" s="42"/>
      <c r="R160" s="58"/>
    </row>
    <row r="161" spans="1:16384" outlineLevel="1">
      <c r="A161" s="31" t="s">
        <v>227</v>
      </c>
      <c r="B161" s="43" t="s">
        <v>648</v>
      </c>
      <c r="C161" s="109" t="s">
        <v>128</v>
      </c>
      <c r="D161" s="41">
        <v>2102004006</v>
      </c>
      <c r="E161" s="109">
        <v>10</v>
      </c>
      <c r="F161" s="41" t="s">
        <v>227</v>
      </c>
      <c r="G161" s="31" t="s">
        <v>289</v>
      </c>
      <c r="H161" s="509" t="s">
        <v>1904</v>
      </c>
      <c r="I161" s="111">
        <v>45901</v>
      </c>
      <c r="J161" s="111">
        <v>45901</v>
      </c>
      <c r="K161" s="31">
        <v>304</v>
      </c>
      <c r="L161" s="111">
        <v>45904</v>
      </c>
      <c r="M161" s="33">
        <v>31809</v>
      </c>
      <c r="N161" s="42"/>
      <c r="O161" s="111"/>
      <c r="P161" s="58">
        <v>0</v>
      </c>
      <c r="Q161" s="42"/>
      <c r="R161" s="58"/>
    </row>
    <row r="162" spans="1:16384" outlineLevel="1">
      <c r="A162" s="31" t="s">
        <v>227</v>
      </c>
      <c r="B162" s="43" t="s">
        <v>648</v>
      </c>
      <c r="C162" s="109" t="s">
        <v>128</v>
      </c>
      <c r="D162" s="41">
        <v>2102004006</v>
      </c>
      <c r="E162" s="109">
        <v>10</v>
      </c>
      <c r="F162" s="41" t="s">
        <v>227</v>
      </c>
      <c r="G162" s="31" t="s">
        <v>289</v>
      </c>
      <c r="H162" s="509" t="s">
        <v>1904</v>
      </c>
      <c r="I162" s="111">
        <v>45902</v>
      </c>
      <c r="J162" s="111">
        <v>45902</v>
      </c>
      <c r="K162" s="31">
        <v>305</v>
      </c>
      <c r="L162" s="111">
        <v>45904</v>
      </c>
      <c r="M162" s="33">
        <v>31809</v>
      </c>
      <c r="N162" s="42"/>
      <c r="O162" s="111"/>
      <c r="P162" s="58">
        <v>0</v>
      </c>
      <c r="Q162" s="42"/>
      <c r="R162" s="58"/>
    </row>
    <row r="163" spans="1:16384" outlineLevel="1">
      <c r="A163" s="31"/>
      <c r="B163" s="43"/>
      <c r="C163" s="109"/>
      <c r="D163" s="41"/>
      <c r="E163" s="31"/>
      <c r="F163" s="31"/>
      <c r="G163" s="109"/>
      <c r="H163" s="189"/>
      <c r="I163" s="56"/>
      <c r="J163" s="56"/>
      <c r="K163" s="31"/>
      <c r="L163" s="112"/>
      <c r="M163" s="33"/>
      <c r="N163" s="42"/>
      <c r="O163" s="111"/>
      <c r="P163" s="58">
        <v>0</v>
      </c>
      <c r="Q163" s="42"/>
      <c r="R163" s="58"/>
    </row>
    <row r="164" spans="1:16384" s="77" customFormat="1">
      <c r="A164" s="374" t="s">
        <v>598</v>
      </c>
      <c r="B164" s="374"/>
      <c r="C164" s="374"/>
      <c r="D164" s="374"/>
      <c r="E164" s="374"/>
      <c r="F164" s="374"/>
      <c r="G164" s="374"/>
      <c r="H164" s="374"/>
      <c r="I164" s="374"/>
      <c r="J164" s="374"/>
      <c r="K164" s="374"/>
      <c r="L164" s="374"/>
      <c r="M164" s="154">
        <f>SUM(M114:M163)</f>
        <v>4415404</v>
      </c>
      <c r="N164" s="154"/>
      <c r="O164" s="154"/>
      <c r="P164" s="154">
        <f>SUM(P114:P163)</f>
        <v>3883182</v>
      </c>
      <c r="Q164" s="155"/>
      <c r="R164" s="154">
        <f>SUM(R113:R163)</f>
        <v>0</v>
      </c>
      <c r="S164" s="378"/>
      <c r="T164" s="378"/>
      <c r="U164" s="378"/>
      <c r="V164" s="378"/>
      <c r="W164" s="378"/>
      <c r="X164" s="378"/>
      <c r="Y164" s="378"/>
      <c r="Z164" s="378"/>
      <c r="AA164" s="378"/>
      <c r="AB164" s="378"/>
      <c r="AC164" s="378"/>
      <c r="AD164" s="378"/>
      <c r="AE164" s="75"/>
      <c r="AF164" s="378"/>
      <c r="AG164" s="378"/>
      <c r="AH164" s="75"/>
      <c r="AI164" s="76"/>
      <c r="AJ164" s="75"/>
      <c r="AK164" s="378"/>
      <c r="AL164" s="378"/>
      <c r="AM164" s="378"/>
      <c r="AN164" s="378"/>
      <c r="AO164" s="378"/>
      <c r="AP164" s="378"/>
      <c r="AQ164" s="378"/>
      <c r="AR164" s="378"/>
      <c r="AS164" s="378"/>
      <c r="AT164" s="378"/>
      <c r="AU164" s="378"/>
      <c r="AV164" s="378"/>
      <c r="AW164" s="75"/>
      <c r="AX164" s="378"/>
      <c r="AY164" s="378"/>
      <c r="AZ164" s="75"/>
      <c r="BA164" s="76"/>
      <c r="BB164" s="75"/>
      <c r="BC164" s="378"/>
      <c r="BD164" s="378"/>
      <c r="BE164" s="378"/>
      <c r="BF164" s="378"/>
      <c r="BG164" s="378"/>
      <c r="BH164" s="378"/>
      <c r="BI164" s="378"/>
      <c r="BJ164" s="378"/>
      <c r="BK164" s="378"/>
      <c r="BL164" s="378"/>
      <c r="BM164" s="378"/>
      <c r="BN164" s="378"/>
      <c r="BO164" s="75"/>
      <c r="BP164" s="378"/>
      <c r="BQ164" s="378"/>
      <c r="BR164" s="75"/>
      <c r="BS164" s="76"/>
      <c r="BT164" s="75"/>
      <c r="BU164" s="378"/>
      <c r="BV164" s="378"/>
      <c r="BW164" s="378"/>
      <c r="BX164" s="378"/>
      <c r="BY164" s="378"/>
      <c r="BZ164" s="378"/>
      <c r="CA164" s="378"/>
      <c r="CB164" s="378"/>
      <c r="CC164" s="378"/>
      <c r="CD164" s="378"/>
      <c r="CE164" s="378"/>
      <c r="CF164" s="378"/>
      <c r="CG164" s="75"/>
      <c r="CH164" s="378"/>
      <c r="CI164" s="378"/>
      <c r="CJ164" s="75"/>
      <c r="CK164" s="76"/>
      <c r="CL164" s="75"/>
      <c r="CM164" s="378"/>
      <c r="CN164" s="378"/>
      <c r="CO164" s="378"/>
      <c r="CP164" s="378"/>
      <c r="CQ164" s="378"/>
      <c r="CR164" s="378"/>
      <c r="CS164" s="378"/>
      <c r="CT164" s="378"/>
      <c r="CU164" s="378"/>
      <c r="CV164" s="378"/>
      <c r="CW164" s="378"/>
      <c r="CX164" s="378"/>
      <c r="CY164" s="75"/>
      <c r="CZ164" s="378"/>
      <c r="DA164" s="378"/>
      <c r="DB164" s="75"/>
      <c r="DC164" s="76"/>
      <c r="DD164" s="75"/>
      <c r="DE164" s="378"/>
      <c r="DF164" s="378"/>
      <c r="DG164" s="378"/>
      <c r="DH164" s="378"/>
      <c r="DI164" s="378"/>
      <c r="DJ164" s="378"/>
      <c r="DK164" s="378"/>
      <c r="DL164" s="378"/>
      <c r="DM164" s="378"/>
      <c r="DN164" s="378"/>
      <c r="DO164" s="378"/>
      <c r="DP164" s="378"/>
      <c r="DQ164" s="75"/>
      <c r="DR164" s="378"/>
      <c r="DS164" s="378"/>
      <c r="DT164" s="75"/>
      <c r="DU164" s="76"/>
      <c r="DV164" s="75"/>
      <c r="DW164" s="378"/>
      <c r="DX164" s="378"/>
      <c r="DY164" s="378"/>
      <c r="DZ164" s="378"/>
      <c r="EA164" s="378"/>
      <c r="EB164" s="378"/>
      <c r="EC164" s="378"/>
      <c r="ED164" s="378"/>
      <c r="EE164" s="378"/>
      <c r="EF164" s="378"/>
      <c r="EG164" s="378"/>
      <c r="EH164" s="378"/>
      <c r="EI164" s="75"/>
      <c r="EJ164" s="378"/>
      <c r="EK164" s="378"/>
      <c r="EL164" s="75"/>
      <c r="EM164" s="76"/>
      <c r="EN164" s="75"/>
      <c r="EO164" s="378"/>
      <c r="EP164" s="378"/>
      <c r="EQ164" s="378"/>
      <c r="ER164" s="378"/>
      <c r="ES164" s="378"/>
      <c r="ET164" s="378"/>
      <c r="EU164" s="378"/>
      <c r="EV164" s="378"/>
      <c r="EW164" s="378"/>
      <c r="EX164" s="378"/>
      <c r="EY164" s="378"/>
      <c r="EZ164" s="378"/>
      <c r="FA164" s="75"/>
      <c r="FB164" s="378"/>
      <c r="FC164" s="378"/>
      <c r="FD164" s="75"/>
      <c r="FE164" s="76"/>
      <c r="FF164" s="75"/>
      <c r="FG164" s="378"/>
      <c r="FH164" s="378"/>
      <c r="FI164" s="378"/>
      <c r="FJ164" s="378"/>
      <c r="FK164" s="378"/>
      <c r="FL164" s="378"/>
      <c r="FM164" s="378"/>
      <c r="FN164" s="378"/>
      <c r="FO164" s="378"/>
      <c r="FP164" s="378"/>
      <c r="FQ164" s="378"/>
      <c r="FR164" s="378"/>
      <c r="FS164" s="75"/>
      <c r="FT164" s="378"/>
      <c r="FU164" s="378"/>
      <c r="FV164" s="75"/>
      <c r="FW164" s="76"/>
      <c r="FX164" s="75"/>
      <c r="FY164" s="378"/>
      <c r="FZ164" s="378"/>
      <c r="GA164" s="378"/>
      <c r="GB164" s="378"/>
      <c r="GC164" s="378"/>
      <c r="GD164" s="378"/>
      <c r="GE164" s="378"/>
      <c r="GF164" s="378"/>
      <c r="GG164" s="378"/>
      <c r="GH164" s="378"/>
      <c r="GI164" s="378"/>
      <c r="GJ164" s="378"/>
      <c r="GK164" s="75"/>
      <c r="GL164" s="378"/>
      <c r="GM164" s="378"/>
      <c r="GN164" s="75"/>
      <c r="GO164" s="76"/>
      <c r="GP164" s="75"/>
      <c r="GQ164" s="378"/>
      <c r="GR164" s="378"/>
      <c r="GS164" s="378"/>
      <c r="GT164" s="378"/>
      <c r="GU164" s="378"/>
      <c r="GV164" s="378"/>
      <c r="GW164" s="378"/>
      <c r="GX164" s="378"/>
      <c r="GY164" s="378"/>
      <c r="GZ164" s="378"/>
      <c r="HA164" s="378"/>
      <c r="HB164" s="378"/>
      <c r="HC164" s="75"/>
      <c r="HD164" s="378"/>
      <c r="HE164" s="378"/>
      <c r="HF164" s="75"/>
      <c r="HG164" s="76"/>
      <c r="HH164" s="75"/>
      <c r="HI164" s="378"/>
      <c r="HJ164" s="378"/>
      <c r="HK164" s="378"/>
      <c r="HL164" s="378"/>
      <c r="HM164" s="378"/>
      <c r="HN164" s="378"/>
      <c r="HO164" s="378"/>
      <c r="HP164" s="378"/>
      <c r="HQ164" s="378"/>
      <c r="HR164" s="378"/>
      <c r="HS164" s="378"/>
      <c r="HT164" s="378"/>
      <c r="HU164" s="75"/>
      <c r="HV164" s="378"/>
      <c r="HW164" s="378"/>
      <c r="HX164" s="75"/>
      <c r="HY164" s="76"/>
      <c r="HZ164" s="75"/>
      <c r="IA164" s="378"/>
      <c r="IB164" s="378"/>
      <c r="IC164" s="378"/>
      <c r="ID164" s="378"/>
      <c r="IE164" s="378"/>
      <c r="IF164" s="378"/>
      <c r="IG164" s="378"/>
      <c r="IH164" s="378"/>
      <c r="II164" s="378"/>
      <c r="IJ164" s="378"/>
      <c r="IK164" s="378"/>
      <c r="IL164" s="378"/>
      <c r="IM164" s="75"/>
      <c r="IN164" s="378"/>
      <c r="IO164" s="378"/>
      <c r="IP164" s="75"/>
      <c r="IQ164" s="76"/>
      <c r="IR164" s="75"/>
      <c r="IS164" s="378"/>
      <c r="IT164" s="378"/>
      <c r="IU164" s="378"/>
      <c r="IV164" s="378"/>
      <c r="IW164" s="378"/>
      <c r="IX164" s="378"/>
      <c r="IY164" s="378"/>
      <c r="IZ164" s="378"/>
      <c r="JA164" s="378"/>
      <c r="JB164" s="378"/>
      <c r="JC164" s="378"/>
      <c r="JD164" s="378"/>
      <c r="JE164" s="75"/>
      <c r="JF164" s="378"/>
      <c r="JG164" s="378"/>
      <c r="JH164" s="75"/>
      <c r="JI164" s="76"/>
      <c r="JJ164" s="75"/>
      <c r="JK164" s="378"/>
      <c r="JL164" s="378"/>
      <c r="JM164" s="378"/>
      <c r="JN164" s="378"/>
      <c r="JO164" s="378"/>
      <c r="JP164" s="378"/>
      <c r="JQ164" s="378"/>
      <c r="JR164" s="378"/>
      <c r="JS164" s="378"/>
      <c r="JT164" s="378"/>
      <c r="JU164" s="378"/>
      <c r="JV164" s="378"/>
      <c r="JW164" s="75"/>
      <c r="JX164" s="378"/>
      <c r="JY164" s="378"/>
      <c r="JZ164" s="75"/>
      <c r="KA164" s="76"/>
      <c r="KB164" s="75"/>
      <c r="KC164" s="378"/>
      <c r="KD164" s="378"/>
      <c r="KE164" s="378"/>
      <c r="KF164" s="378"/>
      <c r="KG164" s="378"/>
      <c r="KH164" s="378"/>
      <c r="KI164" s="378"/>
      <c r="KJ164" s="378"/>
      <c r="KK164" s="378"/>
      <c r="KL164" s="378"/>
      <c r="KM164" s="378"/>
      <c r="KN164" s="378"/>
      <c r="KO164" s="75"/>
      <c r="KP164" s="378"/>
      <c r="KQ164" s="378"/>
      <c r="KR164" s="75"/>
      <c r="KS164" s="76"/>
      <c r="KT164" s="75"/>
      <c r="KU164" s="378"/>
      <c r="KV164" s="378"/>
      <c r="KW164" s="378"/>
      <c r="KX164" s="378"/>
      <c r="KY164" s="378"/>
      <c r="KZ164" s="378"/>
      <c r="LA164" s="378"/>
      <c r="LB164" s="378"/>
      <c r="LC164" s="378"/>
      <c r="LD164" s="378"/>
      <c r="LE164" s="378"/>
      <c r="LF164" s="378"/>
      <c r="LG164" s="75"/>
      <c r="LH164" s="378"/>
      <c r="LI164" s="378"/>
      <c r="LJ164" s="75"/>
      <c r="LK164" s="76"/>
      <c r="LL164" s="75"/>
      <c r="LM164" s="378"/>
      <c r="LN164" s="378"/>
      <c r="LO164" s="378"/>
      <c r="LP164" s="378"/>
      <c r="LQ164" s="378"/>
      <c r="LR164" s="378"/>
      <c r="LS164" s="378"/>
      <c r="LT164" s="378"/>
      <c r="LU164" s="378"/>
      <c r="LV164" s="378"/>
      <c r="LW164" s="378"/>
      <c r="LX164" s="378"/>
      <c r="LY164" s="75"/>
      <c r="LZ164" s="378"/>
      <c r="MA164" s="378"/>
      <c r="MB164" s="75"/>
      <c r="MC164" s="76"/>
      <c r="MD164" s="75"/>
      <c r="ME164" s="378"/>
      <c r="MF164" s="378"/>
      <c r="MG164" s="378"/>
      <c r="MH164" s="378"/>
      <c r="MI164" s="378"/>
      <c r="MJ164" s="378"/>
      <c r="MK164" s="378"/>
      <c r="ML164" s="378"/>
      <c r="MM164" s="378"/>
      <c r="MN164" s="378"/>
      <c r="MO164" s="378"/>
      <c r="MP164" s="378"/>
      <c r="MQ164" s="75"/>
      <c r="MR164" s="378"/>
      <c r="MS164" s="378"/>
      <c r="MT164" s="75"/>
      <c r="MU164" s="76"/>
      <c r="MV164" s="75"/>
      <c r="MW164" s="378"/>
      <c r="MX164" s="378"/>
      <c r="MY164" s="378"/>
      <c r="MZ164" s="378"/>
      <c r="NA164" s="378"/>
      <c r="NB164" s="378"/>
      <c r="NC164" s="378"/>
      <c r="ND164" s="378"/>
      <c r="NE164" s="378"/>
      <c r="NF164" s="378"/>
      <c r="NG164" s="378"/>
      <c r="NH164" s="378"/>
      <c r="NI164" s="75"/>
      <c r="NJ164" s="378"/>
      <c r="NK164" s="378"/>
      <c r="NL164" s="75"/>
      <c r="NM164" s="76"/>
      <c r="NN164" s="75"/>
      <c r="NO164" s="378"/>
      <c r="NP164" s="378"/>
      <c r="NQ164" s="378"/>
      <c r="NR164" s="378"/>
      <c r="NS164" s="378"/>
      <c r="NT164" s="378"/>
      <c r="NU164" s="378"/>
      <c r="NV164" s="378"/>
      <c r="NW164" s="378"/>
      <c r="NX164" s="378"/>
      <c r="NY164" s="378"/>
      <c r="NZ164" s="378"/>
      <c r="OA164" s="75"/>
      <c r="OB164" s="378"/>
      <c r="OC164" s="378"/>
      <c r="OD164" s="75"/>
      <c r="OE164" s="76"/>
      <c r="OF164" s="75"/>
      <c r="OG164" s="378"/>
      <c r="OH164" s="378"/>
      <c r="OI164" s="378"/>
      <c r="OJ164" s="378"/>
      <c r="OK164" s="378"/>
      <c r="OL164" s="378"/>
      <c r="OM164" s="378"/>
      <c r="ON164" s="378"/>
      <c r="OO164" s="378"/>
      <c r="OP164" s="378"/>
      <c r="OQ164" s="378"/>
      <c r="OR164" s="378"/>
      <c r="OS164" s="75"/>
      <c r="OT164" s="378"/>
      <c r="OU164" s="378"/>
      <c r="OV164" s="75"/>
      <c r="OW164" s="76"/>
      <c r="OX164" s="75"/>
      <c r="OY164" s="378"/>
      <c r="OZ164" s="378"/>
      <c r="PA164" s="378"/>
      <c r="PB164" s="378"/>
      <c r="PC164" s="378"/>
      <c r="PD164" s="378"/>
      <c r="PE164" s="378"/>
      <c r="PF164" s="378"/>
      <c r="PG164" s="378"/>
      <c r="PH164" s="378"/>
      <c r="PI164" s="378"/>
      <c r="PJ164" s="378"/>
      <c r="PK164" s="75"/>
      <c r="PL164" s="378"/>
      <c r="PM164" s="378"/>
      <c r="PN164" s="75"/>
      <c r="PO164" s="76"/>
      <c r="PP164" s="75"/>
      <c r="PQ164" s="378"/>
      <c r="PR164" s="378"/>
      <c r="PS164" s="378"/>
      <c r="PT164" s="378"/>
      <c r="PU164" s="378"/>
      <c r="PV164" s="378"/>
      <c r="PW164" s="378"/>
      <c r="PX164" s="378"/>
      <c r="PY164" s="378"/>
      <c r="PZ164" s="378"/>
      <c r="QA164" s="378"/>
      <c r="QB164" s="378"/>
      <c r="QC164" s="75"/>
      <c r="QD164" s="378"/>
      <c r="QE164" s="378"/>
      <c r="QF164" s="75"/>
      <c r="QG164" s="76"/>
      <c r="QH164" s="75"/>
      <c r="QI164" s="378"/>
      <c r="QJ164" s="378"/>
      <c r="QK164" s="378"/>
      <c r="QL164" s="378"/>
      <c r="QM164" s="378"/>
      <c r="QN164" s="378"/>
      <c r="QO164" s="378"/>
      <c r="QP164" s="378"/>
      <c r="QQ164" s="378"/>
      <c r="QR164" s="378"/>
      <c r="QS164" s="378"/>
      <c r="QT164" s="378"/>
      <c r="QU164" s="75"/>
      <c r="QV164" s="378"/>
      <c r="QW164" s="378"/>
      <c r="QX164" s="75"/>
      <c r="QY164" s="76"/>
      <c r="QZ164" s="75"/>
      <c r="RA164" s="378"/>
      <c r="RB164" s="378"/>
      <c r="RC164" s="378"/>
      <c r="RD164" s="378"/>
      <c r="RE164" s="378"/>
      <c r="RF164" s="378"/>
      <c r="RG164" s="378"/>
      <c r="RH164" s="378"/>
      <c r="RI164" s="378"/>
      <c r="RJ164" s="378"/>
      <c r="RK164" s="378"/>
      <c r="RL164" s="378"/>
      <c r="RM164" s="75"/>
      <c r="RN164" s="378"/>
      <c r="RO164" s="378"/>
      <c r="RP164" s="75"/>
      <c r="RQ164" s="76"/>
      <c r="RR164" s="75"/>
      <c r="RS164" s="378"/>
      <c r="RT164" s="378"/>
      <c r="RU164" s="378"/>
      <c r="RV164" s="378"/>
      <c r="RW164" s="378"/>
      <c r="RX164" s="378"/>
      <c r="RY164" s="378"/>
      <c r="RZ164" s="378"/>
      <c r="SA164" s="378"/>
      <c r="SB164" s="378"/>
      <c r="SC164" s="378"/>
      <c r="SD164" s="378"/>
      <c r="SE164" s="75"/>
      <c r="SF164" s="378"/>
      <c r="SG164" s="378"/>
      <c r="SH164" s="75"/>
      <c r="SI164" s="76"/>
      <c r="SJ164" s="75"/>
      <c r="SK164" s="378"/>
      <c r="SL164" s="378"/>
      <c r="SM164" s="378"/>
      <c r="SN164" s="378"/>
      <c r="SO164" s="378"/>
      <c r="SP164" s="378"/>
      <c r="SQ164" s="378"/>
      <c r="SR164" s="378"/>
      <c r="SS164" s="378"/>
      <c r="ST164" s="378"/>
      <c r="SU164" s="378"/>
      <c r="SV164" s="378"/>
      <c r="SW164" s="75"/>
      <c r="SX164" s="378"/>
      <c r="SY164" s="378"/>
      <c r="SZ164" s="75"/>
      <c r="TA164" s="76"/>
      <c r="TB164" s="75"/>
      <c r="TC164" s="378"/>
      <c r="TD164" s="378"/>
      <c r="TE164" s="378"/>
      <c r="TF164" s="378"/>
      <c r="TG164" s="378"/>
      <c r="TH164" s="378"/>
      <c r="TI164" s="378"/>
      <c r="TJ164" s="378"/>
      <c r="TK164" s="378"/>
      <c r="TL164" s="378"/>
      <c r="TM164" s="378"/>
      <c r="TN164" s="378"/>
      <c r="TO164" s="75"/>
      <c r="TP164" s="378"/>
      <c r="TQ164" s="378"/>
      <c r="TR164" s="75"/>
      <c r="TS164" s="76"/>
      <c r="TT164" s="75"/>
      <c r="TU164" s="378"/>
      <c r="TV164" s="378"/>
      <c r="TW164" s="378"/>
      <c r="TX164" s="378"/>
      <c r="TY164" s="378"/>
      <c r="TZ164" s="378"/>
      <c r="UA164" s="378"/>
      <c r="UB164" s="378"/>
      <c r="UC164" s="378"/>
      <c r="UD164" s="378"/>
      <c r="UE164" s="378"/>
      <c r="UF164" s="378"/>
      <c r="UG164" s="75"/>
      <c r="UH164" s="378"/>
      <c r="UI164" s="378"/>
      <c r="UJ164" s="75"/>
      <c r="UK164" s="76"/>
      <c r="UL164" s="75"/>
      <c r="UM164" s="378"/>
      <c r="UN164" s="378"/>
      <c r="UO164" s="378"/>
      <c r="UP164" s="378"/>
      <c r="UQ164" s="378"/>
      <c r="UR164" s="378"/>
      <c r="US164" s="378"/>
      <c r="UT164" s="378"/>
      <c r="UU164" s="378"/>
      <c r="UV164" s="378"/>
      <c r="UW164" s="378"/>
      <c r="UX164" s="378"/>
      <c r="UY164" s="75"/>
      <c r="UZ164" s="378"/>
      <c r="VA164" s="378"/>
      <c r="VB164" s="75"/>
      <c r="VC164" s="76"/>
      <c r="VD164" s="75"/>
      <c r="VE164" s="378"/>
      <c r="VF164" s="378"/>
      <c r="VG164" s="378"/>
      <c r="VH164" s="378"/>
      <c r="VI164" s="378"/>
      <c r="VJ164" s="378"/>
      <c r="VK164" s="378"/>
      <c r="VL164" s="378"/>
      <c r="VM164" s="378"/>
      <c r="VN164" s="378"/>
      <c r="VO164" s="378"/>
      <c r="VP164" s="378"/>
      <c r="VQ164" s="75"/>
      <c r="VR164" s="378"/>
      <c r="VS164" s="378"/>
      <c r="VT164" s="75"/>
      <c r="VU164" s="76"/>
      <c r="VV164" s="75"/>
      <c r="VW164" s="378"/>
      <c r="VX164" s="378"/>
      <c r="VY164" s="378"/>
      <c r="VZ164" s="378"/>
      <c r="WA164" s="378"/>
      <c r="WB164" s="378"/>
      <c r="WC164" s="378"/>
      <c r="WD164" s="378"/>
      <c r="WE164" s="378"/>
      <c r="WF164" s="378"/>
      <c r="WG164" s="378"/>
      <c r="WH164" s="378"/>
      <c r="WI164" s="75"/>
      <c r="WJ164" s="378"/>
      <c r="WK164" s="378"/>
      <c r="WL164" s="75"/>
      <c r="WM164" s="76"/>
      <c r="WN164" s="75"/>
      <c r="WO164" s="378"/>
      <c r="WP164" s="378"/>
      <c r="WQ164" s="378"/>
      <c r="WR164" s="378"/>
      <c r="WS164" s="378"/>
      <c r="WT164" s="378"/>
      <c r="WU164" s="378"/>
      <c r="WV164" s="378"/>
      <c r="WW164" s="378"/>
      <c r="WX164" s="378"/>
      <c r="WY164" s="378"/>
      <c r="WZ164" s="378"/>
      <c r="XA164" s="75"/>
      <c r="XB164" s="378"/>
      <c r="XC164" s="378"/>
      <c r="XD164" s="75"/>
      <c r="XE164" s="76"/>
      <c r="XF164" s="75"/>
      <c r="XG164" s="378"/>
      <c r="XH164" s="378"/>
      <c r="XI164" s="378"/>
      <c r="XJ164" s="378"/>
      <c r="XK164" s="378"/>
      <c r="XL164" s="378"/>
      <c r="XM164" s="378"/>
      <c r="XN164" s="378"/>
      <c r="XO164" s="378"/>
      <c r="XP164" s="378"/>
      <c r="XQ164" s="378"/>
      <c r="XR164" s="378"/>
      <c r="XS164" s="75"/>
      <c r="XT164" s="378"/>
      <c r="XU164" s="378"/>
      <c r="XV164" s="75"/>
      <c r="XW164" s="76"/>
      <c r="XX164" s="75"/>
      <c r="XY164" s="378"/>
      <c r="XZ164" s="378"/>
      <c r="YA164" s="378"/>
      <c r="YB164" s="378"/>
      <c r="YC164" s="378"/>
      <c r="YD164" s="378"/>
      <c r="YE164" s="378"/>
      <c r="YF164" s="378"/>
      <c r="YG164" s="378"/>
      <c r="YH164" s="378"/>
      <c r="YI164" s="378"/>
      <c r="YJ164" s="378"/>
      <c r="YK164" s="75"/>
      <c r="YL164" s="378"/>
      <c r="YM164" s="378"/>
      <c r="YN164" s="75"/>
      <c r="YO164" s="76"/>
      <c r="YP164" s="75"/>
      <c r="YQ164" s="378"/>
      <c r="YR164" s="378"/>
      <c r="YS164" s="378"/>
      <c r="YT164" s="378"/>
      <c r="YU164" s="378"/>
      <c r="YV164" s="378"/>
      <c r="YW164" s="378"/>
      <c r="YX164" s="378"/>
      <c r="YY164" s="378"/>
      <c r="YZ164" s="378"/>
      <c r="ZA164" s="378"/>
      <c r="ZB164" s="378"/>
      <c r="ZC164" s="75"/>
      <c r="ZD164" s="378"/>
      <c r="ZE164" s="378"/>
      <c r="ZF164" s="75"/>
      <c r="ZG164" s="76"/>
      <c r="ZH164" s="75"/>
      <c r="ZI164" s="378"/>
      <c r="ZJ164" s="378"/>
      <c r="ZK164" s="378"/>
      <c r="ZL164" s="378"/>
      <c r="ZM164" s="378"/>
      <c r="ZN164" s="378"/>
      <c r="ZO164" s="378"/>
      <c r="ZP164" s="378"/>
      <c r="ZQ164" s="378"/>
      <c r="ZR164" s="378"/>
      <c r="ZS164" s="378"/>
      <c r="ZT164" s="378"/>
      <c r="ZU164" s="75"/>
      <c r="ZV164" s="378"/>
      <c r="ZW164" s="378"/>
      <c r="ZX164" s="75"/>
      <c r="ZY164" s="76"/>
      <c r="ZZ164" s="75"/>
      <c r="AAA164" s="378"/>
      <c r="AAB164" s="378"/>
      <c r="AAC164" s="378"/>
      <c r="AAD164" s="378"/>
      <c r="AAE164" s="378"/>
      <c r="AAF164" s="378"/>
      <c r="AAG164" s="378"/>
      <c r="AAH164" s="378"/>
      <c r="AAI164" s="378"/>
      <c r="AAJ164" s="378"/>
      <c r="AAK164" s="378"/>
      <c r="AAL164" s="378"/>
      <c r="AAM164" s="75"/>
      <c r="AAN164" s="378"/>
      <c r="AAO164" s="378"/>
      <c r="AAP164" s="75"/>
      <c r="AAQ164" s="76"/>
      <c r="AAR164" s="75"/>
      <c r="AAS164" s="378"/>
      <c r="AAT164" s="378"/>
      <c r="AAU164" s="378"/>
      <c r="AAV164" s="378"/>
      <c r="AAW164" s="378"/>
      <c r="AAX164" s="378"/>
      <c r="AAY164" s="378"/>
      <c r="AAZ164" s="378"/>
      <c r="ABA164" s="378"/>
      <c r="ABB164" s="378"/>
      <c r="ABC164" s="378"/>
      <c r="ABD164" s="378"/>
      <c r="ABE164" s="75"/>
      <c r="ABF164" s="378"/>
      <c r="ABG164" s="378"/>
      <c r="ABH164" s="75"/>
      <c r="ABI164" s="76"/>
      <c r="ABJ164" s="75"/>
      <c r="ABK164" s="378"/>
      <c r="ABL164" s="378"/>
      <c r="ABM164" s="378"/>
      <c r="ABN164" s="378"/>
      <c r="ABO164" s="378"/>
      <c r="ABP164" s="378"/>
      <c r="ABQ164" s="378"/>
      <c r="ABR164" s="378"/>
      <c r="ABS164" s="378"/>
      <c r="ABT164" s="378"/>
      <c r="ABU164" s="378"/>
      <c r="ABV164" s="378"/>
      <c r="ABW164" s="75"/>
      <c r="ABX164" s="378"/>
      <c r="ABY164" s="378"/>
      <c r="ABZ164" s="75"/>
      <c r="ACA164" s="76"/>
      <c r="ACB164" s="75"/>
      <c r="ACC164" s="378"/>
      <c r="ACD164" s="378"/>
      <c r="ACE164" s="378"/>
      <c r="ACF164" s="378"/>
      <c r="ACG164" s="378"/>
      <c r="ACH164" s="378"/>
      <c r="ACI164" s="378"/>
      <c r="ACJ164" s="378"/>
      <c r="ACK164" s="378"/>
      <c r="ACL164" s="378"/>
      <c r="ACM164" s="378"/>
      <c r="ACN164" s="378"/>
      <c r="ACO164" s="75"/>
      <c r="ACP164" s="378"/>
      <c r="ACQ164" s="378"/>
      <c r="ACR164" s="75"/>
      <c r="ACS164" s="76"/>
      <c r="ACT164" s="75"/>
      <c r="ACU164" s="378"/>
      <c r="ACV164" s="378"/>
      <c r="ACW164" s="378"/>
      <c r="ACX164" s="378"/>
      <c r="ACY164" s="378"/>
      <c r="ACZ164" s="378"/>
      <c r="ADA164" s="378"/>
      <c r="ADB164" s="378"/>
      <c r="ADC164" s="378"/>
      <c r="ADD164" s="378"/>
      <c r="ADE164" s="378"/>
      <c r="ADF164" s="378"/>
      <c r="ADG164" s="75"/>
      <c r="ADH164" s="378"/>
      <c r="ADI164" s="378"/>
      <c r="ADJ164" s="75"/>
      <c r="ADK164" s="76"/>
      <c r="ADL164" s="75"/>
      <c r="ADM164" s="378"/>
      <c r="ADN164" s="378"/>
      <c r="ADO164" s="378"/>
      <c r="ADP164" s="378"/>
      <c r="ADQ164" s="378"/>
      <c r="ADR164" s="378"/>
      <c r="ADS164" s="378"/>
      <c r="ADT164" s="378"/>
      <c r="ADU164" s="378"/>
      <c r="ADV164" s="378"/>
      <c r="ADW164" s="378"/>
      <c r="ADX164" s="378"/>
      <c r="ADY164" s="75"/>
      <c r="ADZ164" s="378"/>
      <c r="AEA164" s="378"/>
      <c r="AEB164" s="75"/>
      <c r="AEC164" s="76"/>
      <c r="AED164" s="75"/>
      <c r="AEE164" s="378"/>
      <c r="AEF164" s="378"/>
      <c r="AEG164" s="378"/>
      <c r="AEH164" s="378"/>
      <c r="AEI164" s="378"/>
      <c r="AEJ164" s="378"/>
      <c r="AEK164" s="378"/>
      <c r="AEL164" s="378"/>
      <c r="AEM164" s="378"/>
      <c r="AEN164" s="378"/>
      <c r="AEO164" s="378"/>
      <c r="AEP164" s="378"/>
      <c r="AEQ164" s="75"/>
      <c r="AER164" s="378"/>
      <c r="AES164" s="378"/>
      <c r="AET164" s="75"/>
      <c r="AEU164" s="76"/>
      <c r="AEV164" s="75"/>
      <c r="AEW164" s="378"/>
      <c r="AEX164" s="378"/>
      <c r="AEY164" s="378"/>
      <c r="AEZ164" s="378"/>
      <c r="AFA164" s="378"/>
      <c r="AFB164" s="378"/>
      <c r="AFC164" s="378"/>
      <c r="AFD164" s="378"/>
      <c r="AFE164" s="378"/>
      <c r="AFF164" s="378"/>
      <c r="AFG164" s="378"/>
      <c r="AFH164" s="378"/>
      <c r="AFI164" s="75"/>
      <c r="AFJ164" s="378"/>
      <c r="AFK164" s="378"/>
      <c r="AFL164" s="75"/>
      <c r="AFM164" s="76"/>
      <c r="AFN164" s="75"/>
      <c r="AFO164" s="378"/>
      <c r="AFP164" s="378"/>
      <c r="AFQ164" s="378"/>
      <c r="AFR164" s="378"/>
      <c r="AFS164" s="378"/>
      <c r="AFT164" s="378"/>
      <c r="AFU164" s="378"/>
      <c r="AFV164" s="378"/>
      <c r="AFW164" s="378"/>
      <c r="AFX164" s="378"/>
      <c r="AFY164" s="378"/>
      <c r="AFZ164" s="378"/>
      <c r="AGA164" s="75"/>
      <c r="AGB164" s="378"/>
      <c r="AGC164" s="378"/>
      <c r="AGD164" s="75"/>
      <c r="AGE164" s="76"/>
      <c r="AGF164" s="75"/>
      <c r="AGG164" s="378"/>
      <c r="AGH164" s="378"/>
      <c r="AGI164" s="378"/>
      <c r="AGJ164" s="378"/>
      <c r="AGK164" s="378"/>
      <c r="AGL164" s="378"/>
      <c r="AGM164" s="378"/>
      <c r="AGN164" s="378"/>
      <c r="AGO164" s="378"/>
      <c r="AGP164" s="378"/>
      <c r="AGQ164" s="378"/>
      <c r="AGR164" s="378"/>
      <c r="AGS164" s="75"/>
      <c r="AGT164" s="378"/>
      <c r="AGU164" s="378"/>
      <c r="AGV164" s="75"/>
      <c r="AGW164" s="76"/>
      <c r="AGX164" s="75"/>
      <c r="AGY164" s="378"/>
      <c r="AGZ164" s="378"/>
      <c r="AHA164" s="378"/>
      <c r="AHB164" s="378"/>
      <c r="AHC164" s="378"/>
      <c r="AHD164" s="378"/>
      <c r="AHE164" s="378"/>
      <c r="AHF164" s="378"/>
      <c r="AHG164" s="378"/>
      <c r="AHH164" s="378"/>
      <c r="AHI164" s="378"/>
      <c r="AHJ164" s="378"/>
      <c r="AHK164" s="75"/>
      <c r="AHL164" s="378"/>
      <c r="AHM164" s="378"/>
      <c r="AHN164" s="75"/>
      <c r="AHO164" s="76"/>
      <c r="AHP164" s="75"/>
      <c r="AHQ164" s="378"/>
      <c r="AHR164" s="378"/>
      <c r="AHS164" s="378"/>
      <c r="AHT164" s="378"/>
      <c r="AHU164" s="378"/>
      <c r="AHV164" s="378"/>
      <c r="AHW164" s="378"/>
      <c r="AHX164" s="378"/>
      <c r="AHY164" s="378"/>
      <c r="AHZ164" s="378"/>
      <c r="AIA164" s="378"/>
      <c r="AIB164" s="378"/>
      <c r="AIC164" s="75"/>
      <c r="AID164" s="378"/>
      <c r="AIE164" s="378"/>
      <c r="AIF164" s="75"/>
      <c r="AIG164" s="76"/>
      <c r="AIH164" s="75"/>
      <c r="AII164" s="378"/>
      <c r="AIJ164" s="378"/>
      <c r="AIK164" s="378"/>
      <c r="AIL164" s="378"/>
      <c r="AIM164" s="378"/>
      <c r="AIN164" s="378"/>
      <c r="AIO164" s="378"/>
      <c r="AIP164" s="378"/>
      <c r="AIQ164" s="378"/>
      <c r="AIR164" s="378"/>
      <c r="AIS164" s="378"/>
      <c r="AIT164" s="378"/>
      <c r="AIU164" s="75"/>
      <c r="AIV164" s="378"/>
      <c r="AIW164" s="378"/>
      <c r="AIX164" s="75"/>
      <c r="AIY164" s="76"/>
      <c r="AIZ164" s="75"/>
      <c r="AJA164" s="378"/>
      <c r="AJB164" s="378"/>
      <c r="AJC164" s="378"/>
      <c r="AJD164" s="378"/>
      <c r="AJE164" s="378"/>
      <c r="AJF164" s="378"/>
      <c r="AJG164" s="378"/>
      <c r="AJH164" s="378"/>
      <c r="AJI164" s="378"/>
      <c r="AJJ164" s="378"/>
      <c r="AJK164" s="378"/>
      <c r="AJL164" s="378"/>
      <c r="AJM164" s="75"/>
      <c r="AJN164" s="378"/>
      <c r="AJO164" s="378"/>
      <c r="AJP164" s="75"/>
      <c r="AJQ164" s="76"/>
      <c r="AJR164" s="75"/>
      <c r="AJS164" s="378"/>
      <c r="AJT164" s="378"/>
      <c r="AJU164" s="378"/>
      <c r="AJV164" s="378"/>
      <c r="AJW164" s="378"/>
      <c r="AJX164" s="378"/>
      <c r="AJY164" s="378"/>
      <c r="AJZ164" s="378"/>
      <c r="AKA164" s="378"/>
      <c r="AKB164" s="378"/>
      <c r="AKC164" s="378"/>
      <c r="AKD164" s="378"/>
      <c r="AKE164" s="75"/>
      <c r="AKF164" s="378"/>
      <c r="AKG164" s="378"/>
      <c r="AKH164" s="75"/>
      <c r="AKI164" s="76"/>
      <c r="AKJ164" s="75"/>
      <c r="AKK164" s="378"/>
      <c r="AKL164" s="378"/>
      <c r="AKM164" s="378"/>
      <c r="AKN164" s="378"/>
      <c r="AKO164" s="378"/>
      <c r="AKP164" s="378"/>
      <c r="AKQ164" s="378"/>
      <c r="AKR164" s="378"/>
      <c r="AKS164" s="378"/>
      <c r="AKT164" s="378"/>
      <c r="AKU164" s="378"/>
      <c r="AKV164" s="378"/>
      <c r="AKW164" s="75"/>
      <c r="AKX164" s="378"/>
      <c r="AKY164" s="378"/>
      <c r="AKZ164" s="75"/>
      <c r="ALA164" s="76"/>
      <c r="ALB164" s="75"/>
      <c r="ALC164" s="378"/>
      <c r="ALD164" s="378"/>
      <c r="ALE164" s="378"/>
      <c r="ALF164" s="378"/>
      <c r="ALG164" s="378"/>
      <c r="ALH164" s="378"/>
      <c r="ALI164" s="378"/>
      <c r="ALJ164" s="378"/>
      <c r="ALK164" s="378"/>
      <c r="ALL164" s="378"/>
      <c r="ALM164" s="378"/>
      <c r="ALN164" s="378"/>
      <c r="ALO164" s="75"/>
      <c r="ALP164" s="378"/>
      <c r="ALQ164" s="378"/>
      <c r="ALR164" s="75"/>
      <c r="ALS164" s="76"/>
      <c r="ALT164" s="75"/>
      <c r="ALU164" s="378"/>
      <c r="ALV164" s="378"/>
      <c r="ALW164" s="378"/>
      <c r="ALX164" s="378"/>
      <c r="ALY164" s="378"/>
      <c r="ALZ164" s="378"/>
      <c r="AMA164" s="378"/>
      <c r="AMB164" s="378"/>
      <c r="AMC164" s="378"/>
      <c r="AMD164" s="378"/>
      <c r="AME164" s="378"/>
      <c r="AMF164" s="378"/>
      <c r="AMG164" s="75"/>
      <c r="AMH164" s="378"/>
      <c r="AMI164" s="378"/>
      <c r="AMJ164" s="75"/>
      <c r="AMK164" s="76"/>
      <c r="AML164" s="75"/>
      <c r="AMM164" s="378"/>
      <c r="AMN164" s="378"/>
      <c r="AMO164" s="378"/>
      <c r="AMP164" s="378"/>
      <c r="AMQ164" s="378"/>
      <c r="AMR164" s="378"/>
      <c r="AMS164" s="378"/>
      <c r="AMT164" s="378"/>
      <c r="AMU164" s="378"/>
      <c r="AMV164" s="378"/>
      <c r="AMW164" s="378"/>
      <c r="AMX164" s="378"/>
      <c r="AMY164" s="75"/>
      <c r="AMZ164" s="378"/>
      <c r="ANA164" s="378"/>
      <c r="ANB164" s="75"/>
      <c r="ANC164" s="76"/>
      <c r="AND164" s="75"/>
      <c r="ANE164" s="378"/>
      <c r="ANF164" s="378"/>
      <c r="ANG164" s="378"/>
      <c r="ANH164" s="378"/>
      <c r="ANI164" s="378"/>
      <c r="ANJ164" s="378"/>
      <c r="ANK164" s="378"/>
      <c r="ANL164" s="378"/>
      <c r="ANM164" s="378"/>
      <c r="ANN164" s="378"/>
      <c r="ANO164" s="378"/>
      <c r="ANP164" s="378"/>
      <c r="ANQ164" s="75"/>
      <c r="ANR164" s="378"/>
      <c r="ANS164" s="378"/>
      <c r="ANT164" s="75"/>
      <c r="ANU164" s="76"/>
      <c r="ANV164" s="75"/>
      <c r="ANW164" s="378"/>
      <c r="ANX164" s="378"/>
      <c r="ANY164" s="378"/>
      <c r="ANZ164" s="378"/>
      <c r="AOA164" s="378"/>
      <c r="AOB164" s="378"/>
      <c r="AOC164" s="378"/>
      <c r="AOD164" s="378"/>
      <c r="AOE164" s="378"/>
      <c r="AOF164" s="378"/>
      <c r="AOG164" s="378"/>
      <c r="AOH164" s="378"/>
      <c r="AOI164" s="75"/>
      <c r="AOJ164" s="378"/>
      <c r="AOK164" s="378"/>
      <c r="AOL164" s="75"/>
      <c r="AOM164" s="76"/>
      <c r="AON164" s="75"/>
      <c r="AOO164" s="378"/>
      <c r="AOP164" s="378"/>
      <c r="AOQ164" s="378"/>
      <c r="AOR164" s="378"/>
      <c r="AOS164" s="378"/>
      <c r="AOT164" s="378"/>
      <c r="AOU164" s="378"/>
      <c r="AOV164" s="378"/>
      <c r="AOW164" s="378"/>
      <c r="AOX164" s="378"/>
      <c r="AOY164" s="378"/>
      <c r="AOZ164" s="378"/>
      <c r="APA164" s="75"/>
      <c r="APB164" s="378"/>
      <c r="APC164" s="378"/>
      <c r="APD164" s="75"/>
      <c r="APE164" s="76"/>
      <c r="APF164" s="75"/>
      <c r="APG164" s="378"/>
      <c r="APH164" s="378"/>
      <c r="API164" s="378"/>
      <c r="APJ164" s="378"/>
      <c r="APK164" s="378"/>
      <c r="APL164" s="378"/>
      <c r="APM164" s="378"/>
      <c r="APN164" s="378"/>
      <c r="APO164" s="378"/>
      <c r="APP164" s="378"/>
      <c r="APQ164" s="378"/>
      <c r="APR164" s="378"/>
      <c r="APS164" s="75"/>
      <c r="APT164" s="378"/>
      <c r="APU164" s="378"/>
      <c r="APV164" s="75"/>
      <c r="APW164" s="76"/>
      <c r="APX164" s="75"/>
      <c r="APY164" s="378"/>
      <c r="APZ164" s="378"/>
      <c r="AQA164" s="378"/>
      <c r="AQB164" s="378"/>
      <c r="AQC164" s="378"/>
      <c r="AQD164" s="378"/>
      <c r="AQE164" s="378"/>
      <c r="AQF164" s="378"/>
      <c r="AQG164" s="378"/>
      <c r="AQH164" s="378"/>
      <c r="AQI164" s="378"/>
      <c r="AQJ164" s="378"/>
      <c r="AQK164" s="75"/>
      <c r="AQL164" s="378"/>
      <c r="AQM164" s="378"/>
      <c r="AQN164" s="75"/>
      <c r="AQO164" s="76"/>
      <c r="AQP164" s="75"/>
      <c r="AQQ164" s="378"/>
      <c r="AQR164" s="378"/>
      <c r="AQS164" s="378"/>
      <c r="AQT164" s="378"/>
      <c r="AQU164" s="378"/>
      <c r="AQV164" s="378"/>
      <c r="AQW164" s="378"/>
      <c r="AQX164" s="378"/>
      <c r="AQY164" s="378"/>
      <c r="AQZ164" s="378"/>
      <c r="ARA164" s="378"/>
      <c r="ARB164" s="378"/>
      <c r="ARC164" s="75"/>
      <c r="ARD164" s="378"/>
      <c r="ARE164" s="378"/>
      <c r="ARF164" s="75"/>
      <c r="ARG164" s="76"/>
      <c r="ARH164" s="75"/>
      <c r="ARI164" s="378"/>
      <c r="ARJ164" s="378"/>
      <c r="ARK164" s="378"/>
      <c r="ARL164" s="378"/>
      <c r="ARM164" s="378"/>
      <c r="ARN164" s="378"/>
      <c r="ARO164" s="378"/>
      <c r="ARP164" s="378"/>
      <c r="ARQ164" s="378"/>
      <c r="ARR164" s="378"/>
      <c r="ARS164" s="378"/>
      <c r="ART164" s="378"/>
      <c r="ARU164" s="75"/>
      <c r="ARV164" s="378"/>
      <c r="ARW164" s="378"/>
      <c r="ARX164" s="75"/>
      <c r="ARY164" s="76"/>
      <c r="ARZ164" s="75"/>
      <c r="ASA164" s="378"/>
      <c r="ASB164" s="378"/>
      <c r="ASC164" s="378"/>
      <c r="ASD164" s="378"/>
      <c r="ASE164" s="378"/>
      <c r="ASF164" s="378"/>
      <c r="ASG164" s="378"/>
      <c r="ASH164" s="378"/>
      <c r="ASI164" s="378"/>
      <c r="ASJ164" s="378"/>
      <c r="ASK164" s="378"/>
      <c r="ASL164" s="378"/>
      <c r="ASM164" s="75"/>
      <c r="ASN164" s="378"/>
      <c r="ASO164" s="378"/>
      <c r="ASP164" s="75"/>
      <c r="ASQ164" s="76"/>
      <c r="ASR164" s="75"/>
      <c r="ASS164" s="378"/>
      <c r="AST164" s="378"/>
      <c r="ASU164" s="378"/>
      <c r="ASV164" s="378"/>
      <c r="ASW164" s="378"/>
      <c r="ASX164" s="378"/>
      <c r="ASY164" s="378"/>
      <c r="ASZ164" s="378"/>
      <c r="ATA164" s="378"/>
      <c r="ATB164" s="378"/>
      <c r="ATC164" s="378"/>
      <c r="ATD164" s="378"/>
      <c r="ATE164" s="75"/>
      <c r="ATF164" s="378"/>
      <c r="ATG164" s="378"/>
      <c r="ATH164" s="75"/>
      <c r="ATI164" s="76"/>
      <c r="ATJ164" s="75"/>
      <c r="ATK164" s="378"/>
      <c r="ATL164" s="378"/>
      <c r="ATM164" s="378"/>
      <c r="ATN164" s="378"/>
      <c r="ATO164" s="378"/>
      <c r="ATP164" s="378"/>
      <c r="ATQ164" s="378"/>
      <c r="ATR164" s="378"/>
      <c r="ATS164" s="378"/>
      <c r="ATT164" s="378"/>
      <c r="ATU164" s="378"/>
      <c r="ATV164" s="378"/>
      <c r="ATW164" s="75"/>
      <c r="ATX164" s="378"/>
      <c r="ATY164" s="378"/>
      <c r="ATZ164" s="75"/>
      <c r="AUA164" s="76"/>
      <c r="AUB164" s="75"/>
      <c r="AUC164" s="378"/>
      <c r="AUD164" s="378"/>
      <c r="AUE164" s="378"/>
      <c r="AUF164" s="378"/>
      <c r="AUG164" s="378"/>
      <c r="AUH164" s="378"/>
      <c r="AUI164" s="378"/>
      <c r="AUJ164" s="378"/>
      <c r="AUK164" s="378"/>
      <c r="AUL164" s="378"/>
      <c r="AUM164" s="378"/>
      <c r="AUN164" s="378"/>
      <c r="AUO164" s="75"/>
      <c r="AUP164" s="378"/>
      <c r="AUQ164" s="378"/>
      <c r="AUR164" s="75"/>
      <c r="AUS164" s="76"/>
      <c r="AUT164" s="75"/>
      <c r="AUU164" s="378"/>
      <c r="AUV164" s="378"/>
      <c r="AUW164" s="378"/>
      <c r="AUX164" s="378"/>
      <c r="AUY164" s="378"/>
      <c r="AUZ164" s="378"/>
      <c r="AVA164" s="378"/>
      <c r="AVB164" s="378"/>
      <c r="AVC164" s="378"/>
      <c r="AVD164" s="378"/>
      <c r="AVE164" s="378"/>
      <c r="AVF164" s="378"/>
      <c r="AVG164" s="75"/>
      <c r="AVH164" s="378"/>
      <c r="AVI164" s="378"/>
      <c r="AVJ164" s="75"/>
      <c r="AVK164" s="76"/>
      <c r="AVL164" s="75"/>
      <c r="AVM164" s="378"/>
      <c r="AVN164" s="378"/>
      <c r="AVO164" s="378"/>
      <c r="AVP164" s="378"/>
      <c r="AVQ164" s="378"/>
      <c r="AVR164" s="378"/>
      <c r="AVS164" s="378"/>
      <c r="AVT164" s="378"/>
      <c r="AVU164" s="378"/>
      <c r="AVV164" s="378"/>
      <c r="AVW164" s="378"/>
      <c r="AVX164" s="378"/>
      <c r="AVY164" s="75"/>
      <c r="AVZ164" s="378"/>
      <c r="AWA164" s="378"/>
      <c r="AWB164" s="75"/>
      <c r="AWC164" s="76"/>
      <c r="AWD164" s="75"/>
      <c r="AWE164" s="378"/>
      <c r="AWF164" s="378"/>
      <c r="AWG164" s="378"/>
      <c r="AWH164" s="378"/>
      <c r="AWI164" s="378"/>
      <c r="AWJ164" s="378"/>
      <c r="AWK164" s="378"/>
      <c r="AWL164" s="378"/>
      <c r="AWM164" s="378"/>
      <c r="AWN164" s="378"/>
      <c r="AWO164" s="378"/>
      <c r="AWP164" s="378"/>
      <c r="AWQ164" s="75"/>
      <c r="AWR164" s="378"/>
      <c r="AWS164" s="378"/>
      <c r="AWT164" s="75"/>
      <c r="AWU164" s="76"/>
      <c r="AWV164" s="75"/>
      <c r="AWW164" s="378"/>
      <c r="AWX164" s="378"/>
      <c r="AWY164" s="378"/>
      <c r="AWZ164" s="378"/>
      <c r="AXA164" s="378"/>
      <c r="AXB164" s="378"/>
      <c r="AXC164" s="378"/>
      <c r="AXD164" s="378"/>
      <c r="AXE164" s="378"/>
      <c r="AXF164" s="378"/>
      <c r="AXG164" s="378"/>
      <c r="AXH164" s="378"/>
      <c r="AXI164" s="75"/>
      <c r="AXJ164" s="378"/>
      <c r="AXK164" s="378"/>
      <c r="AXL164" s="75"/>
      <c r="AXM164" s="76"/>
      <c r="AXN164" s="75"/>
      <c r="AXO164" s="378"/>
      <c r="AXP164" s="378"/>
      <c r="AXQ164" s="378"/>
      <c r="AXR164" s="378"/>
      <c r="AXS164" s="378"/>
      <c r="AXT164" s="378"/>
      <c r="AXU164" s="378"/>
      <c r="AXV164" s="378"/>
      <c r="AXW164" s="378"/>
      <c r="AXX164" s="378"/>
      <c r="AXY164" s="378"/>
      <c r="AXZ164" s="378"/>
      <c r="AYA164" s="75"/>
      <c r="AYB164" s="378"/>
      <c r="AYC164" s="378"/>
      <c r="AYD164" s="75"/>
      <c r="AYE164" s="76"/>
      <c r="AYF164" s="75"/>
      <c r="AYG164" s="378"/>
      <c r="AYH164" s="378"/>
      <c r="AYI164" s="378"/>
      <c r="AYJ164" s="378"/>
      <c r="AYK164" s="378"/>
      <c r="AYL164" s="378"/>
      <c r="AYM164" s="378"/>
      <c r="AYN164" s="378"/>
      <c r="AYO164" s="378"/>
      <c r="AYP164" s="378"/>
      <c r="AYQ164" s="378"/>
      <c r="AYR164" s="378"/>
      <c r="AYS164" s="75"/>
      <c r="AYT164" s="378"/>
      <c r="AYU164" s="378"/>
      <c r="AYV164" s="75"/>
      <c r="AYW164" s="76"/>
      <c r="AYX164" s="75"/>
      <c r="AYY164" s="378"/>
      <c r="AYZ164" s="378"/>
      <c r="AZA164" s="378"/>
      <c r="AZB164" s="378"/>
      <c r="AZC164" s="378"/>
      <c r="AZD164" s="378"/>
      <c r="AZE164" s="378"/>
      <c r="AZF164" s="378"/>
      <c r="AZG164" s="378"/>
      <c r="AZH164" s="378"/>
      <c r="AZI164" s="378"/>
      <c r="AZJ164" s="378"/>
      <c r="AZK164" s="75"/>
      <c r="AZL164" s="378"/>
      <c r="AZM164" s="378"/>
      <c r="AZN164" s="75"/>
      <c r="AZO164" s="76"/>
      <c r="AZP164" s="75"/>
      <c r="AZQ164" s="378"/>
      <c r="AZR164" s="378"/>
      <c r="AZS164" s="378"/>
      <c r="AZT164" s="378"/>
      <c r="AZU164" s="378"/>
      <c r="AZV164" s="378"/>
      <c r="AZW164" s="378"/>
      <c r="AZX164" s="378"/>
      <c r="AZY164" s="378"/>
      <c r="AZZ164" s="378"/>
      <c r="BAA164" s="378"/>
      <c r="BAB164" s="378"/>
      <c r="BAC164" s="75"/>
      <c r="BAD164" s="378"/>
      <c r="BAE164" s="378"/>
      <c r="BAF164" s="75"/>
      <c r="BAG164" s="76"/>
      <c r="BAH164" s="75"/>
      <c r="BAI164" s="378"/>
      <c r="BAJ164" s="378"/>
      <c r="BAK164" s="378"/>
      <c r="BAL164" s="378"/>
      <c r="BAM164" s="378"/>
      <c r="BAN164" s="378"/>
      <c r="BAO164" s="378"/>
      <c r="BAP164" s="378"/>
      <c r="BAQ164" s="378"/>
      <c r="BAR164" s="378"/>
      <c r="BAS164" s="378"/>
      <c r="BAT164" s="378"/>
      <c r="BAU164" s="75"/>
      <c r="BAV164" s="378"/>
      <c r="BAW164" s="378"/>
      <c r="BAX164" s="75"/>
      <c r="BAY164" s="76"/>
      <c r="BAZ164" s="75"/>
      <c r="BBA164" s="378"/>
      <c r="BBB164" s="378"/>
      <c r="BBC164" s="378"/>
      <c r="BBD164" s="378"/>
      <c r="BBE164" s="378"/>
      <c r="BBF164" s="378"/>
      <c r="BBG164" s="378"/>
      <c r="BBH164" s="378"/>
      <c r="BBI164" s="378"/>
      <c r="BBJ164" s="378"/>
      <c r="BBK164" s="378"/>
      <c r="BBL164" s="378"/>
      <c r="BBM164" s="75"/>
      <c r="BBN164" s="378"/>
      <c r="BBO164" s="378"/>
      <c r="BBP164" s="75"/>
      <c r="BBQ164" s="76"/>
      <c r="BBR164" s="75"/>
      <c r="BBS164" s="378"/>
      <c r="BBT164" s="378"/>
      <c r="BBU164" s="378"/>
      <c r="BBV164" s="378"/>
      <c r="BBW164" s="378"/>
      <c r="BBX164" s="378"/>
      <c r="BBY164" s="378"/>
      <c r="BBZ164" s="378"/>
      <c r="BCA164" s="378"/>
      <c r="BCB164" s="378"/>
      <c r="BCC164" s="378"/>
      <c r="BCD164" s="378"/>
      <c r="BCE164" s="75"/>
      <c r="BCF164" s="378"/>
      <c r="BCG164" s="378"/>
      <c r="BCH164" s="75"/>
      <c r="BCI164" s="76"/>
      <c r="BCJ164" s="75"/>
      <c r="BCK164" s="378"/>
      <c r="BCL164" s="378"/>
      <c r="BCM164" s="378"/>
      <c r="BCN164" s="378"/>
      <c r="BCO164" s="378"/>
      <c r="BCP164" s="378"/>
      <c r="BCQ164" s="378"/>
      <c r="BCR164" s="378"/>
      <c r="BCS164" s="378"/>
      <c r="BCT164" s="378"/>
      <c r="BCU164" s="378"/>
      <c r="BCV164" s="378"/>
      <c r="BCW164" s="75"/>
      <c r="BCX164" s="378"/>
      <c r="BCY164" s="378"/>
      <c r="BCZ164" s="75"/>
      <c r="BDA164" s="76"/>
      <c r="BDB164" s="75"/>
      <c r="BDC164" s="378"/>
      <c r="BDD164" s="378"/>
      <c r="BDE164" s="378"/>
      <c r="BDF164" s="378"/>
      <c r="BDG164" s="378"/>
      <c r="BDH164" s="378"/>
      <c r="BDI164" s="378"/>
      <c r="BDJ164" s="378"/>
      <c r="BDK164" s="378"/>
      <c r="BDL164" s="378"/>
      <c r="BDM164" s="378"/>
      <c r="BDN164" s="378"/>
      <c r="BDO164" s="75"/>
      <c r="BDP164" s="378"/>
      <c r="BDQ164" s="378"/>
      <c r="BDR164" s="75"/>
      <c r="BDS164" s="76"/>
      <c r="BDT164" s="75"/>
      <c r="BDU164" s="378"/>
      <c r="BDV164" s="378"/>
      <c r="BDW164" s="378"/>
      <c r="BDX164" s="378"/>
      <c r="BDY164" s="378"/>
      <c r="BDZ164" s="378"/>
      <c r="BEA164" s="378"/>
      <c r="BEB164" s="378"/>
      <c r="BEC164" s="378"/>
      <c r="BED164" s="378"/>
      <c r="BEE164" s="378"/>
      <c r="BEF164" s="378"/>
      <c r="BEG164" s="75"/>
      <c r="BEH164" s="378"/>
      <c r="BEI164" s="378"/>
      <c r="BEJ164" s="75"/>
      <c r="BEK164" s="76"/>
      <c r="BEL164" s="75"/>
      <c r="BEM164" s="378"/>
      <c r="BEN164" s="378"/>
      <c r="BEO164" s="378"/>
      <c r="BEP164" s="378"/>
      <c r="BEQ164" s="378"/>
      <c r="BER164" s="378"/>
      <c r="BES164" s="378"/>
      <c r="BET164" s="378"/>
      <c r="BEU164" s="378"/>
      <c r="BEV164" s="378"/>
      <c r="BEW164" s="378"/>
      <c r="BEX164" s="378"/>
      <c r="BEY164" s="75"/>
      <c r="BEZ164" s="378"/>
      <c r="BFA164" s="378"/>
      <c r="BFB164" s="75"/>
      <c r="BFC164" s="76"/>
      <c r="BFD164" s="75"/>
      <c r="BFE164" s="378"/>
      <c r="BFF164" s="378"/>
      <c r="BFG164" s="378"/>
      <c r="BFH164" s="378"/>
      <c r="BFI164" s="378"/>
      <c r="BFJ164" s="378"/>
      <c r="BFK164" s="378"/>
      <c r="BFL164" s="378"/>
      <c r="BFM164" s="378"/>
      <c r="BFN164" s="378"/>
      <c r="BFO164" s="378"/>
      <c r="BFP164" s="378"/>
      <c r="BFQ164" s="75"/>
      <c r="BFR164" s="378"/>
      <c r="BFS164" s="378"/>
      <c r="BFT164" s="75"/>
      <c r="BFU164" s="76"/>
      <c r="BFV164" s="75"/>
      <c r="BFW164" s="378"/>
      <c r="BFX164" s="378"/>
      <c r="BFY164" s="378"/>
      <c r="BFZ164" s="378"/>
      <c r="BGA164" s="378"/>
      <c r="BGB164" s="378"/>
      <c r="BGC164" s="378"/>
      <c r="BGD164" s="378"/>
      <c r="BGE164" s="378"/>
      <c r="BGF164" s="378"/>
      <c r="BGG164" s="378"/>
      <c r="BGH164" s="378"/>
      <c r="BGI164" s="75"/>
      <c r="BGJ164" s="378"/>
      <c r="BGK164" s="378"/>
      <c r="BGL164" s="75"/>
      <c r="BGM164" s="76"/>
      <c r="BGN164" s="75"/>
      <c r="BGO164" s="378"/>
      <c r="BGP164" s="378"/>
      <c r="BGQ164" s="378"/>
      <c r="BGR164" s="378"/>
      <c r="BGS164" s="378"/>
      <c r="BGT164" s="378"/>
      <c r="BGU164" s="378"/>
      <c r="BGV164" s="378"/>
      <c r="BGW164" s="378"/>
      <c r="BGX164" s="378"/>
      <c r="BGY164" s="378"/>
      <c r="BGZ164" s="378"/>
      <c r="BHA164" s="75"/>
      <c r="BHB164" s="378"/>
      <c r="BHC164" s="378"/>
      <c r="BHD164" s="75"/>
      <c r="BHE164" s="76"/>
      <c r="BHF164" s="75"/>
      <c r="BHG164" s="378"/>
      <c r="BHH164" s="378"/>
      <c r="BHI164" s="378"/>
      <c r="BHJ164" s="378"/>
      <c r="BHK164" s="378"/>
      <c r="BHL164" s="378"/>
      <c r="BHM164" s="378"/>
      <c r="BHN164" s="378"/>
      <c r="BHO164" s="378"/>
      <c r="BHP164" s="378"/>
      <c r="BHQ164" s="378"/>
      <c r="BHR164" s="378"/>
      <c r="BHS164" s="75"/>
      <c r="BHT164" s="378"/>
      <c r="BHU164" s="378"/>
      <c r="BHV164" s="75"/>
      <c r="BHW164" s="76"/>
      <c r="BHX164" s="75"/>
      <c r="BHY164" s="378"/>
      <c r="BHZ164" s="378"/>
      <c r="BIA164" s="378"/>
      <c r="BIB164" s="378"/>
      <c r="BIC164" s="378"/>
      <c r="BID164" s="378"/>
      <c r="BIE164" s="378"/>
      <c r="BIF164" s="378"/>
      <c r="BIG164" s="378"/>
      <c r="BIH164" s="378"/>
      <c r="BII164" s="378"/>
      <c r="BIJ164" s="378"/>
      <c r="BIK164" s="75"/>
      <c r="BIL164" s="378"/>
      <c r="BIM164" s="378"/>
      <c r="BIN164" s="75"/>
      <c r="BIO164" s="76"/>
      <c r="BIP164" s="75"/>
      <c r="BIQ164" s="378"/>
      <c r="BIR164" s="378"/>
      <c r="BIS164" s="378"/>
      <c r="BIT164" s="378"/>
      <c r="BIU164" s="378"/>
      <c r="BIV164" s="378"/>
      <c r="BIW164" s="378"/>
      <c r="BIX164" s="378"/>
      <c r="BIY164" s="378"/>
      <c r="BIZ164" s="378"/>
      <c r="BJA164" s="378"/>
      <c r="BJB164" s="378"/>
      <c r="BJC164" s="75"/>
      <c r="BJD164" s="378"/>
      <c r="BJE164" s="378"/>
      <c r="BJF164" s="75"/>
      <c r="BJG164" s="76"/>
      <c r="BJH164" s="75"/>
      <c r="BJI164" s="378"/>
      <c r="BJJ164" s="378"/>
      <c r="BJK164" s="378"/>
      <c r="BJL164" s="378"/>
      <c r="BJM164" s="378"/>
      <c r="BJN164" s="378"/>
      <c r="BJO164" s="378"/>
      <c r="BJP164" s="378"/>
      <c r="BJQ164" s="378"/>
      <c r="BJR164" s="378"/>
      <c r="BJS164" s="378"/>
      <c r="BJT164" s="378"/>
      <c r="BJU164" s="75"/>
      <c r="BJV164" s="378"/>
      <c r="BJW164" s="378"/>
      <c r="BJX164" s="75"/>
      <c r="BJY164" s="76"/>
      <c r="BJZ164" s="75"/>
      <c r="BKA164" s="378"/>
      <c r="BKB164" s="378"/>
      <c r="BKC164" s="378"/>
      <c r="BKD164" s="378"/>
      <c r="BKE164" s="378"/>
      <c r="BKF164" s="378"/>
      <c r="BKG164" s="378"/>
      <c r="BKH164" s="378"/>
      <c r="BKI164" s="378"/>
      <c r="BKJ164" s="378"/>
      <c r="BKK164" s="378"/>
      <c r="BKL164" s="378"/>
      <c r="BKM164" s="75"/>
      <c r="BKN164" s="378"/>
      <c r="BKO164" s="378"/>
      <c r="BKP164" s="75"/>
      <c r="BKQ164" s="76"/>
      <c r="BKR164" s="75"/>
      <c r="BKS164" s="378"/>
      <c r="BKT164" s="378"/>
      <c r="BKU164" s="378"/>
      <c r="BKV164" s="378"/>
      <c r="BKW164" s="378"/>
      <c r="BKX164" s="378"/>
      <c r="BKY164" s="378"/>
      <c r="BKZ164" s="378"/>
      <c r="BLA164" s="378"/>
      <c r="BLB164" s="378"/>
      <c r="BLC164" s="378"/>
      <c r="BLD164" s="378"/>
      <c r="BLE164" s="75"/>
      <c r="BLF164" s="378"/>
      <c r="BLG164" s="378"/>
      <c r="BLH164" s="75"/>
      <c r="BLI164" s="76"/>
      <c r="BLJ164" s="75"/>
      <c r="BLK164" s="378"/>
      <c r="BLL164" s="378"/>
      <c r="BLM164" s="378"/>
      <c r="BLN164" s="378"/>
      <c r="BLO164" s="378"/>
      <c r="BLP164" s="378"/>
      <c r="BLQ164" s="378"/>
      <c r="BLR164" s="378"/>
      <c r="BLS164" s="378"/>
      <c r="BLT164" s="378"/>
      <c r="BLU164" s="378"/>
      <c r="BLV164" s="378"/>
      <c r="BLW164" s="75"/>
      <c r="BLX164" s="378"/>
      <c r="BLY164" s="378"/>
      <c r="BLZ164" s="75"/>
      <c r="BMA164" s="76"/>
      <c r="BMB164" s="75"/>
      <c r="BMC164" s="378"/>
      <c r="BMD164" s="378"/>
      <c r="BME164" s="378"/>
      <c r="BMF164" s="378"/>
      <c r="BMG164" s="378"/>
      <c r="BMH164" s="378"/>
      <c r="BMI164" s="378"/>
      <c r="BMJ164" s="378"/>
      <c r="BMK164" s="378"/>
      <c r="BML164" s="378"/>
      <c r="BMM164" s="378"/>
      <c r="BMN164" s="378"/>
      <c r="BMO164" s="75"/>
      <c r="BMP164" s="378"/>
      <c r="BMQ164" s="378"/>
      <c r="BMR164" s="75"/>
      <c r="BMS164" s="76"/>
      <c r="BMT164" s="75"/>
      <c r="BMU164" s="378"/>
      <c r="BMV164" s="378"/>
      <c r="BMW164" s="378"/>
      <c r="BMX164" s="378"/>
      <c r="BMY164" s="378"/>
      <c r="BMZ164" s="378"/>
      <c r="BNA164" s="378"/>
      <c r="BNB164" s="378"/>
      <c r="BNC164" s="378"/>
      <c r="BND164" s="378"/>
      <c r="BNE164" s="378"/>
      <c r="BNF164" s="378"/>
      <c r="BNG164" s="75"/>
      <c r="BNH164" s="378"/>
      <c r="BNI164" s="378"/>
      <c r="BNJ164" s="75"/>
      <c r="BNK164" s="76"/>
      <c r="BNL164" s="75"/>
      <c r="BNM164" s="378"/>
      <c r="BNN164" s="378"/>
      <c r="BNO164" s="378"/>
      <c r="BNP164" s="378"/>
      <c r="BNQ164" s="378"/>
      <c r="BNR164" s="378"/>
      <c r="BNS164" s="378"/>
      <c r="BNT164" s="378"/>
      <c r="BNU164" s="378"/>
      <c r="BNV164" s="378"/>
      <c r="BNW164" s="378"/>
      <c r="BNX164" s="378"/>
      <c r="BNY164" s="75"/>
      <c r="BNZ164" s="378"/>
      <c r="BOA164" s="378"/>
      <c r="BOB164" s="75"/>
      <c r="BOC164" s="76"/>
      <c r="BOD164" s="75"/>
      <c r="BOE164" s="378"/>
      <c r="BOF164" s="378"/>
      <c r="BOG164" s="378"/>
      <c r="BOH164" s="378"/>
      <c r="BOI164" s="378"/>
      <c r="BOJ164" s="378"/>
      <c r="BOK164" s="378"/>
      <c r="BOL164" s="378"/>
      <c r="BOM164" s="378"/>
      <c r="BON164" s="378"/>
      <c r="BOO164" s="378"/>
      <c r="BOP164" s="378"/>
      <c r="BOQ164" s="75"/>
      <c r="BOR164" s="378"/>
      <c r="BOS164" s="378"/>
      <c r="BOT164" s="75"/>
      <c r="BOU164" s="76"/>
      <c r="BOV164" s="75"/>
      <c r="BOW164" s="378"/>
      <c r="BOX164" s="378"/>
      <c r="BOY164" s="378"/>
      <c r="BOZ164" s="378"/>
      <c r="BPA164" s="378"/>
      <c r="BPB164" s="378"/>
      <c r="BPC164" s="378"/>
      <c r="BPD164" s="378"/>
      <c r="BPE164" s="378"/>
      <c r="BPF164" s="378"/>
      <c r="BPG164" s="378"/>
      <c r="BPH164" s="378"/>
      <c r="BPI164" s="75"/>
      <c r="BPJ164" s="378"/>
      <c r="BPK164" s="378"/>
      <c r="BPL164" s="75"/>
      <c r="BPM164" s="76"/>
      <c r="BPN164" s="75"/>
      <c r="BPO164" s="378"/>
      <c r="BPP164" s="378"/>
      <c r="BPQ164" s="378"/>
      <c r="BPR164" s="378"/>
      <c r="BPS164" s="378"/>
      <c r="BPT164" s="378"/>
      <c r="BPU164" s="378"/>
      <c r="BPV164" s="378"/>
      <c r="BPW164" s="378"/>
      <c r="BPX164" s="378"/>
      <c r="BPY164" s="378"/>
      <c r="BPZ164" s="378"/>
      <c r="BQA164" s="75"/>
      <c r="BQB164" s="378"/>
      <c r="BQC164" s="378"/>
      <c r="BQD164" s="75"/>
      <c r="BQE164" s="76"/>
      <c r="BQF164" s="75"/>
      <c r="BQG164" s="378"/>
      <c r="BQH164" s="378"/>
      <c r="BQI164" s="378"/>
      <c r="BQJ164" s="378"/>
      <c r="BQK164" s="378"/>
      <c r="BQL164" s="378"/>
      <c r="BQM164" s="378"/>
      <c r="BQN164" s="378"/>
      <c r="BQO164" s="378"/>
      <c r="BQP164" s="378"/>
      <c r="BQQ164" s="378"/>
      <c r="BQR164" s="378"/>
      <c r="BQS164" s="75"/>
      <c r="BQT164" s="378"/>
      <c r="BQU164" s="378"/>
      <c r="BQV164" s="75"/>
      <c r="BQW164" s="76"/>
      <c r="BQX164" s="75"/>
      <c r="BQY164" s="378"/>
      <c r="BQZ164" s="378"/>
      <c r="BRA164" s="378"/>
      <c r="BRB164" s="378"/>
      <c r="BRC164" s="378"/>
      <c r="BRD164" s="378"/>
      <c r="BRE164" s="378"/>
      <c r="BRF164" s="378"/>
      <c r="BRG164" s="378"/>
      <c r="BRH164" s="378"/>
      <c r="BRI164" s="378"/>
      <c r="BRJ164" s="378"/>
      <c r="BRK164" s="75"/>
      <c r="BRL164" s="378"/>
      <c r="BRM164" s="378"/>
      <c r="BRN164" s="75"/>
      <c r="BRO164" s="76"/>
      <c r="BRP164" s="75"/>
      <c r="BRQ164" s="378"/>
      <c r="BRR164" s="378"/>
      <c r="BRS164" s="378"/>
      <c r="BRT164" s="378"/>
      <c r="BRU164" s="378"/>
      <c r="BRV164" s="378"/>
      <c r="BRW164" s="378"/>
      <c r="BRX164" s="378"/>
      <c r="BRY164" s="378"/>
      <c r="BRZ164" s="378"/>
      <c r="BSA164" s="378"/>
      <c r="BSB164" s="378"/>
      <c r="BSC164" s="75"/>
      <c r="BSD164" s="378"/>
      <c r="BSE164" s="378"/>
      <c r="BSF164" s="75"/>
      <c r="BSG164" s="76"/>
      <c r="BSH164" s="75"/>
      <c r="BSI164" s="378"/>
      <c r="BSJ164" s="378"/>
      <c r="BSK164" s="378"/>
      <c r="BSL164" s="378"/>
      <c r="BSM164" s="378"/>
      <c r="BSN164" s="378"/>
      <c r="BSO164" s="378"/>
      <c r="BSP164" s="378"/>
      <c r="BSQ164" s="378"/>
      <c r="BSR164" s="378"/>
      <c r="BSS164" s="378"/>
      <c r="BST164" s="378"/>
      <c r="BSU164" s="75"/>
      <c r="BSV164" s="378"/>
      <c r="BSW164" s="378"/>
      <c r="BSX164" s="75"/>
      <c r="BSY164" s="76"/>
      <c r="BSZ164" s="75"/>
      <c r="BTA164" s="378"/>
      <c r="BTB164" s="378"/>
      <c r="BTC164" s="378"/>
      <c r="BTD164" s="378"/>
      <c r="BTE164" s="378"/>
      <c r="BTF164" s="378"/>
      <c r="BTG164" s="378"/>
      <c r="BTH164" s="378"/>
      <c r="BTI164" s="378"/>
      <c r="BTJ164" s="378"/>
      <c r="BTK164" s="378"/>
      <c r="BTL164" s="378"/>
      <c r="BTM164" s="75"/>
      <c r="BTN164" s="378"/>
      <c r="BTO164" s="378"/>
      <c r="BTP164" s="75"/>
      <c r="BTQ164" s="76"/>
      <c r="BTR164" s="75"/>
      <c r="BTS164" s="378"/>
      <c r="BTT164" s="378"/>
      <c r="BTU164" s="378"/>
      <c r="BTV164" s="378"/>
      <c r="BTW164" s="378"/>
      <c r="BTX164" s="378"/>
      <c r="BTY164" s="378"/>
      <c r="BTZ164" s="378"/>
      <c r="BUA164" s="378"/>
      <c r="BUB164" s="378"/>
      <c r="BUC164" s="378"/>
      <c r="BUD164" s="378"/>
      <c r="BUE164" s="75"/>
      <c r="BUF164" s="378"/>
      <c r="BUG164" s="378"/>
      <c r="BUH164" s="75"/>
      <c r="BUI164" s="76"/>
      <c r="BUJ164" s="75"/>
      <c r="BUK164" s="378"/>
      <c r="BUL164" s="378"/>
      <c r="BUM164" s="378"/>
      <c r="BUN164" s="378"/>
      <c r="BUO164" s="378"/>
      <c r="BUP164" s="378"/>
      <c r="BUQ164" s="378"/>
      <c r="BUR164" s="378"/>
      <c r="BUS164" s="378"/>
      <c r="BUT164" s="378"/>
      <c r="BUU164" s="378"/>
      <c r="BUV164" s="378"/>
      <c r="BUW164" s="75"/>
      <c r="BUX164" s="378"/>
      <c r="BUY164" s="378"/>
      <c r="BUZ164" s="75"/>
      <c r="BVA164" s="76"/>
      <c r="BVB164" s="75"/>
      <c r="BVC164" s="378"/>
      <c r="BVD164" s="378"/>
      <c r="BVE164" s="378"/>
      <c r="BVF164" s="378"/>
      <c r="BVG164" s="378"/>
      <c r="BVH164" s="378"/>
      <c r="BVI164" s="378"/>
      <c r="BVJ164" s="378"/>
      <c r="BVK164" s="378"/>
      <c r="BVL164" s="378"/>
      <c r="BVM164" s="378"/>
      <c r="BVN164" s="378"/>
      <c r="BVO164" s="75"/>
      <c r="BVP164" s="378"/>
      <c r="BVQ164" s="378"/>
      <c r="BVR164" s="75"/>
      <c r="BVS164" s="76"/>
      <c r="BVT164" s="75"/>
      <c r="BVU164" s="378"/>
      <c r="BVV164" s="378"/>
      <c r="BVW164" s="378"/>
      <c r="BVX164" s="378"/>
      <c r="BVY164" s="378"/>
      <c r="BVZ164" s="378"/>
      <c r="BWA164" s="378"/>
      <c r="BWB164" s="378"/>
      <c r="BWC164" s="378"/>
      <c r="BWD164" s="378"/>
      <c r="BWE164" s="378"/>
      <c r="BWF164" s="378"/>
      <c r="BWG164" s="75"/>
      <c r="BWH164" s="378"/>
      <c r="BWI164" s="378"/>
      <c r="BWJ164" s="75"/>
      <c r="BWK164" s="76"/>
      <c r="BWL164" s="75"/>
      <c r="BWM164" s="378"/>
      <c r="BWN164" s="378"/>
      <c r="BWO164" s="378"/>
      <c r="BWP164" s="378"/>
      <c r="BWQ164" s="378"/>
      <c r="BWR164" s="378"/>
      <c r="BWS164" s="378"/>
      <c r="BWT164" s="378"/>
      <c r="BWU164" s="378"/>
      <c r="BWV164" s="378"/>
      <c r="BWW164" s="378"/>
      <c r="BWX164" s="378"/>
      <c r="BWY164" s="75"/>
      <c r="BWZ164" s="378"/>
      <c r="BXA164" s="378"/>
      <c r="BXB164" s="75"/>
      <c r="BXC164" s="76"/>
      <c r="BXD164" s="75"/>
      <c r="BXE164" s="378"/>
      <c r="BXF164" s="378"/>
      <c r="BXG164" s="378"/>
      <c r="BXH164" s="378"/>
      <c r="BXI164" s="378"/>
      <c r="BXJ164" s="378"/>
      <c r="BXK164" s="378"/>
      <c r="BXL164" s="378"/>
      <c r="BXM164" s="378"/>
      <c r="BXN164" s="378"/>
      <c r="BXO164" s="378"/>
      <c r="BXP164" s="378"/>
      <c r="BXQ164" s="75"/>
      <c r="BXR164" s="378"/>
      <c r="BXS164" s="378"/>
      <c r="BXT164" s="75"/>
      <c r="BXU164" s="76"/>
      <c r="BXV164" s="75"/>
      <c r="BXW164" s="378"/>
      <c r="BXX164" s="378"/>
      <c r="BXY164" s="378"/>
      <c r="BXZ164" s="378"/>
      <c r="BYA164" s="378"/>
      <c r="BYB164" s="378"/>
      <c r="BYC164" s="378"/>
      <c r="BYD164" s="378"/>
      <c r="BYE164" s="378"/>
      <c r="BYF164" s="378"/>
      <c r="BYG164" s="378"/>
      <c r="BYH164" s="378"/>
      <c r="BYI164" s="75"/>
      <c r="BYJ164" s="378"/>
      <c r="BYK164" s="378"/>
      <c r="BYL164" s="75"/>
      <c r="BYM164" s="76"/>
      <c r="BYN164" s="75"/>
      <c r="BYO164" s="378"/>
      <c r="BYP164" s="378"/>
      <c r="BYQ164" s="378"/>
      <c r="BYR164" s="378"/>
      <c r="BYS164" s="378"/>
      <c r="BYT164" s="378"/>
      <c r="BYU164" s="378"/>
      <c r="BYV164" s="378"/>
      <c r="BYW164" s="378"/>
      <c r="BYX164" s="378"/>
      <c r="BYY164" s="378"/>
      <c r="BYZ164" s="378"/>
      <c r="BZA164" s="75"/>
      <c r="BZB164" s="378"/>
      <c r="BZC164" s="378"/>
      <c r="BZD164" s="75"/>
      <c r="BZE164" s="76"/>
      <c r="BZF164" s="75"/>
      <c r="BZG164" s="378"/>
      <c r="BZH164" s="378"/>
      <c r="BZI164" s="378"/>
      <c r="BZJ164" s="378"/>
      <c r="BZK164" s="378"/>
      <c r="BZL164" s="378"/>
      <c r="BZM164" s="378"/>
      <c r="BZN164" s="378"/>
      <c r="BZO164" s="378"/>
      <c r="BZP164" s="378"/>
      <c r="BZQ164" s="378"/>
      <c r="BZR164" s="378"/>
      <c r="BZS164" s="75"/>
      <c r="BZT164" s="378"/>
      <c r="BZU164" s="378"/>
      <c r="BZV164" s="75"/>
      <c r="BZW164" s="76"/>
      <c r="BZX164" s="75"/>
      <c r="BZY164" s="378"/>
      <c r="BZZ164" s="378"/>
      <c r="CAA164" s="378"/>
      <c r="CAB164" s="378"/>
      <c r="CAC164" s="378"/>
      <c r="CAD164" s="378"/>
      <c r="CAE164" s="378"/>
      <c r="CAF164" s="378"/>
      <c r="CAG164" s="378"/>
      <c r="CAH164" s="378"/>
      <c r="CAI164" s="378"/>
      <c r="CAJ164" s="378"/>
      <c r="CAK164" s="75"/>
      <c r="CAL164" s="378"/>
      <c r="CAM164" s="378"/>
      <c r="CAN164" s="75"/>
      <c r="CAO164" s="76"/>
      <c r="CAP164" s="75"/>
      <c r="CAQ164" s="378"/>
      <c r="CAR164" s="378"/>
      <c r="CAS164" s="378"/>
      <c r="CAT164" s="378"/>
      <c r="CAU164" s="378"/>
      <c r="CAV164" s="378"/>
      <c r="CAW164" s="378"/>
      <c r="CAX164" s="378"/>
      <c r="CAY164" s="378"/>
      <c r="CAZ164" s="378"/>
      <c r="CBA164" s="378"/>
      <c r="CBB164" s="378"/>
      <c r="CBC164" s="75"/>
      <c r="CBD164" s="378"/>
      <c r="CBE164" s="378"/>
      <c r="CBF164" s="75"/>
      <c r="CBG164" s="76"/>
      <c r="CBH164" s="75"/>
      <c r="CBI164" s="378"/>
      <c r="CBJ164" s="378"/>
      <c r="CBK164" s="378"/>
      <c r="CBL164" s="378"/>
      <c r="CBM164" s="378"/>
      <c r="CBN164" s="378"/>
      <c r="CBO164" s="378"/>
      <c r="CBP164" s="378"/>
      <c r="CBQ164" s="378"/>
      <c r="CBR164" s="378"/>
      <c r="CBS164" s="378"/>
      <c r="CBT164" s="378"/>
      <c r="CBU164" s="75"/>
      <c r="CBV164" s="378"/>
      <c r="CBW164" s="378"/>
      <c r="CBX164" s="75"/>
      <c r="CBY164" s="76"/>
      <c r="CBZ164" s="75"/>
      <c r="CCA164" s="378"/>
      <c r="CCB164" s="378"/>
      <c r="CCC164" s="378"/>
      <c r="CCD164" s="378"/>
      <c r="CCE164" s="378"/>
      <c r="CCF164" s="378"/>
      <c r="CCG164" s="378"/>
      <c r="CCH164" s="378"/>
      <c r="CCI164" s="378"/>
      <c r="CCJ164" s="378"/>
      <c r="CCK164" s="378"/>
      <c r="CCL164" s="378"/>
      <c r="CCM164" s="75"/>
      <c r="CCN164" s="378"/>
      <c r="CCO164" s="378"/>
      <c r="CCP164" s="75"/>
      <c r="CCQ164" s="76"/>
      <c r="CCR164" s="75"/>
      <c r="CCS164" s="378"/>
      <c r="CCT164" s="378"/>
      <c r="CCU164" s="378"/>
      <c r="CCV164" s="378"/>
      <c r="CCW164" s="378"/>
      <c r="CCX164" s="378"/>
      <c r="CCY164" s="378"/>
      <c r="CCZ164" s="378"/>
      <c r="CDA164" s="378"/>
      <c r="CDB164" s="378"/>
      <c r="CDC164" s="378"/>
      <c r="CDD164" s="378"/>
      <c r="CDE164" s="75"/>
      <c r="CDF164" s="378"/>
      <c r="CDG164" s="378"/>
      <c r="CDH164" s="75"/>
      <c r="CDI164" s="76"/>
      <c r="CDJ164" s="75"/>
      <c r="CDK164" s="378"/>
      <c r="CDL164" s="378"/>
      <c r="CDM164" s="378"/>
      <c r="CDN164" s="378"/>
      <c r="CDO164" s="378"/>
      <c r="CDP164" s="378"/>
      <c r="CDQ164" s="378"/>
      <c r="CDR164" s="378"/>
      <c r="CDS164" s="378"/>
      <c r="CDT164" s="378"/>
      <c r="CDU164" s="378"/>
      <c r="CDV164" s="378"/>
      <c r="CDW164" s="75"/>
      <c r="CDX164" s="378"/>
      <c r="CDY164" s="378"/>
      <c r="CDZ164" s="75"/>
      <c r="CEA164" s="76"/>
      <c r="CEB164" s="75"/>
      <c r="CEC164" s="378"/>
      <c r="CED164" s="378"/>
      <c r="CEE164" s="378"/>
      <c r="CEF164" s="378"/>
      <c r="CEG164" s="378"/>
      <c r="CEH164" s="378"/>
      <c r="CEI164" s="378"/>
      <c r="CEJ164" s="378"/>
      <c r="CEK164" s="378"/>
      <c r="CEL164" s="378"/>
      <c r="CEM164" s="378"/>
      <c r="CEN164" s="378"/>
      <c r="CEO164" s="75"/>
      <c r="CEP164" s="378"/>
      <c r="CEQ164" s="378"/>
      <c r="CER164" s="75"/>
      <c r="CES164" s="76"/>
      <c r="CET164" s="75"/>
      <c r="CEU164" s="378"/>
      <c r="CEV164" s="378"/>
      <c r="CEW164" s="378"/>
      <c r="CEX164" s="378"/>
      <c r="CEY164" s="378"/>
      <c r="CEZ164" s="378"/>
      <c r="CFA164" s="378"/>
      <c r="CFB164" s="378"/>
      <c r="CFC164" s="378"/>
      <c r="CFD164" s="378"/>
      <c r="CFE164" s="378"/>
      <c r="CFF164" s="378"/>
      <c r="CFG164" s="75"/>
      <c r="CFH164" s="378"/>
      <c r="CFI164" s="378"/>
      <c r="CFJ164" s="75"/>
      <c r="CFK164" s="76"/>
      <c r="CFL164" s="75"/>
      <c r="CFM164" s="378"/>
      <c r="CFN164" s="378"/>
      <c r="CFO164" s="378"/>
      <c r="CFP164" s="378"/>
      <c r="CFQ164" s="378"/>
      <c r="CFR164" s="378"/>
      <c r="CFS164" s="378"/>
      <c r="CFT164" s="378"/>
      <c r="CFU164" s="378"/>
      <c r="CFV164" s="378"/>
      <c r="CFW164" s="378"/>
      <c r="CFX164" s="378"/>
      <c r="CFY164" s="75"/>
      <c r="CFZ164" s="378"/>
      <c r="CGA164" s="378"/>
      <c r="CGB164" s="75"/>
      <c r="CGC164" s="76"/>
      <c r="CGD164" s="75"/>
      <c r="CGE164" s="378"/>
      <c r="CGF164" s="378"/>
      <c r="CGG164" s="378"/>
      <c r="CGH164" s="378"/>
      <c r="CGI164" s="378"/>
      <c r="CGJ164" s="378"/>
      <c r="CGK164" s="378"/>
      <c r="CGL164" s="378"/>
      <c r="CGM164" s="378"/>
      <c r="CGN164" s="378"/>
      <c r="CGO164" s="378"/>
      <c r="CGP164" s="378"/>
      <c r="CGQ164" s="75"/>
      <c r="CGR164" s="378"/>
      <c r="CGS164" s="378"/>
      <c r="CGT164" s="75"/>
      <c r="CGU164" s="76"/>
      <c r="CGV164" s="75"/>
      <c r="CGW164" s="378"/>
      <c r="CGX164" s="378"/>
      <c r="CGY164" s="378"/>
      <c r="CGZ164" s="378"/>
      <c r="CHA164" s="378"/>
      <c r="CHB164" s="378"/>
      <c r="CHC164" s="378"/>
      <c r="CHD164" s="378"/>
      <c r="CHE164" s="378"/>
      <c r="CHF164" s="378"/>
      <c r="CHG164" s="378"/>
      <c r="CHH164" s="378"/>
      <c r="CHI164" s="75"/>
      <c r="CHJ164" s="378"/>
      <c r="CHK164" s="378"/>
      <c r="CHL164" s="75"/>
      <c r="CHM164" s="76"/>
      <c r="CHN164" s="75"/>
      <c r="CHO164" s="378"/>
      <c r="CHP164" s="378"/>
      <c r="CHQ164" s="378"/>
      <c r="CHR164" s="378"/>
      <c r="CHS164" s="378"/>
      <c r="CHT164" s="378"/>
      <c r="CHU164" s="378"/>
      <c r="CHV164" s="378"/>
      <c r="CHW164" s="378"/>
      <c r="CHX164" s="378"/>
      <c r="CHY164" s="378"/>
      <c r="CHZ164" s="378"/>
      <c r="CIA164" s="75"/>
      <c r="CIB164" s="378"/>
      <c r="CIC164" s="378"/>
      <c r="CID164" s="75"/>
      <c r="CIE164" s="76"/>
      <c r="CIF164" s="75"/>
      <c r="CIG164" s="378"/>
      <c r="CIH164" s="378"/>
      <c r="CII164" s="378"/>
      <c r="CIJ164" s="378"/>
      <c r="CIK164" s="378"/>
      <c r="CIL164" s="378"/>
      <c r="CIM164" s="378"/>
      <c r="CIN164" s="378"/>
      <c r="CIO164" s="378"/>
      <c r="CIP164" s="378"/>
      <c r="CIQ164" s="378"/>
      <c r="CIR164" s="378"/>
      <c r="CIS164" s="75"/>
      <c r="CIT164" s="378"/>
      <c r="CIU164" s="378"/>
      <c r="CIV164" s="75"/>
      <c r="CIW164" s="76"/>
      <c r="CIX164" s="75"/>
      <c r="CIY164" s="378"/>
      <c r="CIZ164" s="378"/>
      <c r="CJA164" s="378"/>
      <c r="CJB164" s="378"/>
      <c r="CJC164" s="378"/>
      <c r="CJD164" s="378"/>
      <c r="CJE164" s="378"/>
      <c r="CJF164" s="378"/>
      <c r="CJG164" s="378"/>
      <c r="CJH164" s="378"/>
      <c r="CJI164" s="378"/>
      <c r="CJJ164" s="378"/>
      <c r="CJK164" s="75"/>
      <c r="CJL164" s="378"/>
      <c r="CJM164" s="378"/>
      <c r="CJN164" s="75"/>
      <c r="CJO164" s="76"/>
      <c r="CJP164" s="75"/>
      <c r="CJQ164" s="378"/>
      <c r="CJR164" s="378"/>
      <c r="CJS164" s="378"/>
      <c r="CJT164" s="378"/>
      <c r="CJU164" s="378"/>
      <c r="CJV164" s="378"/>
      <c r="CJW164" s="378"/>
      <c r="CJX164" s="378"/>
      <c r="CJY164" s="378"/>
      <c r="CJZ164" s="378"/>
      <c r="CKA164" s="378"/>
      <c r="CKB164" s="378"/>
      <c r="CKC164" s="75"/>
      <c r="CKD164" s="378"/>
      <c r="CKE164" s="378"/>
      <c r="CKF164" s="75"/>
      <c r="CKG164" s="76"/>
      <c r="CKH164" s="75"/>
      <c r="CKI164" s="378"/>
      <c r="CKJ164" s="378"/>
      <c r="CKK164" s="378"/>
      <c r="CKL164" s="378"/>
      <c r="CKM164" s="378"/>
      <c r="CKN164" s="378"/>
      <c r="CKO164" s="378"/>
      <c r="CKP164" s="378"/>
      <c r="CKQ164" s="378"/>
      <c r="CKR164" s="378"/>
      <c r="CKS164" s="378"/>
      <c r="CKT164" s="378"/>
      <c r="CKU164" s="75"/>
      <c r="CKV164" s="378"/>
      <c r="CKW164" s="378"/>
      <c r="CKX164" s="75"/>
      <c r="CKY164" s="76"/>
      <c r="CKZ164" s="75"/>
      <c r="CLA164" s="378"/>
      <c r="CLB164" s="378"/>
      <c r="CLC164" s="378"/>
      <c r="CLD164" s="378"/>
      <c r="CLE164" s="378"/>
      <c r="CLF164" s="378"/>
      <c r="CLG164" s="378"/>
      <c r="CLH164" s="378"/>
      <c r="CLI164" s="378"/>
      <c r="CLJ164" s="378"/>
      <c r="CLK164" s="378"/>
      <c r="CLL164" s="378"/>
      <c r="CLM164" s="75"/>
      <c r="CLN164" s="378"/>
      <c r="CLO164" s="378"/>
      <c r="CLP164" s="75"/>
      <c r="CLQ164" s="76"/>
      <c r="CLR164" s="75"/>
      <c r="CLS164" s="378"/>
      <c r="CLT164" s="378"/>
      <c r="CLU164" s="378"/>
      <c r="CLV164" s="378"/>
      <c r="CLW164" s="378"/>
      <c r="CLX164" s="378"/>
      <c r="CLY164" s="378"/>
      <c r="CLZ164" s="378"/>
      <c r="CMA164" s="378"/>
      <c r="CMB164" s="378"/>
      <c r="CMC164" s="378"/>
      <c r="CMD164" s="378"/>
      <c r="CME164" s="75"/>
      <c r="CMF164" s="378"/>
      <c r="CMG164" s="378"/>
      <c r="CMH164" s="75"/>
      <c r="CMI164" s="76"/>
      <c r="CMJ164" s="75"/>
      <c r="CMK164" s="378"/>
      <c r="CML164" s="378"/>
      <c r="CMM164" s="378"/>
      <c r="CMN164" s="378"/>
      <c r="CMO164" s="378"/>
      <c r="CMP164" s="378"/>
      <c r="CMQ164" s="378"/>
      <c r="CMR164" s="378"/>
      <c r="CMS164" s="378"/>
      <c r="CMT164" s="378"/>
      <c r="CMU164" s="378"/>
      <c r="CMV164" s="378"/>
      <c r="CMW164" s="75"/>
      <c r="CMX164" s="378"/>
      <c r="CMY164" s="378"/>
      <c r="CMZ164" s="75"/>
      <c r="CNA164" s="76"/>
      <c r="CNB164" s="75"/>
      <c r="CNC164" s="378"/>
      <c r="CND164" s="378"/>
      <c r="CNE164" s="378"/>
      <c r="CNF164" s="378"/>
      <c r="CNG164" s="378"/>
      <c r="CNH164" s="378"/>
      <c r="CNI164" s="378"/>
      <c r="CNJ164" s="378"/>
      <c r="CNK164" s="378"/>
      <c r="CNL164" s="378"/>
      <c r="CNM164" s="378"/>
      <c r="CNN164" s="378"/>
      <c r="CNO164" s="75"/>
      <c r="CNP164" s="378"/>
      <c r="CNQ164" s="378"/>
      <c r="CNR164" s="75"/>
      <c r="CNS164" s="76"/>
      <c r="CNT164" s="75"/>
      <c r="CNU164" s="378"/>
      <c r="CNV164" s="378"/>
      <c r="CNW164" s="378"/>
      <c r="CNX164" s="378"/>
      <c r="CNY164" s="378"/>
      <c r="CNZ164" s="378"/>
      <c r="COA164" s="378"/>
      <c r="COB164" s="378"/>
      <c r="COC164" s="378"/>
      <c r="COD164" s="378"/>
      <c r="COE164" s="378"/>
      <c r="COF164" s="378"/>
      <c r="COG164" s="75"/>
      <c r="COH164" s="378"/>
      <c r="COI164" s="378"/>
      <c r="COJ164" s="75"/>
      <c r="COK164" s="76"/>
      <c r="COL164" s="75"/>
      <c r="COM164" s="378"/>
      <c r="CON164" s="378"/>
      <c r="COO164" s="378"/>
      <c r="COP164" s="378"/>
      <c r="COQ164" s="378"/>
      <c r="COR164" s="378"/>
      <c r="COS164" s="378"/>
      <c r="COT164" s="378"/>
      <c r="COU164" s="378"/>
      <c r="COV164" s="378"/>
      <c r="COW164" s="378"/>
      <c r="COX164" s="378"/>
      <c r="COY164" s="75"/>
      <c r="COZ164" s="378"/>
      <c r="CPA164" s="378"/>
      <c r="CPB164" s="75"/>
      <c r="CPC164" s="76"/>
      <c r="CPD164" s="75"/>
      <c r="CPE164" s="378"/>
      <c r="CPF164" s="378"/>
      <c r="CPG164" s="378"/>
      <c r="CPH164" s="378"/>
      <c r="CPI164" s="378"/>
      <c r="CPJ164" s="378"/>
      <c r="CPK164" s="378"/>
      <c r="CPL164" s="378"/>
      <c r="CPM164" s="378"/>
      <c r="CPN164" s="378"/>
      <c r="CPO164" s="378"/>
      <c r="CPP164" s="378"/>
      <c r="CPQ164" s="75"/>
      <c r="CPR164" s="378"/>
      <c r="CPS164" s="378"/>
      <c r="CPT164" s="75"/>
      <c r="CPU164" s="76"/>
      <c r="CPV164" s="75"/>
      <c r="CPW164" s="378"/>
      <c r="CPX164" s="378"/>
      <c r="CPY164" s="378"/>
      <c r="CPZ164" s="378"/>
      <c r="CQA164" s="378"/>
      <c r="CQB164" s="378"/>
      <c r="CQC164" s="378"/>
      <c r="CQD164" s="378"/>
      <c r="CQE164" s="378"/>
      <c r="CQF164" s="378"/>
      <c r="CQG164" s="378"/>
      <c r="CQH164" s="378"/>
      <c r="CQI164" s="75"/>
      <c r="CQJ164" s="378"/>
      <c r="CQK164" s="378"/>
      <c r="CQL164" s="75"/>
      <c r="CQM164" s="76"/>
      <c r="CQN164" s="75"/>
      <c r="CQO164" s="378"/>
      <c r="CQP164" s="378"/>
      <c r="CQQ164" s="378"/>
      <c r="CQR164" s="378"/>
      <c r="CQS164" s="378"/>
      <c r="CQT164" s="378"/>
      <c r="CQU164" s="378"/>
      <c r="CQV164" s="378"/>
      <c r="CQW164" s="378"/>
      <c r="CQX164" s="378"/>
      <c r="CQY164" s="378"/>
      <c r="CQZ164" s="378"/>
      <c r="CRA164" s="75"/>
      <c r="CRB164" s="378"/>
      <c r="CRC164" s="378"/>
      <c r="CRD164" s="75"/>
      <c r="CRE164" s="76"/>
      <c r="CRF164" s="75"/>
      <c r="CRG164" s="378"/>
      <c r="CRH164" s="378"/>
      <c r="CRI164" s="378"/>
      <c r="CRJ164" s="378"/>
      <c r="CRK164" s="378"/>
      <c r="CRL164" s="378"/>
      <c r="CRM164" s="378"/>
      <c r="CRN164" s="378"/>
      <c r="CRO164" s="378"/>
      <c r="CRP164" s="378"/>
      <c r="CRQ164" s="378"/>
      <c r="CRR164" s="378"/>
      <c r="CRS164" s="75"/>
      <c r="CRT164" s="378"/>
      <c r="CRU164" s="378"/>
      <c r="CRV164" s="75"/>
      <c r="CRW164" s="76"/>
      <c r="CRX164" s="75"/>
      <c r="CRY164" s="378"/>
      <c r="CRZ164" s="378"/>
      <c r="CSA164" s="378"/>
      <c r="CSB164" s="378"/>
      <c r="CSC164" s="378"/>
      <c r="CSD164" s="378"/>
      <c r="CSE164" s="378"/>
      <c r="CSF164" s="378"/>
      <c r="CSG164" s="378"/>
      <c r="CSH164" s="378"/>
      <c r="CSI164" s="378"/>
      <c r="CSJ164" s="378"/>
      <c r="CSK164" s="75"/>
      <c r="CSL164" s="378"/>
      <c r="CSM164" s="378"/>
      <c r="CSN164" s="75"/>
      <c r="CSO164" s="76"/>
      <c r="CSP164" s="75"/>
      <c r="CSQ164" s="378"/>
      <c r="CSR164" s="378"/>
      <c r="CSS164" s="378"/>
      <c r="CST164" s="378"/>
      <c r="CSU164" s="378"/>
      <c r="CSV164" s="378"/>
      <c r="CSW164" s="378"/>
      <c r="CSX164" s="378"/>
      <c r="CSY164" s="378"/>
      <c r="CSZ164" s="378"/>
      <c r="CTA164" s="378"/>
      <c r="CTB164" s="378"/>
      <c r="CTC164" s="75"/>
      <c r="CTD164" s="378"/>
      <c r="CTE164" s="378"/>
      <c r="CTF164" s="75"/>
      <c r="CTG164" s="76"/>
      <c r="CTH164" s="75"/>
      <c r="CTI164" s="378"/>
      <c r="CTJ164" s="378"/>
      <c r="CTK164" s="378"/>
      <c r="CTL164" s="378"/>
      <c r="CTM164" s="378"/>
      <c r="CTN164" s="378"/>
      <c r="CTO164" s="378"/>
      <c r="CTP164" s="378"/>
      <c r="CTQ164" s="378"/>
      <c r="CTR164" s="378"/>
      <c r="CTS164" s="378"/>
      <c r="CTT164" s="378"/>
      <c r="CTU164" s="75"/>
      <c r="CTV164" s="378"/>
      <c r="CTW164" s="378"/>
      <c r="CTX164" s="75"/>
      <c r="CTY164" s="76"/>
      <c r="CTZ164" s="75"/>
      <c r="CUA164" s="378"/>
      <c r="CUB164" s="378"/>
      <c r="CUC164" s="378"/>
      <c r="CUD164" s="378"/>
      <c r="CUE164" s="378"/>
      <c r="CUF164" s="378"/>
      <c r="CUG164" s="378"/>
      <c r="CUH164" s="378"/>
      <c r="CUI164" s="378"/>
      <c r="CUJ164" s="378"/>
      <c r="CUK164" s="378"/>
      <c r="CUL164" s="378"/>
      <c r="CUM164" s="75"/>
      <c r="CUN164" s="378"/>
      <c r="CUO164" s="378"/>
      <c r="CUP164" s="75"/>
      <c r="CUQ164" s="76"/>
      <c r="CUR164" s="75"/>
      <c r="CUS164" s="378"/>
      <c r="CUT164" s="378"/>
      <c r="CUU164" s="378"/>
      <c r="CUV164" s="378"/>
      <c r="CUW164" s="378"/>
      <c r="CUX164" s="378"/>
      <c r="CUY164" s="378"/>
      <c r="CUZ164" s="378"/>
      <c r="CVA164" s="378"/>
      <c r="CVB164" s="378"/>
      <c r="CVC164" s="378"/>
      <c r="CVD164" s="378"/>
      <c r="CVE164" s="75"/>
      <c r="CVF164" s="378"/>
      <c r="CVG164" s="378"/>
      <c r="CVH164" s="75"/>
      <c r="CVI164" s="76"/>
      <c r="CVJ164" s="75"/>
      <c r="CVK164" s="378"/>
      <c r="CVL164" s="378"/>
      <c r="CVM164" s="378"/>
      <c r="CVN164" s="378"/>
      <c r="CVO164" s="378"/>
      <c r="CVP164" s="378"/>
      <c r="CVQ164" s="378"/>
      <c r="CVR164" s="378"/>
      <c r="CVS164" s="378"/>
      <c r="CVT164" s="378"/>
      <c r="CVU164" s="378"/>
      <c r="CVV164" s="378"/>
      <c r="CVW164" s="75"/>
      <c r="CVX164" s="378"/>
      <c r="CVY164" s="378"/>
      <c r="CVZ164" s="75"/>
      <c r="CWA164" s="76"/>
      <c r="CWB164" s="75"/>
      <c r="CWC164" s="378"/>
      <c r="CWD164" s="378"/>
      <c r="CWE164" s="378"/>
      <c r="CWF164" s="378"/>
      <c r="CWG164" s="378"/>
      <c r="CWH164" s="378"/>
      <c r="CWI164" s="378"/>
      <c r="CWJ164" s="378"/>
      <c r="CWK164" s="378"/>
      <c r="CWL164" s="378"/>
      <c r="CWM164" s="378"/>
      <c r="CWN164" s="378"/>
      <c r="CWO164" s="75"/>
      <c r="CWP164" s="378"/>
      <c r="CWQ164" s="378"/>
      <c r="CWR164" s="75"/>
      <c r="CWS164" s="76"/>
      <c r="CWT164" s="75"/>
      <c r="CWU164" s="378"/>
      <c r="CWV164" s="378"/>
      <c r="CWW164" s="378"/>
      <c r="CWX164" s="378"/>
      <c r="CWY164" s="378"/>
      <c r="CWZ164" s="378"/>
      <c r="CXA164" s="378"/>
      <c r="CXB164" s="378"/>
      <c r="CXC164" s="378"/>
      <c r="CXD164" s="378"/>
      <c r="CXE164" s="378"/>
      <c r="CXF164" s="378"/>
      <c r="CXG164" s="75"/>
      <c r="CXH164" s="378"/>
      <c r="CXI164" s="378"/>
      <c r="CXJ164" s="75"/>
      <c r="CXK164" s="76"/>
      <c r="CXL164" s="75"/>
      <c r="CXM164" s="378"/>
      <c r="CXN164" s="378"/>
      <c r="CXO164" s="378"/>
      <c r="CXP164" s="378"/>
      <c r="CXQ164" s="378"/>
      <c r="CXR164" s="378"/>
      <c r="CXS164" s="378"/>
      <c r="CXT164" s="378"/>
      <c r="CXU164" s="378"/>
      <c r="CXV164" s="378"/>
      <c r="CXW164" s="378"/>
      <c r="CXX164" s="378"/>
      <c r="CXY164" s="75"/>
      <c r="CXZ164" s="378"/>
      <c r="CYA164" s="378"/>
      <c r="CYB164" s="75"/>
      <c r="CYC164" s="76"/>
      <c r="CYD164" s="75"/>
      <c r="CYE164" s="378"/>
      <c r="CYF164" s="378"/>
      <c r="CYG164" s="378"/>
      <c r="CYH164" s="378"/>
      <c r="CYI164" s="378"/>
      <c r="CYJ164" s="378"/>
      <c r="CYK164" s="378"/>
      <c r="CYL164" s="378"/>
      <c r="CYM164" s="378"/>
      <c r="CYN164" s="378"/>
      <c r="CYO164" s="378"/>
      <c r="CYP164" s="378"/>
      <c r="CYQ164" s="75"/>
      <c r="CYR164" s="378"/>
      <c r="CYS164" s="378"/>
      <c r="CYT164" s="75"/>
      <c r="CYU164" s="76"/>
      <c r="CYV164" s="75"/>
      <c r="CYW164" s="378"/>
      <c r="CYX164" s="378"/>
      <c r="CYY164" s="378"/>
      <c r="CYZ164" s="378"/>
      <c r="CZA164" s="378"/>
      <c r="CZB164" s="378"/>
      <c r="CZC164" s="378"/>
      <c r="CZD164" s="378"/>
      <c r="CZE164" s="378"/>
      <c r="CZF164" s="378"/>
      <c r="CZG164" s="378"/>
      <c r="CZH164" s="378"/>
      <c r="CZI164" s="75"/>
      <c r="CZJ164" s="378"/>
      <c r="CZK164" s="378"/>
      <c r="CZL164" s="75"/>
      <c r="CZM164" s="76"/>
      <c r="CZN164" s="75"/>
      <c r="CZO164" s="378"/>
      <c r="CZP164" s="378"/>
      <c r="CZQ164" s="378"/>
      <c r="CZR164" s="378"/>
      <c r="CZS164" s="378"/>
      <c r="CZT164" s="378"/>
      <c r="CZU164" s="378"/>
      <c r="CZV164" s="378"/>
      <c r="CZW164" s="378"/>
      <c r="CZX164" s="378"/>
      <c r="CZY164" s="378"/>
      <c r="CZZ164" s="378"/>
      <c r="DAA164" s="75"/>
      <c r="DAB164" s="378"/>
      <c r="DAC164" s="378"/>
      <c r="DAD164" s="75"/>
      <c r="DAE164" s="76"/>
      <c r="DAF164" s="75"/>
      <c r="DAG164" s="378"/>
      <c r="DAH164" s="378"/>
      <c r="DAI164" s="378"/>
      <c r="DAJ164" s="378"/>
      <c r="DAK164" s="378"/>
      <c r="DAL164" s="378"/>
      <c r="DAM164" s="378"/>
      <c r="DAN164" s="378"/>
      <c r="DAO164" s="378"/>
      <c r="DAP164" s="378"/>
      <c r="DAQ164" s="378"/>
      <c r="DAR164" s="378"/>
      <c r="DAS164" s="75"/>
      <c r="DAT164" s="378"/>
      <c r="DAU164" s="378"/>
      <c r="DAV164" s="75"/>
      <c r="DAW164" s="76"/>
      <c r="DAX164" s="75"/>
      <c r="DAY164" s="378"/>
      <c r="DAZ164" s="378"/>
      <c r="DBA164" s="378"/>
      <c r="DBB164" s="378"/>
      <c r="DBC164" s="378"/>
      <c r="DBD164" s="378"/>
      <c r="DBE164" s="378"/>
      <c r="DBF164" s="378"/>
      <c r="DBG164" s="378"/>
      <c r="DBH164" s="378"/>
      <c r="DBI164" s="378"/>
      <c r="DBJ164" s="378"/>
      <c r="DBK164" s="75"/>
      <c r="DBL164" s="378"/>
      <c r="DBM164" s="378"/>
      <c r="DBN164" s="75"/>
      <c r="DBO164" s="76"/>
      <c r="DBP164" s="75"/>
      <c r="DBQ164" s="378"/>
      <c r="DBR164" s="378"/>
      <c r="DBS164" s="378"/>
      <c r="DBT164" s="378"/>
      <c r="DBU164" s="378"/>
      <c r="DBV164" s="378"/>
      <c r="DBW164" s="378"/>
      <c r="DBX164" s="378"/>
      <c r="DBY164" s="378"/>
      <c r="DBZ164" s="378"/>
      <c r="DCA164" s="378"/>
      <c r="DCB164" s="378"/>
      <c r="DCC164" s="75"/>
      <c r="DCD164" s="378"/>
      <c r="DCE164" s="378"/>
      <c r="DCF164" s="75"/>
      <c r="DCG164" s="76"/>
      <c r="DCH164" s="75"/>
      <c r="DCI164" s="378"/>
      <c r="DCJ164" s="378"/>
      <c r="DCK164" s="378"/>
      <c r="DCL164" s="378"/>
      <c r="DCM164" s="378"/>
      <c r="DCN164" s="378"/>
      <c r="DCO164" s="378"/>
      <c r="DCP164" s="378"/>
      <c r="DCQ164" s="378"/>
      <c r="DCR164" s="378"/>
      <c r="DCS164" s="378"/>
      <c r="DCT164" s="378"/>
      <c r="DCU164" s="75"/>
      <c r="DCV164" s="378"/>
      <c r="DCW164" s="378"/>
      <c r="DCX164" s="75"/>
      <c r="DCY164" s="76"/>
      <c r="DCZ164" s="75"/>
      <c r="DDA164" s="378"/>
      <c r="DDB164" s="378"/>
      <c r="DDC164" s="378"/>
      <c r="DDD164" s="378"/>
      <c r="DDE164" s="378"/>
      <c r="DDF164" s="378"/>
      <c r="DDG164" s="378"/>
      <c r="DDH164" s="378"/>
      <c r="DDI164" s="378"/>
      <c r="DDJ164" s="378"/>
      <c r="DDK164" s="378"/>
      <c r="DDL164" s="378"/>
      <c r="DDM164" s="75"/>
      <c r="DDN164" s="378"/>
      <c r="DDO164" s="378"/>
      <c r="DDP164" s="75"/>
      <c r="DDQ164" s="76"/>
      <c r="DDR164" s="75"/>
      <c r="DDS164" s="378"/>
      <c r="DDT164" s="378"/>
      <c r="DDU164" s="378"/>
      <c r="DDV164" s="378"/>
      <c r="DDW164" s="378"/>
      <c r="DDX164" s="378"/>
      <c r="DDY164" s="378"/>
      <c r="DDZ164" s="378"/>
      <c r="DEA164" s="378"/>
      <c r="DEB164" s="378"/>
      <c r="DEC164" s="378"/>
      <c r="DED164" s="378"/>
      <c r="DEE164" s="75"/>
      <c r="DEF164" s="378"/>
      <c r="DEG164" s="378"/>
      <c r="DEH164" s="75"/>
      <c r="DEI164" s="76"/>
      <c r="DEJ164" s="75"/>
      <c r="DEK164" s="378"/>
      <c r="DEL164" s="378"/>
      <c r="DEM164" s="378"/>
      <c r="DEN164" s="378"/>
      <c r="DEO164" s="378"/>
      <c r="DEP164" s="378"/>
      <c r="DEQ164" s="378"/>
      <c r="DER164" s="378"/>
      <c r="DES164" s="378"/>
      <c r="DET164" s="378"/>
      <c r="DEU164" s="378"/>
      <c r="DEV164" s="378"/>
      <c r="DEW164" s="75"/>
      <c r="DEX164" s="378"/>
      <c r="DEY164" s="378"/>
      <c r="DEZ164" s="75"/>
      <c r="DFA164" s="76"/>
      <c r="DFB164" s="75"/>
      <c r="DFC164" s="378"/>
      <c r="DFD164" s="378"/>
      <c r="DFE164" s="378"/>
      <c r="DFF164" s="378"/>
      <c r="DFG164" s="378"/>
      <c r="DFH164" s="378"/>
      <c r="DFI164" s="378"/>
      <c r="DFJ164" s="378"/>
      <c r="DFK164" s="378"/>
      <c r="DFL164" s="378"/>
      <c r="DFM164" s="378"/>
      <c r="DFN164" s="378"/>
      <c r="DFO164" s="75"/>
      <c r="DFP164" s="378"/>
      <c r="DFQ164" s="378"/>
      <c r="DFR164" s="75"/>
      <c r="DFS164" s="76"/>
      <c r="DFT164" s="75"/>
      <c r="DFU164" s="378"/>
      <c r="DFV164" s="378"/>
      <c r="DFW164" s="378"/>
      <c r="DFX164" s="378"/>
      <c r="DFY164" s="378"/>
      <c r="DFZ164" s="378"/>
      <c r="DGA164" s="378"/>
      <c r="DGB164" s="378"/>
      <c r="DGC164" s="378"/>
      <c r="DGD164" s="378"/>
      <c r="DGE164" s="378"/>
      <c r="DGF164" s="378"/>
      <c r="DGG164" s="75"/>
      <c r="DGH164" s="378"/>
      <c r="DGI164" s="378"/>
      <c r="DGJ164" s="75"/>
      <c r="DGK164" s="76"/>
      <c r="DGL164" s="75"/>
      <c r="DGM164" s="378"/>
      <c r="DGN164" s="378"/>
      <c r="DGO164" s="378"/>
      <c r="DGP164" s="378"/>
      <c r="DGQ164" s="378"/>
      <c r="DGR164" s="378"/>
      <c r="DGS164" s="378"/>
      <c r="DGT164" s="378"/>
      <c r="DGU164" s="378"/>
      <c r="DGV164" s="378"/>
      <c r="DGW164" s="378"/>
      <c r="DGX164" s="378"/>
      <c r="DGY164" s="75"/>
      <c r="DGZ164" s="378"/>
      <c r="DHA164" s="378"/>
      <c r="DHB164" s="75"/>
      <c r="DHC164" s="76"/>
      <c r="DHD164" s="75"/>
      <c r="DHE164" s="378"/>
      <c r="DHF164" s="378"/>
      <c r="DHG164" s="378"/>
      <c r="DHH164" s="378"/>
      <c r="DHI164" s="378"/>
      <c r="DHJ164" s="378"/>
      <c r="DHK164" s="378"/>
      <c r="DHL164" s="378"/>
      <c r="DHM164" s="378"/>
      <c r="DHN164" s="378"/>
      <c r="DHO164" s="378"/>
      <c r="DHP164" s="378"/>
      <c r="DHQ164" s="75"/>
      <c r="DHR164" s="378"/>
      <c r="DHS164" s="378"/>
      <c r="DHT164" s="75"/>
      <c r="DHU164" s="76"/>
      <c r="DHV164" s="75"/>
      <c r="DHW164" s="378"/>
      <c r="DHX164" s="378"/>
      <c r="DHY164" s="378"/>
      <c r="DHZ164" s="378"/>
      <c r="DIA164" s="378"/>
      <c r="DIB164" s="378"/>
      <c r="DIC164" s="378"/>
      <c r="DID164" s="378"/>
      <c r="DIE164" s="378"/>
      <c r="DIF164" s="378"/>
      <c r="DIG164" s="378"/>
      <c r="DIH164" s="378"/>
      <c r="DII164" s="75"/>
      <c r="DIJ164" s="378"/>
      <c r="DIK164" s="378"/>
      <c r="DIL164" s="75"/>
      <c r="DIM164" s="76"/>
      <c r="DIN164" s="75"/>
      <c r="DIO164" s="378"/>
      <c r="DIP164" s="378"/>
      <c r="DIQ164" s="378"/>
      <c r="DIR164" s="378"/>
      <c r="DIS164" s="378"/>
      <c r="DIT164" s="378"/>
      <c r="DIU164" s="378"/>
      <c r="DIV164" s="378"/>
      <c r="DIW164" s="378"/>
      <c r="DIX164" s="378"/>
      <c r="DIY164" s="378"/>
      <c r="DIZ164" s="378"/>
      <c r="DJA164" s="75"/>
      <c r="DJB164" s="378"/>
      <c r="DJC164" s="378"/>
      <c r="DJD164" s="75"/>
      <c r="DJE164" s="76"/>
      <c r="DJF164" s="75"/>
      <c r="DJG164" s="378"/>
      <c r="DJH164" s="378"/>
      <c r="DJI164" s="378"/>
      <c r="DJJ164" s="378"/>
      <c r="DJK164" s="378"/>
      <c r="DJL164" s="378"/>
      <c r="DJM164" s="378"/>
      <c r="DJN164" s="378"/>
      <c r="DJO164" s="378"/>
      <c r="DJP164" s="378"/>
      <c r="DJQ164" s="378"/>
      <c r="DJR164" s="378"/>
      <c r="DJS164" s="75"/>
      <c r="DJT164" s="378"/>
      <c r="DJU164" s="378"/>
      <c r="DJV164" s="75"/>
      <c r="DJW164" s="76"/>
      <c r="DJX164" s="75"/>
      <c r="DJY164" s="378"/>
      <c r="DJZ164" s="378"/>
      <c r="DKA164" s="378"/>
      <c r="DKB164" s="378"/>
      <c r="DKC164" s="378"/>
      <c r="DKD164" s="378"/>
      <c r="DKE164" s="378"/>
      <c r="DKF164" s="378"/>
      <c r="DKG164" s="378"/>
      <c r="DKH164" s="378"/>
      <c r="DKI164" s="378"/>
      <c r="DKJ164" s="378"/>
      <c r="DKK164" s="75"/>
      <c r="DKL164" s="378"/>
      <c r="DKM164" s="378"/>
      <c r="DKN164" s="75"/>
      <c r="DKO164" s="76"/>
      <c r="DKP164" s="75"/>
      <c r="DKQ164" s="378"/>
      <c r="DKR164" s="378"/>
      <c r="DKS164" s="378"/>
      <c r="DKT164" s="378"/>
      <c r="DKU164" s="378"/>
      <c r="DKV164" s="378"/>
      <c r="DKW164" s="378"/>
      <c r="DKX164" s="378"/>
      <c r="DKY164" s="378"/>
      <c r="DKZ164" s="378"/>
      <c r="DLA164" s="378"/>
      <c r="DLB164" s="378"/>
      <c r="DLC164" s="75"/>
      <c r="DLD164" s="378"/>
      <c r="DLE164" s="378"/>
      <c r="DLF164" s="75"/>
      <c r="DLG164" s="76"/>
      <c r="DLH164" s="75"/>
      <c r="DLI164" s="378"/>
      <c r="DLJ164" s="378"/>
      <c r="DLK164" s="378"/>
      <c r="DLL164" s="378"/>
      <c r="DLM164" s="378"/>
      <c r="DLN164" s="378"/>
      <c r="DLO164" s="378"/>
      <c r="DLP164" s="378"/>
      <c r="DLQ164" s="378"/>
      <c r="DLR164" s="378"/>
      <c r="DLS164" s="378"/>
      <c r="DLT164" s="378"/>
      <c r="DLU164" s="75"/>
      <c r="DLV164" s="378"/>
      <c r="DLW164" s="378"/>
      <c r="DLX164" s="75"/>
      <c r="DLY164" s="76"/>
      <c r="DLZ164" s="75"/>
      <c r="DMA164" s="378"/>
      <c r="DMB164" s="378"/>
      <c r="DMC164" s="378"/>
      <c r="DMD164" s="378"/>
      <c r="DME164" s="378"/>
      <c r="DMF164" s="378"/>
      <c r="DMG164" s="378"/>
      <c r="DMH164" s="378"/>
      <c r="DMI164" s="378"/>
      <c r="DMJ164" s="378"/>
      <c r="DMK164" s="378"/>
      <c r="DML164" s="378"/>
      <c r="DMM164" s="75"/>
      <c r="DMN164" s="378"/>
      <c r="DMO164" s="378"/>
      <c r="DMP164" s="75"/>
      <c r="DMQ164" s="76"/>
      <c r="DMR164" s="75"/>
      <c r="DMS164" s="378"/>
      <c r="DMT164" s="378"/>
      <c r="DMU164" s="378"/>
      <c r="DMV164" s="378"/>
      <c r="DMW164" s="378"/>
      <c r="DMX164" s="378"/>
      <c r="DMY164" s="378"/>
      <c r="DMZ164" s="378"/>
      <c r="DNA164" s="378"/>
      <c r="DNB164" s="378"/>
      <c r="DNC164" s="378"/>
      <c r="DND164" s="378"/>
      <c r="DNE164" s="75"/>
      <c r="DNF164" s="378"/>
      <c r="DNG164" s="378"/>
      <c r="DNH164" s="75"/>
      <c r="DNI164" s="76"/>
      <c r="DNJ164" s="75"/>
      <c r="DNK164" s="378"/>
      <c r="DNL164" s="378"/>
      <c r="DNM164" s="378"/>
      <c r="DNN164" s="378"/>
      <c r="DNO164" s="378"/>
      <c r="DNP164" s="378"/>
      <c r="DNQ164" s="378"/>
      <c r="DNR164" s="378"/>
      <c r="DNS164" s="378"/>
      <c r="DNT164" s="378"/>
      <c r="DNU164" s="378"/>
      <c r="DNV164" s="378"/>
      <c r="DNW164" s="75"/>
      <c r="DNX164" s="378"/>
      <c r="DNY164" s="378"/>
      <c r="DNZ164" s="75"/>
      <c r="DOA164" s="76"/>
      <c r="DOB164" s="75"/>
      <c r="DOC164" s="378"/>
      <c r="DOD164" s="378"/>
      <c r="DOE164" s="378"/>
      <c r="DOF164" s="378"/>
      <c r="DOG164" s="378"/>
      <c r="DOH164" s="378"/>
      <c r="DOI164" s="378"/>
      <c r="DOJ164" s="378"/>
      <c r="DOK164" s="378"/>
      <c r="DOL164" s="378"/>
      <c r="DOM164" s="378"/>
      <c r="DON164" s="378"/>
      <c r="DOO164" s="75"/>
      <c r="DOP164" s="378"/>
      <c r="DOQ164" s="378"/>
      <c r="DOR164" s="75"/>
      <c r="DOS164" s="76"/>
      <c r="DOT164" s="75"/>
      <c r="DOU164" s="378"/>
      <c r="DOV164" s="378"/>
      <c r="DOW164" s="378"/>
      <c r="DOX164" s="378"/>
      <c r="DOY164" s="378"/>
      <c r="DOZ164" s="378"/>
      <c r="DPA164" s="378"/>
      <c r="DPB164" s="378"/>
      <c r="DPC164" s="378"/>
      <c r="DPD164" s="378"/>
      <c r="DPE164" s="378"/>
      <c r="DPF164" s="378"/>
      <c r="DPG164" s="75"/>
      <c r="DPH164" s="378"/>
      <c r="DPI164" s="378"/>
      <c r="DPJ164" s="75"/>
      <c r="DPK164" s="76"/>
      <c r="DPL164" s="75"/>
      <c r="DPM164" s="378"/>
      <c r="DPN164" s="378"/>
      <c r="DPO164" s="378"/>
      <c r="DPP164" s="378"/>
      <c r="DPQ164" s="378"/>
      <c r="DPR164" s="378"/>
      <c r="DPS164" s="378"/>
      <c r="DPT164" s="378"/>
      <c r="DPU164" s="378"/>
      <c r="DPV164" s="378"/>
      <c r="DPW164" s="378"/>
      <c r="DPX164" s="378"/>
      <c r="DPY164" s="75"/>
      <c r="DPZ164" s="378"/>
      <c r="DQA164" s="378"/>
      <c r="DQB164" s="75"/>
      <c r="DQC164" s="76"/>
      <c r="DQD164" s="75"/>
      <c r="DQE164" s="378"/>
      <c r="DQF164" s="378"/>
      <c r="DQG164" s="378"/>
      <c r="DQH164" s="378"/>
      <c r="DQI164" s="378"/>
      <c r="DQJ164" s="378"/>
      <c r="DQK164" s="378"/>
      <c r="DQL164" s="378"/>
      <c r="DQM164" s="378"/>
      <c r="DQN164" s="378"/>
      <c r="DQO164" s="378"/>
      <c r="DQP164" s="378"/>
      <c r="DQQ164" s="75"/>
      <c r="DQR164" s="378"/>
      <c r="DQS164" s="378"/>
      <c r="DQT164" s="75"/>
      <c r="DQU164" s="76"/>
      <c r="DQV164" s="75"/>
      <c r="DQW164" s="378"/>
      <c r="DQX164" s="378"/>
      <c r="DQY164" s="378"/>
      <c r="DQZ164" s="378"/>
      <c r="DRA164" s="378"/>
      <c r="DRB164" s="378"/>
      <c r="DRC164" s="378"/>
      <c r="DRD164" s="378"/>
      <c r="DRE164" s="378"/>
      <c r="DRF164" s="378"/>
      <c r="DRG164" s="378"/>
      <c r="DRH164" s="378"/>
      <c r="DRI164" s="75"/>
      <c r="DRJ164" s="378"/>
      <c r="DRK164" s="378"/>
      <c r="DRL164" s="75"/>
      <c r="DRM164" s="76"/>
      <c r="DRN164" s="75"/>
      <c r="DRO164" s="378"/>
      <c r="DRP164" s="378"/>
      <c r="DRQ164" s="378"/>
      <c r="DRR164" s="378"/>
      <c r="DRS164" s="378"/>
      <c r="DRT164" s="378"/>
      <c r="DRU164" s="378"/>
      <c r="DRV164" s="378"/>
      <c r="DRW164" s="378"/>
      <c r="DRX164" s="378"/>
      <c r="DRY164" s="378"/>
      <c r="DRZ164" s="378"/>
      <c r="DSA164" s="75"/>
      <c r="DSB164" s="378"/>
      <c r="DSC164" s="378"/>
      <c r="DSD164" s="75"/>
      <c r="DSE164" s="76"/>
      <c r="DSF164" s="75"/>
      <c r="DSG164" s="378"/>
      <c r="DSH164" s="378"/>
      <c r="DSI164" s="378"/>
      <c r="DSJ164" s="378"/>
      <c r="DSK164" s="378"/>
      <c r="DSL164" s="378"/>
      <c r="DSM164" s="378"/>
      <c r="DSN164" s="378"/>
      <c r="DSO164" s="378"/>
      <c r="DSP164" s="378"/>
      <c r="DSQ164" s="378"/>
      <c r="DSR164" s="378"/>
      <c r="DSS164" s="75"/>
      <c r="DST164" s="378"/>
      <c r="DSU164" s="378"/>
      <c r="DSV164" s="75"/>
      <c r="DSW164" s="76"/>
      <c r="DSX164" s="75"/>
      <c r="DSY164" s="378"/>
      <c r="DSZ164" s="378"/>
      <c r="DTA164" s="378"/>
      <c r="DTB164" s="378"/>
      <c r="DTC164" s="378"/>
      <c r="DTD164" s="378"/>
      <c r="DTE164" s="378"/>
      <c r="DTF164" s="378"/>
      <c r="DTG164" s="378"/>
      <c r="DTH164" s="378"/>
      <c r="DTI164" s="378"/>
      <c r="DTJ164" s="378"/>
      <c r="DTK164" s="75"/>
      <c r="DTL164" s="378"/>
      <c r="DTM164" s="378"/>
      <c r="DTN164" s="75"/>
      <c r="DTO164" s="76"/>
      <c r="DTP164" s="75"/>
      <c r="DTQ164" s="378"/>
      <c r="DTR164" s="378"/>
      <c r="DTS164" s="378"/>
      <c r="DTT164" s="378"/>
      <c r="DTU164" s="378"/>
      <c r="DTV164" s="378"/>
      <c r="DTW164" s="378"/>
      <c r="DTX164" s="378"/>
      <c r="DTY164" s="378"/>
      <c r="DTZ164" s="378"/>
      <c r="DUA164" s="378"/>
      <c r="DUB164" s="378"/>
      <c r="DUC164" s="75"/>
      <c r="DUD164" s="378"/>
      <c r="DUE164" s="378"/>
      <c r="DUF164" s="75"/>
      <c r="DUG164" s="76"/>
      <c r="DUH164" s="75"/>
      <c r="DUI164" s="378"/>
      <c r="DUJ164" s="378"/>
      <c r="DUK164" s="378"/>
      <c r="DUL164" s="378"/>
      <c r="DUM164" s="378"/>
      <c r="DUN164" s="378"/>
      <c r="DUO164" s="378"/>
      <c r="DUP164" s="378"/>
      <c r="DUQ164" s="378"/>
      <c r="DUR164" s="378"/>
      <c r="DUS164" s="378"/>
      <c r="DUT164" s="378"/>
      <c r="DUU164" s="75"/>
      <c r="DUV164" s="378"/>
      <c r="DUW164" s="378"/>
      <c r="DUX164" s="75"/>
      <c r="DUY164" s="76"/>
      <c r="DUZ164" s="75"/>
      <c r="DVA164" s="378"/>
      <c r="DVB164" s="378"/>
      <c r="DVC164" s="378"/>
      <c r="DVD164" s="378"/>
      <c r="DVE164" s="378"/>
      <c r="DVF164" s="378"/>
      <c r="DVG164" s="378"/>
      <c r="DVH164" s="378"/>
      <c r="DVI164" s="378"/>
      <c r="DVJ164" s="378"/>
      <c r="DVK164" s="378"/>
      <c r="DVL164" s="378"/>
      <c r="DVM164" s="75"/>
      <c r="DVN164" s="378"/>
      <c r="DVO164" s="378"/>
      <c r="DVP164" s="75"/>
      <c r="DVQ164" s="76"/>
      <c r="DVR164" s="75"/>
      <c r="DVS164" s="378"/>
      <c r="DVT164" s="378"/>
      <c r="DVU164" s="378"/>
      <c r="DVV164" s="378"/>
      <c r="DVW164" s="378"/>
      <c r="DVX164" s="378"/>
      <c r="DVY164" s="378"/>
      <c r="DVZ164" s="378"/>
      <c r="DWA164" s="378"/>
      <c r="DWB164" s="378"/>
      <c r="DWC164" s="378"/>
      <c r="DWD164" s="378"/>
      <c r="DWE164" s="75"/>
      <c r="DWF164" s="378"/>
      <c r="DWG164" s="378"/>
      <c r="DWH164" s="75"/>
      <c r="DWI164" s="76"/>
      <c r="DWJ164" s="75"/>
      <c r="DWK164" s="378"/>
      <c r="DWL164" s="378"/>
      <c r="DWM164" s="378"/>
      <c r="DWN164" s="378"/>
      <c r="DWO164" s="378"/>
      <c r="DWP164" s="378"/>
      <c r="DWQ164" s="378"/>
      <c r="DWR164" s="378"/>
      <c r="DWS164" s="378"/>
      <c r="DWT164" s="378"/>
      <c r="DWU164" s="378"/>
      <c r="DWV164" s="378"/>
      <c r="DWW164" s="75"/>
      <c r="DWX164" s="378"/>
      <c r="DWY164" s="378"/>
      <c r="DWZ164" s="75"/>
      <c r="DXA164" s="76"/>
      <c r="DXB164" s="75"/>
      <c r="DXC164" s="378"/>
      <c r="DXD164" s="378"/>
      <c r="DXE164" s="378"/>
      <c r="DXF164" s="378"/>
      <c r="DXG164" s="378"/>
      <c r="DXH164" s="378"/>
      <c r="DXI164" s="378"/>
      <c r="DXJ164" s="378"/>
      <c r="DXK164" s="378"/>
      <c r="DXL164" s="378"/>
      <c r="DXM164" s="378"/>
      <c r="DXN164" s="378"/>
      <c r="DXO164" s="75"/>
      <c r="DXP164" s="378"/>
      <c r="DXQ164" s="378"/>
      <c r="DXR164" s="75"/>
      <c r="DXS164" s="76"/>
      <c r="DXT164" s="75"/>
      <c r="DXU164" s="378"/>
      <c r="DXV164" s="378"/>
      <c r="DXW164" s="378"/>
      <c r="DXX164" s="378"/>
      <c r="DXY164" s="378"/>
      <c r="DXZ164" s="378"/>
      <c r="DYA164" s="378"/>
      <c r="DYB164" s="378"/>
      <c r="DYC164" s="378"/>
      <c r="DYD164" s="378"/>
      <c r="DYE164" s="378"/>
      <c r="DYF164" s="378"/>
      <c r="DYG164" s="75"/>
      <c r="DYH164" s="378"/>
      <c r="DYI164" s="378"/>
      <c r="DYJ164" s="75"/>
      <c r="DYK164" s="76"/>
      <c r="DYL164" s="75"/>
      <c r="DYM164" s="378"/>
      <c r="DYN164" s="378"/>
      <c r="DYO164" s="378"/>
      <c r="DYP164" s="378"/>
      <c r="DYQ164" s="378"/>
      <c r="DYR164" s="378"/>
      <c r="DYS164" s="378"/>
      <c r="DYT164" s="378"/>
      <c r="DYU164" s="378"/>
      <c r="DYV164" s="378"/>
      <c r="DYW164" s="378"/>
      <c r="DYX164" s="378"/>
      <c r="DYY164" s="75"/>
      <c r="DYZ164" s="378"/>
      <c r="DZA164" s="378"/>
      <c r="DZB164" s="75"/>
      <c r="DZC164" s="76"/>
      <c r="DZD164" s="75"/>
      <c r="DZE164" s="378"/>
      <c r="DZF164" s="378"/>
      <c r="DZG164" s="378"/>
      <c r="DZH164" s="378"/>
      <c r="DZI164" s="378"/>
      <c r="DZJ164" s="378"/>
      <c r="DZK164" s="378"/>
      <c r="DZL164" s="378"/>
      <c r="DZM164" s="378"/>
      <c r="DZN164" s="378"/>
      <c r="DZO164" s="378"/>
      <c r="DZP164" s="378"/>
      <c r="DZQ164" s="75"/>
      <c r="DZR164" s="378"/>
      <c r="DZS164" s="378"/>
      <c r="DZT164" s="75"/>
      <c r="DZU164" s="76"/>
      <c r="DZV164" s="75"/>
      <c r="DZW164" s="378"/>
      <c r="DZX164" s="378"/>
      <c r="DZY164" s="378"/>
      <c r="DZZ164" s="378"/>
      <c r="EAA164" s="378"/>
      <c r="EAB164" s="378"/>
      <c r="EAC164" s="378"/>
      <c r="EAD164" s="378"/>
      <c r="EAE164" s="378"/>
      <c r="EAF164" s="378"/>
      <c r="EAG164" s="378"/>
      <c r="EAH164" s="378"/>
      <c r="EAI164" s="75"/>
      <c r="EAJ164" s="378"/>
      <c r="EAK164" s="378"/>
      <c r="EAL164" s="75"/>
      <c r="EAM164" s="76"/>
      <c r="EAN164" s="75"/>
      <c r="EAO164" s="378"/>
      <c r="EAP164" s="378"/>
      <c r="EAQ164" s="378"/>
      <c r="EAR164" s="378"/>
      <c r="EAS164" s="378"/>
      <c r="EAT164" s="378"/>
      <c r="EAU164" s="378"/>
      <c r="EAV164" s="378"/>
      <c r="EAW164" s="378"/>
      <c r="EAX164" s="378"/>
      <c r="EAY164" s="378"/>
      <c r="EAZ164" s="378"/>
      <c r="EBA164" s="75"/>
      <c r="EBB164" s="378"/>
      <c r="EBC164" s="378"/>
      <c r="EBD164" s="75"/>
      <c r="EBE164" s="76"/>
      <c r="EBF164" s="75"/>
      <c r="EBG164" s="378"/>
      <c r="EBH164" s="378"/>
      <c r="EBI164" s="378"/>
      <c r="EBJ164" s="378"/>
      <c r="EBK164" s="378"/>
      <c r="EBL164" s="378"/>
      <c r="EBM164" s="378"/>
      <c r="EBN164" s="378"/>
      <c r="EBO164" s="378"/>
      <c r="EBP164" s="378"/>
      <c r="EBQ164" s="378"/>
      <c r="EBR164" s="378"/>
      <c r="EBS164" s="75"/>
      <c r="EBT164" s="378"/>
      <c r="EBU164" s="378"/>
      <c r="EBV164" s="75"/>
      <c r="EBW164" s="76"/>
      <c r="EBX164" s="75"/>
      <c r="EBY164" s="378"/>
      <c r="EBZ164" s="378"/>
      <c r="ECA164" s="378"/>
      <c r="ECB164" s="378"/>
      <c r="ECC164" s="378"/>
      <c r="ECD164" s="378"/>
      <c r="ECE164" s="378"/>
      <c r="ECF164" s="378"/>
      <c r="ECG164" s="378"/>
      <c r="ECH164" s="378"/>
      <c r="ECI164" s="378"/>
      <c r="ECJ164" s="378"/>
      <c r="ECK164" s="75"/>
      <c r="ECL164" s="378"/>
      <c r="ECM164" s="378"/>
      <c r="ECN164" s="75"/>
      <c r="ECO164" s="76"/>
      <c r="ECP164" s="75"/>
      <c r="ECQ164" s="378"/>
      <c r="ECR164" s="378"/>
      <c r="ECS164" s="378"/>
      <c r="ECT164" s="378"/>
      <c r="ECU164" s="378"/>
      <c r="ECV164" s="378"/>
      <c r="ECW164" s="378"/>
      <c r="ECX164" s="378"/>
      <c r="ECY164" s="378"/>
      <c r="ECZ164" s="378"/>
      <c r="EDA164" s="378"/>
      <c r="EDB164" s="378"/>
      <c r="EDC164" s="75"/>
      <c r="EDD164" s="378"/>
      <c r="EDE164" s="378"/>
      <c r="EDF164" s="75"/>
      <c r="EDG164" s="76"/>
      <c r="EDH164" s="75"/>
      <c r="EDI164" s="378"/>
      <c r="EDJ164" s="378"/>
      <c r="EDK164" s="378"/>
      <c r="EDL164" s="378"/>
      <c r="EDM164" s="378"/>
      <c r="EDN164" s="378"/>
      <c r="EDO164" s="378"/>
      <c r="EDP164" s="378"/>
      <c r="EDQ164" s="378"/>
      <c r="EDR164" s="378"/>
      <c r="EDS164" s="378"/>
      <c r="EDT164" s="378"/>
      <c r="EDU164" s="75"/>
      <c r="EDV164" s="378"/>
      <c r="EDW164" s="378"/>
      <c r="EDX164" s="75"/>
      <c r="EDY164" s="76"/>
      <c r="EDZ164" s="75"/>
      <c r="EEA164" s="378"/>
      <c r="EEB164" s="378"/>
      <c r="EEC164" s="378"/>
      <c r="EED164" s="378"/>
      <c r="EEE164" s="378"/>
      <c r="EEF164" s="378"/>
      <c r="EEG164" s="378"/>
      <c r="EEH164" s="378"/>
      <c r="EEI164" s="378"/>
      <c r="EEJ164" s="378"/>
      <c r="EEK164" s="378"/>
      <c r="EEL164" s="378"/>
      <c r="EEM164" s="75"/>
      <c r="EEN164" s="378"/>
      <c r="EEO164" s="378"/>
      <c r="EEP164" s="75"/>
      <c r="EEQ164" s="76"/>
      <c r="EER164" s="75"/>
      <c r="EES164" s="378"/>
      <c r="EET164" s="378"/>
      <c r="EEU164" s="378"/>
      <c r="EEV164" s="378"/>
      <c r="EEW164" s="378"/>
      <c r="EEX164" s="378"/>
      <c r="EEY164" s="378"/>
      <c r="EEZ164" s="378"/>
      <c r="EFA164" s="378"/>
      <c r="EFB164" s="378"/>
      <c r="EFC164" s="378"/>
      <c r="EFD164" s="378"/>
      <c r="EFE164" s="75"/>
      <c r="EFF164" s="378"/>
      <c r="EFG164" s="378"/>
      <c r="EFH164" s="75"/>
      <c r="EFI164" s="76"/>
      <c r="EFJ164" s="75"/>
      <c r="EFK164" s="378"/>
      <c r="EFL164" s="378"/>
      <c r="EFM164" s="378"/>
      <c r="EFN164" s="378"/>
      <c r="EFO164" s="378"/>
      <c r="EFP164" s="378"/>
      <c r="EFQ164" s="378"/>
      <c r="EFR164" s="378"/>
      <c r="EFS164" s="378"/>
      <c r="EFT164" s="378"/>
      <c r="EFU164" s="378"/>
      <c r="EFV164" s="378"/>
      <c r="EFW164" s="75"/>
      <c r="EFX164" s="378"/>
      <c r="EFY164" s="378"/>
      <c r="EFZ164" s="75"/>
      <c r="EGA164" s="76"/>
      <c r="EGB164" s="75"/>
      <c r="EGC164" s="378"/>
      <c r="EGD164" s="378"/>
      <c r="EGE164" s="378"/>
      <c r="EGF164" s="378"/>
      <c r="EGG164" s="378"/>
      <c r="EGH164" s="378"/>
      <c r="EGI164" s="378"/>
      <c r="EGJ164" s="378"/>
      <c r="EGK164" s="378"/>
      <c r="EGL164" s="378"/>
      <c r="EGM164" s="378"/>
      <c r="EGN164" s="378"/>
      <c r="EGO164" s="75"/>
      <c r="EGP164" s="378"/>
      <c r="EGQ164" s="378"/>
      <c r="EGR164" s="75"/>
      <c r="EGS164" s="76"/>
      <c r="EGT164" s="75"/>
      <c r="EGU164" s="378"/>
      <c r="EGV164" s="378"/>
      <c r="EGW164" s="378"/>
      <c r="EGX164" s="378"/>
      <c r="EGY164" s="378"/>
      <c r="EGZ164" s="378"/>
      <c r="EHA164" s="378"/>
      <c r="EHB164" s="378"/>
      <c r="EHC164" s="378"/>
      <c r="EHD164" s="378"/>
      <c r="EHE164" s="378"/>
      <c r="EHF164" s="378"/>
      <c r="EHG164" s="75"/>
      <c r="EHH164" s="378"/>
      <c r="EHI164" s="378"/>
      <c r="EHJ164" s="75"/>
      <c r="EHK164" s="76"/>
      <c r="EHL164" s="75"/>
      <c r="EHM164" s="378"/>
      <c r="EHN164" s="378"/>
      <c r="EHO164" s="378"/>
      <c r="EHP164" s="378"/>
      <c r="EHQ164" s="378"/>
      <c r="EHR164" s="378"/>
      <c r="EHS164" s="378"/>
      <c r="EHT164" s="378"/>
      <c r="EHU164" s="378"/>
      <c r="EHV164" s="378"/>
      <c r="EHW164" s="378"/>
      <c r="EHX164" s="378"/>
      <c r="EHY164" s="75"/>
      <c r="EHZ164" s="378"/>
      <c r="EIA164" s="378"/>
      <c r="EIB164" s="75"/>
      <c r="EIC164" s="76"/>
      <c r="EID164" s="75"/>
      <c r="EIE164" s="378"/>
      <c r="EIF164" s="378"/>
      <c r="EIG164" s="378"/>
      <c r="EIH164" s="378"/>
      <c r="EII164" s="378"/>
      <c r="EIJ164" s="378"/>
      <c r="EIK164" s="378"/>
      <c r="EIL164" s="378"/>
      <c r="EIM164" s="378"/>
      <c r="EIN164" s="378"/>
      <c r="EIO164" s="378"/>
      <c r="EIP164" s="378"/>
      <c r="EIQ164" s="75"/>
      <c r="EIR164" s="378"/>
      <c r="EIS164" s="378"/>
      <c r="EIT164" s="75"/>
      <c r="EIU164" s="76"/>
      <c r="EIV164" s="75"/>
      <c r="EIW164" s="378"/>
      <c r="EIX164" s="378"/>
      <c r="EIY164" s="378"/>
      <c r="EIZ164" s="378"/>
      <c r="EJA164" s="378"/>
      <c r="EJB164" s="378"/>
      <c r="EJC164" s="378"/>
      <c r="EJD164" s="378"/>
      <c r="EJE164" s="378"/>
      <c r="EJF164" s="378"/>
      <c r="EJG164" s="378"/>
      <c r="EJH164" s="378"/>
      <c r="EJI164" s="75"/>
      <c r="EJJ164" s="378"/>
      <c r="EJK164" s="378"/>
      <c r="EJL164" s="75"/>
      <c r="EJM164" s="76"/>
      <c r="EJN164" s="75"/>
      <c r="EJO164" s="378"/>
      <c r="EJP164" s="378"/>
      <c r="EJQ164" s="378"/>
      <c r="EJR164" s="378"/>
      <c r="EJS164" s="378"/>
      <c r="EJT164" s="378"/>
      <c r="EJU164" s="378"/>
      <c r="EJV164" s="378"/>
      <c r="EJW164" s="378"/>
      <c r="EJX164" s="378"/>
      <c r="EJY164" s="378"/>
      <c r="EJZ164" s="378"/>
      <c r="EKA164" s="75"/>
      <c r="EKB164" s="378"/>
      <c r="EKC164" s="378"/>
      <c r="EKD164" s="75"/>
      <c r="EKE164" s="76"/>
      <c r="EKF164" s="75"/>
      <c r="EKG164" s="378"/>
      <c r="EKH164" s="378"/>
      <c r="EKI164" s="378"/>
      <c r="EKJ164" s="378"/>
      <c r="EKK164" s="378"/>
      <c r="EKL164" s="378"/>
      <c r="EKM164" s="378"/>
      <c r="EKN164" s="378"/>
      <c r="EKO164" s="378"/>
      <c r="EKP164" s="378"/>
      <c r="EKQ164" s="378"/>
      <c r="EKR164" s="378"/>
      <c r="EKS164" s="75"/>
      <c r="EKT164" s="378"/>
      <c r="EKU164" s="378"/>
      <c r="EKV164" s="75"/>
      <c r="EKW164" s="76"/>
      <c r="EKX164" s="75"/>
      <c r="EKY164" s="378"/>
      <c r="EKZ164" s="378"/>
      <c r="ELA164" s="378"/>
      <c r="ELB164" s="378"/>
      <c r="ELC164" s="378"/>
      <c r="ELD164" s="378"/>
      <c r="ELE164" s="378"/>
      <c r="ELF164" s="378"/>
      <c r="ELG164" s="378"/>
      <c r="ELH164" s="378"/>
      <c r="ELI164" s="378"/>
      <c r="ELJ164" s="378"/>
      <c r="ELK164" s="75"/>
      <c r="ELL164" s="378"/>
      <c r="ELM164" s="378"/>
      <c r="ELN164" s="75"/>
      <c r="ELO164" s="76"/>
      <c r="ELP164" s="75"/>
      <c r="ELQ164" s="378"/>
      <c r="ELR164" s="378"/>
      <c r="ELS164" s="378"/>
      <c r="ELT164" s="378"/>
      <c r="ELU164" s="378"/>
      <c r="ELV164" s="378"/>
      <c r="ELW164" s="378"/>
      <c r="ELX164" s="378"/>
      <c r="ELY164" s="378"/>
      <c r="ELZ164" s="378"/>
      <c r="EMA164" s="378"/>
      <c r="EMB164" s="378"/>
      <c r="EMC164" s="75"/>
      <c r="EMD164" s="378"/>
      <c r="EME164" s="378"/>
      <c r="EMF164" s="75"/>
      <c r="EMG164" s="76"/>
      <c r="EMH164" s="75"/>
      <c r="EMI164" s="378"/>
      <c r="EMJ164" s="378"/>
      <c r="EMK164" s="378"/>
      <c r="EML164" s="378"/>
      <c r="EMM164" s="378"/>
      <c r="EMN164" s="378"/>
      <c r="EMO164" s="378"/>
      <c r="EMP164" s="378"/>
      <c r="EMQ164" s="378"/>
      <c r="EMR164" s="378"/>
      <c r="EMS164" s="378"/>
      <c r="EMT164" s="378"/>
      <c r="EMU164" s="75"/>
      <c r="EMV164" s="378"/>
      <c r="EMW164" s="378"/>
      <c r="EMX164" s="75"/>
      <c r="EMY164" s="76"/>
      <c r="EMZ164" s="75"/>
      <c r="ENA164" s="378"/>
      <c r="ENB164" s="378"/>
      <c r="ENC164" s="378"/>
      <c r="END164" s="378"/>
      <c r="ENE164" s="378"/>
      <c r="ENF164" s="378"/>
      <c r="ENG164" s="378"/>
      <c r="ENH164" s="378"/>
      <c r="ENI164" s="378"/>
      <c r="ENJ164" s="378"/>
      <c r="ENK164" s="378"/>
      <c r="ENL164" s="378"/>
      <c r="ENM164" s="75"/>
      <c r="ENN164" s="378"/>
      <c r="ENO164" s="378"/>
      <c r="ENP164" s="75"/>
      <c r="ENQ164" s="76"/>
      <c r="ENR164" s="75"/>
      <c r="ENS164" s="378"/>
      <c r="ENT164" s="378"/>
      <c r="ENU164" s="378"/>
      <c r="ENV164" s="378"/>
      <c r="ENW164" s="378"/>
      <c r="ENX164" s="378"/>
      <c r="ENY164" s="378"/>
      <c r="ENZ164" s="378"/>
      <c r="EOA164" s="378"/>
      <c r="EOB164" s="378"/>
      <c r="EOC164" s="378"/>
      <c r="EOD164" s="378"/>
      <c r="EOE164" s="75"/>
      <c r="EOF164" s="378"/>
      <c r="EOG164" s="378"/>
      <c r="EOH164" s="75"/>
      <c r="EOI164" s="76"/>
      <c r="EOJ164" s="75"/>
      <c r="EOK164" s="378"/>
      <c r="EOL164" s="378"/>
      <c r="EOM164" s="378"/>
      <c r="EON164" s="378"/>
      <c r="EOO164" s="378"/>
      <c r="EOP164" s="378"/>
      <c r="EOQ164" s="378"/>
      <c r="EOR164" s="378"/>
      <c r="EOS164" s="378"/>
      <c r="EOT164" s="378"/>
      <c r="EOU164" s="378"/>
      <c r="EOV164" s="378"/>
      <c r="EOW164" s="75"/>
      <c r="EOX164" s="378"/>
      <c r="EOY164" s="378"/>
      <c r="EOZ164" s="75"/>
      <c r="EPA164" s="76"/>
      <c r="EPB164" s="75"/>
      <c r="EPC164" s="378"/>
      <c r="EPD164" s="378"/>
      <c r="EPE164" s="378"/>
      <c r="EPF164" s="378"/>
      <c r="EPG164" s="378"/>
      <c r="EPH164" s="378"/>
      <c r="EPI164" s="378"/>
      <c r="EPJ164" s="378"/>
      <c r="EPK164" s="378"/>
      <c r="EPL164" s="378"/>
      <c r="EPM164" s="378"/>
      <c r="EPN164" s="378"/>
      <c r="EPO164" s="75"/>
      <c r="EPP164" s="378"/>
      <c r="EPQ164" s="378"/>
      <c r="EPR164" s="75"/>
      <c r="EPS164" s="76"/>
      <c r="EPT164" s="75"/>
      <c r="EPU164" s="378"/>
      <c r="EPV164" s="378"/>
      <c r="EPW164" s="378"/>
      <c r="EPX164" s="378"/>
      <c r="EPY164" s="378"/>
      <c r="EPZ164" s="378"/>
      <c r="EQA164" s="378"/>
      <c r="EQB164" s="378"/>
      <c r="EQC164" s="378"/>
      <c r="EQD164" s="378"/>
      <c r="EQE164" s="378"/>
      <c r="EQF164" s="378"/>
      <c r="EQG164" s="75"/>
      <c r="EQH164" s="378"/>
      <c r="EQI164" s="378"/>
      <c r="EQJ164" s="75"/>
      <c r="EQK164" s="76"/>
      <c r="EQL164" s="75"/>
      <c r="EQM164" s="378"/>
      <c r="EQN164" s="378"/>
      <c r="EQO164" s="378"/>
      <c r="EQP164" s="378"/>
      <c r="EQQ164" s="378"/>
      <c r="EQR164" s="378"/>
      <c r="EQS164" s="378"/>
      <c r="EQT164" s="378"/>
      <c r="EQU164" s="378"/>
      <c r="EQV164" s="378"/>
      <c r="EQW164" s="378"/>
      <c r="EQX164" s="378"/>
      <c r="EQY164" s="75"/>
      <c r="EQZ164" s="378"/>
      <c r="ERA164" s="378"/>
      <c r="ERB164" s="75"/>
      <c r="ERC164" s="76"/>
      <c r="ERD164" s="75"/>
      <c r="ERE164" s="378"/>
      <c r="ERF164" s="378"/>
      <c r="ERG164" s="378"/>
      <c r="ERH164" s="378"/>
      <c r="ERI164" s="378"/>
      <c r="ERJ164" s="378"/>
      <c r="ERK164" s="378"/>
      <c r="ERL164" s="378"/>
      <c r="ERM164" s="378"/>
      <c r="ERN164" s="378"/>
      <c r="ERO164" s="378"/>
      <c r="ERP164" s="378"/>
      <c r="ERQ164" s="75"/>
      <c r="ERR164" s="378"/>
      <c r="ERS164" s="378"/>
      <c r="ERT164" s="75"/>
      <c r="ERU164" s="76"/>
      <c r="ERV164" s="75"/>
      <c r="ERW164" s="378"/>
      <c r="ERX164" s="378"/>
      <c r="ERY164" s="378"/>
      <c r="ERZ164" s="378"/>
      <c r="ESA164" s="378"/>
      <c r="ESB164" s="378"/>
      <c r="ESC164" s="378"/>
      <c r="ESD164" s="378"/>
      <c r="ESE164" s="378"/>
      <c r="ESF164" s="378"/>
      <c r="ESG164" s="378"/>
      <c r="ESH164" s="378"/>
      <c r="ESI164" s="75"/>
      <c r="ESJ164" s="378"/>
      <c r="ESK164" s="378"/>
      <c r="ESL164" s="75"/>
      <c r="ESM164" s="76"/>
      <c r="ESN164" s="75"/>
      <c r="ESO164" s="378"/>
      <c r="ESP164" s="378"/>
      <c r="ESQ164" s="378"/>
      <c r="ESR164" s="378"/>
      <c r="ESS164" s="378"/>
      <c r="EST164" s="378"/>
      <c r="ESU164" s="378"/>
      <c r="ESV164" s="378"/>
      <c r="ESW164" s="378"/>
      <c r="ESX164" s="378"/>
      <c r="ESY164" s="378"/>
      <c r="ESZ164" s="378"/>
      <c r="ETA164" s="75"/>
      <c r="ETB164" s="378"/>
      <c r="ETC164" s="378"/>
      <c r="ETD164" s="75"/>
      <c r="ETE164" s="76"/>
      <c r="ETF164" s="75"/>
      <c r="ETG164" s="378"/>
      <c r="ETH164" s="378"/>
      <c r="ETI164" s="378"/>
      <c r="ETJ164" s="378"/>
      <c r="ETK164" s="378"/>
      <c r="ETL164" s="378"/>
      <c r="ETM164" s="378"/>
      <c r="ETN164" s="378"/>
      <c r="ETO164" s="378"/>
      <c r="ETP164" s="378"/>
      <c r="ETQ164" s="378"/>
      <c r="ETR164" s="378"/>
      <c r="ETS164" s="75"/>
      <c r="ETT164" s="378"/>
      <c r="ETU164" s="378"/>
      <c r="ETV164" s="75"/>
      <c r="ETW164" s="76"/>
      <c r="ETX164" s="75"/>
      <c r="ETY164" s="378"/>
      <c r="ETZ164" s="378"/>
      <c r="EUA164" s="378"/>
      <c r="EUB164" s="378"/>
      <c r="EUC164" s="378"/>
      <c r="EUD164" s="378"/>
      <c r="EUE164" s="378"/>
      <c r="EUF164" s="378"/>
      <c r="EUG164" s="378"/>
      <c r="EUH164" s="378"/>
      <c r="EUI164" s="378"/>
      <c r="EUJ164" s="378"/>
      <c r="EUK164" s="75"/>
      <c r="EUL164" s="378"/>
      <c r="EUM164" s="378"/>
      <c r="EUN164" s="75"/>
      <c r="EUO164" s="76"/>
      <c r="EUP164" s="75"/>
      <c r="EUQ164" s="378"/>
      <c r="EUR164" s="378"/>
      <c r="EUS164" s="378"/>
      <c r="EUT164" s="378"/>
      <c r="EUU164" s="378"/>
      <c r="EUV164" s="378"/>
      <c r="EUW164" s="378"/>
      <c r="EUX164" s="378"/>
      <c r="EUY164" s="378"/>
      <c r="EUZ164" s="378"/>
      <c r="EVA164" s="378"/>
      <c r="EVB164" s="378"/>
      <c r="EVC164" s="75"/>
      <c r="EVD164" s="378"/>
      <c r="EVE164" s="378"/>
      <c r="EVF164" s="75"/>
      <c r="EVG164" s="76"/>
      <c r="EVH164" s="75"/>
      <c r="EVI164" s="378"/>
      <c r="EVJ164" s="378"/>
      <c r="EVK164" s="378"/>
      <c r="EVL164" s="378"/>
      <c r="EVM164" s="378"/>
      <c r="EVN164" s="378"/>
      <c r="EVO164" s="378"/>
      <c r="EVP164" s="378"/>
      <c r="EVQ164" s="378"/>
      <c r="EVR164" s="378"/>
      <c r="EVS164" s="378"/>
      <c r="EVT164" s="378"/>
      <c r="EVU164" s="75"/>
      <c r="EVV164" s="378"/>
      <c r="EVW164" s="378"/>
      <c r="EVX164" s="75"/>
      <c r="EVY164" s="76"/>
      <c r="EVZ164" s="75"/>
      <c r="EWA164" s="378"/>
      <c r="EWB164" s="378"/>
      <c r="EWC164" s="378"/>
      <c r="EWD164" s="378"/>
      <c r="EWE164" s="378"/>
      <c r="EWF164" s="378"/>
      <c r="EWG164" s="378"/>
      <c r="EWH164" s="378"/>
      <c r="EWI164" s="378"/>
      <c r="EWJ164" s="378"/>
      <c r="EWK164" s="378"/>
      <c r="EWL164" s="378"/>
      <c r="EWM164" s="75"/>
      <c r="EWN164" s="378"/>
      <c r="EWO164" s="378"/>
      <c r="EWP164" s="75"/>
      <c r="EWQ164" s="76"/>
      <c r="EWR164" s="75"/>
      <c r="EWS164" s="378"/>
      <c r="EWT164" s="378"/>
      <c r="EWU164" s="378"/>
      <c r="EWV164" s="378"/>
      <c r="EWW164" s="378"/>
      <c r="EWX164" s="378"/>
      <c r="EWY164" s="378"/>
      <c r="EWZ164" s="378"/>
      <c r="EXA164" s="378"/>
      <c r="EXB164" s="378"/>
      <c r="EXC164" s="378"/>
      <c r="EXD164" s="378"/>
      <c r="EXE164" s="75"/>
      <c r="EXF164" s="378"/>
      <c r="EXG164" s="378"/>
      <c r="EXH164" s="75"/>
      <c r="EXI164" s="76"/>
      <c r="EXJ164" s="75"/>
      <c r="EXK164" s="378"/>
      <c r="EXL164" s="378"/>
      <c r="EXM164" s="378"/>
      <c r="EXN164" s="378"/>
      <c r="EXO164" s="378"/>
      <c r="EXP164" s="378"/>
      <c r="EXQ164" s="378"/>
      <c r="EXR164" s="378"/>
      <c r="EXS164" s="378"/>
      <c r="EXT164" s="378"/>
      <c r="EXU164" s="378"/>
      <c r="EXV164" s="378"/>
      <c r="EXW164" s="75"/>
      <c r="EXX164" s="378"/>
      <c r="EXY164" s="378"/>
      <c r="EXZ164" s="75"/>
      <c r="EYA164" s="76"/>
      <c r="EYB164" s="75"/>
      <c r="EYC164" s="378"/>
      <c r="EYD164" s="378"/>
      <c r="EYE164" s="378"/>
      <c r="EYF164" s="378"/>
      <c r="EYG164" s="378"/>
      <c r="EYH164" s="378"/>
      <c r="EYI164" s="378"/>
      <c r="EYJ164" s="378"/>
      <c r="EYK164" s="378"/>
      <c r="EYL164" s="378"/>
      <c r="EYM164" s="378"/>
      <c r="EYN164" s="378"/>
      <c r="EYO164" s="75"/>
      <c r="EYP164" s="378"/>
      <c r="EYQ164" s="378"/>
      <c r="EYR164" s="75"/>
      <c r="EYS164" s="76"/>
      <c r="EYT164" s="75"/>
      <c r="EYU164" s="378"/>
      <c r="EYV164" s="378"/>
      <c r="EYW164" s="378"/>
      <c r="EYX164" s="378"/>
      <c r="EYY164" s="378"/>
      <c r="EYZ164" s="378"/>
      <c r="EZA164" s="378"/>
      <c r="EZB164" s="378"/>
      <c r="EZC164" s="378"/>
      <c r="EZD164" s="378"/>
      <c r="EZE164" s="378"/>
      <c r="EZF164" s="378"/>
      <c r="EZG164" s="75"/>
      <c r="EZH164" s="378"/>
      <c r="EZI164" s="378"/>
      <c r="EZJ164" s="75"/>
      <c r="EZK164" s="76"/>
      <c r="EZL164" s="75"/>
      <c r="EZM164" s="378"/>
      <c r="EZN164" s="378"/>
      <c r="EZO164" s="378"/>
      <c r="EZP164" s="378"/>
      <c r="EZQ164" s="378"/>
      <c r="EZR164" s="378"/>
      <c r="EZS164" s="378"/>
      <c r="EZT164" s="378"/>
      <c r="EZU164" s="378"/>
      <c r="EZV164" s="378"/>
      <c r="EZW164" s="378"/>
      <c r="EZX164" s="378"/>
      <c r="EZY164" s="75"/>
      <c r="EZZ164" s="378"/>
      <c r="FAA164" s="378"/>
      <c r="FAB164" s="75"/>
      <c r="FAC164" s="76"/>
      <c r="FAD164" s="75"/>
      <c r="FAE164" s="378"/>
      <c r="FAF164" s="378"/>
      <c r="FAG164" s="378"/>
      <c r="FAH164" s="378"/>
      <c r="FAI164" s="378"/>
      <c r="FAJ164" s="378"/>
      <c r="FAK164" s="378"/>
      <c r="FAL164" s="378"/>
      <c r="FAM164" s="378"/>
      <c r="FAN164" s="378"/>
      <c r="FAO164" s="378"/>
      <c r="FAP164" s="378"/>
      <c r="FAQ164" s="75"/>
      <c r="FAR164" s="378"/>
      <c r="FAS164" s="378"/>
      <c r="FAT164" s="75"/>
      <c r="FAU164" s="76"/>
      <c r="FAV164" s="75"/>
      <c r="FAW164" s="378"/>
      <c r="FAX164" s="378"/>
      <c r="FAY164" s="378"/>
      <c r="FAZ164" s="378"/>
      <c r="FBA164" s="378"/>
      <c r="FBB164" s="378"/>
      <c r="FBC164" s="378"/>
      <c r="FBD164" s="378"/>
      <c r="FBE164" s="378"/>
      <c r="FBF164" s="378"/>
      <c r="FBG164" s="378"/>
      <c r="FBH164" s="378"/>
      <c r="FBI164" s="75"/>
      <c r="FBJ164" s="378"/>
      <c r="FBK164" s="378"/>
      <c r="FBL164" s="75"/>
      <c r="FBM164" s="76"/>
      <c r="FBN164" s="75"/>
      <c r="FBO164" s="378"/>
      <c r="FBP164" s="378"/>
      <c r="FBQ164" s="378"/>
      <c r="FBR164" s="378"/>
      <c r="FBS164" s="378"/>
      <c r="FBT164" s="378"/>
      <c r="FBU164" s="378"/>
      <c r="FBV164" s="378"/>
      <c r="FBW164" s="378"/>
      <c r="FBX164" s="378"/>
      <c r="FBY164" s="378"/>
      <c r="FBZ164" s="378"/>
      <c r="FCA164" s="75"/>
      <c r="FCB164" s="378"/>
      <c r="FCC164" s="378"/>
      <c r="FCD164" s="75"/>
      <c r="FCE164" s="76"/>
      <c r="FCF164" s="75"/>
      <c r="FCG164" s="378"/>
      <c r="FCH164" s="378"/>
      <c r="FCI164" s="378"/>
      <c r="FCJ164" s="378"/>
      <c r="FCK164" s="378"/>
      <c r="FCL164" s="378"/>
      <c r="FCM164" s="378"/>
      <c r="FCN164" s="378"/>
      <c r="FCO164" s="378"/>
      <c r="FCP164" s="378"/>
      <c r="FCQ164" s="378"/>
      <c r="FCR164" s="378"/>
      <c r="FCS164" s="75"/>
      <c r="FCT164" s="378"/>
      <c r="FCU164" s="378"/>
      <c r="FCV164" s="75"/>
      <c r="FCW164" s="76"/>
      <c r="FCX164" s="75"/>
      <c r="FCY164" s="378"/>
      <c r="FCZ164" s="378"/>
      <c r="FDA164" s="378"/>
      <c r="FDB164" s="378"/>
      <c r="FDC164" s="378"/>
      <c r="FDD164" s="378"/>
      <c r="FDE164" s="378"/>
      <c r="FDF164" s="378"/>
      <c r="FDG164" s="378"/>
      <c r="FDH164" s="378"/>
      <c r="FDI164" s="378"/>
      <c r="FDJ164" s="378"/>
      <c r="FDK164" s="75"/>
      <c r="FDL164" s="378"/>
      <c r="FDM164" s="378"/>
      <c r="FDN164" s="75"/>
      <c r="FDO164" s="76"/>
      <c r="FDP164" s="75"/>
      <c r="FDQ164" s="378"/>
      <c r="FDR164" s="378"/>
      <c r="FDS164" s="378"/>
      <c r="FDT164" s="378"/>
      <c r="FDU164" s="378"/>
      <c r="FDV164" s="378"/>
      <c r="FDW164" s="378"/>
      <c r="FDX164" s="378"/>
      <c r="FDY164" s="378"/>
      <c r="FDZ164" s="378"/>
      <c r="FEA164" s="378"/>
      <c r="FEB164" s="378"/>
      <c r="FEC164" s="75"/>
      <c r="FED164" s="378"/>
      <c r="FEE164" s="378"/>
      <c r="FEF164" s="75"/>
      <c r="FEG164" s="76"/>
      <c r="FEH164" s="75"/>
      <c r="FEI164" s="378"/>
      <c r="FEJ164" s="378"/>
      <c r="FEK164" s="378"/>
      <c r="FEL164" s="378"/>
      <c r="FEM164" s="378"/>
      <c r="FEN164" s="378"/>
      <c r="FEO164" s="378"/>
      <c r="FEP164" s="378"/>
      <c r="FEQ164" s="378"/>
      <c r="FER164" s="378"/>
      <c r="FES164" s="378"/>
      <c r="FET164" s="378"/>
      <c r="FEU164" s="75"/>
      <c r="FEV164" s="378"/>
      <c r="FEW164" s="378"/>
      <c r="FEX164" s="75"/>
      <c r="FEY164" s="76"/>
      <c r="FEZ164" s="75"/>
      <c r="FFA164" s="378"/>
      <c r="FFB164" s="378"/>
      <c r="FFC164" s="378"/>
      <c r="FFD164" s="378"/>
      <c r="FFE164" s="378"/>
      <c r="FFF164" s="378"/>
      <c r="FFG164" s="378"/>
      <c r="FFH164" s="378"/>
      <c r="FFI164" s="378"/>
      <c r="FFJ164" s="378"/>
      <c r="FFK164" s="378"/>
      <c r="FFL164" s="378"/>
      <c r="FFM164" s="75"/>
      <c r="FFN164" s="378"/>
      <c r="FFO164" s="378"/>
      <c r="FFP164" s="75"/>
      <c r="FFQ164" s="76"/>
      <c r="FFR164" s="75"/>
      <c r="FFS164" s="378"/>
      <c r="FFT164" s="378"/>
      <c r="FFU164" s="378"/>
      <c r="FFV164" s="378"/>
      <c r="FFW164" s="378"/>
      <c r="FFX164" s="378"/>
      <c r="FFY164" s="378"/>
      <c r="FFZ164" s="378"/>
      <c r="FGA164" s="378"/>
      <c r="FGB164" s="378"/>
      <c r="FGC164" s="378"/>
      <c r="FGD164" s="378"/>
      <c r="FGE164" s="75"/>
      <c r="FGF164" s="378"/>
      <c r="FGG164" s="378"/>
      <c r="FGH164" s="75"/>
      <c r="FGI164" s="76"/>
      <c r="FGJ164" s="75"/>
      <c r="FGK164" s="378"/>
      <c r="FGL164" s="378"/>
      <c r="FGM164" s="378"/>
      <c r="FGN164" s="378"/>
      <c r="FGO164" s="378"/>
      <c r="FGP164" s="378"/>
      <c r="FGQ164" s="378"/>
      <c r="FGR164" s="378"/>
      <c r="FGS164" s="378"/>
      <c r="FGT164" s="378"/>
      <c r="FGU164" s="378"/>
      <c r="FGV164" s="378"/>
      <c r="FGW164" s="75"/>
      <c r="FGX164" s="378"/>
      <c r="FGY164" s="378"/>
      <c r="FGZ164" s="75"/>
      <c r="FHA164" s="76"/>
      <c r="FHB164" s="75"/>
      <c r="FHC164" s="378"/>
      <c r="FHD164" s="378"/>
      <c r="FHE164" s="378"/>
      <c r="FHF164" s="378"/>
      <c r="FHG164" s="378"/>
      <c r="FHH164" s="378"/>
      <c r="FHI164" s="378"/>
      <c r="FHJ164" s="378"/>
      <c r="FHK164" s="378"/>
      <c r="FHL164" s="378"/>
      <c r="FHM164" s="378"/>
      <c r="FHN164" s="378"/>
      <c r="FHO164" s="75"/>
      <c r="FHP164" s="378"/>
      <c r="FHQ164" s="378"/>
      <c r="FHR164" s="75"/>
      <c r="FHS164" s="76"/>
      <c r="FHT164" s="75"/>
      <c r="FHU164" s="378"/>
      <c r="FHV164" s="378"/>
      <c r="FHW164" s="378"/>
      <c r="FHX164" s="378"/>
      <c r="FHY164" s="378"/>
      <c r="FHZ164" s="378"/>
      <c r="FIA164" s="378"/>
      <c r="FIB164" s="378"/>
      <c r="FIC164" s="378"/>
      <c r="FID164" s="378"/>
      <c r="FIE164" s="378"/>
      <c r="FIF164" s="378"/>
      <c r="FIG164" s="75"/>
      <c r="FIH164" s="378"/>
      <c r="FII164" s="378"/>
      <c r="FIJ164" s="75"/>
      <c r="FIK164" s="76"/>
      <c r="FIL164" s="75"/>
      <c r="FIM164" s="378"/>
      <c r="FIN164" s="378"/>
      <c r="FIO164" s="378"/>
      <c r="FIP164" s="378"/>
      <c r="FIQ164" s="378"/>
      <c r="FIR164" s="378"/>
      <c r="FIS164" s="378"/>
      <c r="FIT164" s="378"/>
      <c r="FIU164" s="378"/>
      <c r="FIV164" s="378"/>
      <c r="FIW164" s="378"/>
      <c r="FIX164" s="378"/>
      <c r="FIY164" s="75"/>
      <c r="FIZ164" s="378"/>
      <c r="FJA164" s="378"/>
      <c r="FJB164" s="75"/>
      <c r="FJC164" s="76"/>
      <c r="FJD164" s="75"/>
      <c r="FJE164" s="378"/>
      <c r="FJF164" s="378"/>
      <c r="FJG164" s="378"/>
      <c r="FJH164" s="378"/>
      <c r="FJI164" s="378"/>
      <c r="FJJ164" s="378"/>
      <c r="FJK164" s="378"/>
      <c r="FJL164" s="378"/>
      <c r="FJM164" s="378"/>
      <c r="FJN164" s="378"/>
      <c r="FJO164" s="378"/>
      <c r="FJP164" s="378"/>
      <c r="FJQ164" s="75"/>
      <c r="FJR164" s="378"/>
      <c r="FJS164" s="378"/>
      <c r="FJT164" s="75"/>
      <c r="FJU164" s="76"/>
      <c r="FJV164" s="75"/>
      <c r="FJW164" s="378"/>
      <c r="FJX164" s="378"/>
      <c r="FJY164" s="378"/>
      <c r="FJZ164" s="378"/>
      <c r="FKA164" s="378"/>
      <c r="FKB164" s="378"/>
      <c r="FKC164" s="378"/>
      <c r="FKD164" s="378"/>
      <c r="FKE164" s="378"/>
      <c r="FKF164" s="378"/>
      <c r="FKG164" s="378"/>
      <c r="FKH164" s="378"/>
      <c r="FKI164" s="75"/>
      <c r="FKJ164" s="378"/>
      <c r="FKK164" s="378"/>
      <c r="FKL164" s="75"/>
      <c r="FKM164" s="76"/>
      <c r="FKN164" s="75"/>
      <c r="FKO164" s="378"/>
      <c r="FKP164" s="378"/>
      <c r="FKQ164" s="378"/>
      <c r="FKR164" s="378"/>
      <c r="FKS164" s="378"/>
      <c r="FKT164" s="378"/>
      <c r="FKU164" s="378"/>
      <c r="FKV164" s="378"/>
      <c r="FKW164" s="378"/>
      <c r="FKX164" s="378"/>
      <c r="FKY164" s="378"/>
      <c r="FKZ164" s="378"/>
      <c r="FLA164" s="75"/>
      <c r="FLB164" s="378"/>
      <c r="FLC164" s="378"/>
      <c r="FLD164" s="75"/>
      <c r="FLE164" s="76"/>
      <c r="FLF164" s="75"/>
      <c r="FLG164" s="378"/>
      <c r="FLH164" s="378"/>
      <c r="FLI164" s="378"/>
      <c r="FLJ164" s="378"/>
      <c r="FLK164" s="378"/>
      <c r="FLL164" s="378"/>
      <c r="FLM164" s="378"/>
      <c r="FLN164" s="378"/>
      <c r="FLO164" s="378"/>
      <c r="FLP164" s="378"/>
      <c r="FLQ164" s="378"/>
      <c r="FLR164" s="378"/>
      <c r="FLS164" s="75"/>
      <c r="FLT164" s="378"/>
      <c r="FLU164" s="378"/>
      <c r="FLV164" s="75"/>
      <c r="FLW164" s="76"/>
      <c r="FLX164" s="75"/>
      <c r="FLY164" s="378"/>
      <c r="FLZ164" s="378"/>
      <c r="FMA164" s="378"/>
      <c r="FMB164" s="378"/>
      <c r="FMC164" s="378"/>
      <c r="FMD164" s="378"/>
      <c r="FME164" s="378"/>
      <c r="FMF164" s="378"/>
      <c r="FMG164" s="378"/>
      <c r="FMH164" s="378"/>
      <c r="FMI164" s="378"/>
      <c r="FMJ164" s="378"/>
      <c r="FMK164" s="75"/>
      <c r="FML164" s="378"/>
      <c r="FMM164" s="378"/>
      <c r="FMN164" s="75"/>
      <c r="FMO164" s="76"/>
      <c r="FMP164" s="75"/>
      <c r="FMQ164" s="378"/>
      <c r="FMR164" s="378"/>
      <c r="FMS164" s="378"/>
      <c r="FMT164" s="378"/>
      <c r="FMU164" s="378"/>
      <c r="FMV164" s="378"/>
      <c r="FMW164" s="378"/>
      <c r="FMX164" s="378"/>
      <c r="FMY164" s="378"/>
      <c r="FMZ164" s="378"/>
      <c r="FNA164" s="378"/>
      <c r="FNB164" s="378"/>
      <c r="FNC164" s="75"/>
      <c r="FND164" s="378"/>
      <c r="FNE164" s="378"/>
      <c r="FNF164" s="75"/>
      <c r="FNG164" s="76"/>
      <c r="FNH164" s="75"/>
      <c r="FNI164" s="378"/>
      <c r="FNJ164" s="378"/>
      <c r="FNK164" s="378"/>
      <c r="FNL164" s="378"/>
      <c r="FNM164" s="378"/>
      <c r="FNN164" s="378"/>
      <c r="FNO164" s="378"/>
      <c r="FNP164" s="378"/>
      <c r="FNQ164" s="378"/>
      <c r="FNR164" s="378"/>
      <c r="FNS164" s="378"/>
      <c r="FNT164" s="378"/>
      <c r="FNU164" s="75"/>
      <c r="FNV164" s="378"/>
      <c r="FNW164" s="378"/>
      <c r="FNX164" s="75"/>
      <c r="FNY164" s="76"/>
      <c r="FNZ164" s="75"/>
      <c r="FOA164" s="378"/>
      <c r="FOB164" s="378"/>
      <c r="FOC164" s="378"/>
      <c r="FOD164" s="378"/>
      <c r="FOE164" s="378"/>
      <c r="FOF164" s="378"/>
      <c r="FOG164" s="378"/>
      <c r="FOH164" s="378"/>
      <c r="FOI164" s="378"/>
      <c r="FOJ164" s="378"/>
      <c r="FOK164" s="378"/>
      <c r="FOL164" s="378"/>
      <c r="FOM164" s="75"/>
      <c r="FON164" s="378"/>
      <c r="FOO164" s="378"/>
      <c r="FOP164" s="75"/>
      <c r="FOQ164" s="76"/>
      <c r="FOR164" s="75"/>
      <c r="FOS164" s="378"/>
      <c r="FOT164" s="378"/>
      <c r="FOU164" s="378"/>
      <c r="FOV164" s="378"/>
      <c r="FOW164" s="378"/>
      <c r="FOX164" s="378"/>
      <c r="FOY164" s="378"/>
      <c r="FOZ164" s="378"/>
      <c r="FPA164" s="378"/>
      <c r="FPB164" s="378"/>
      <c r="FPC164" s="378"/>
      <c r="FPD164" s="378"/>
      <c r="FPE164" s="75"/>
      <c r="FPF164" s="378"/>
      <c r="FPG164" s="378"/>
      <c r="FPH164" s="75"/>
      <c r="FPI164" s="76"/>
      <c r="FPJ164" s="75"/>
      <c r="FPK164" s="378"/>
      <c r="FPL164" s="378"/>
      <c r="FPM164" s="378"/>
      <c r="FPN164" s="378"/>
      <c r="FPO164" s="378"/>
      <c r="FPP164" s="378"/>
      <c r="FPQ164" s="378"/>
      <c r="FPR164" s="378"/>
      <c r="FPS164" s="378"/>
      <c r="FPT164" s="378"/>
      <c r="FPU164" s="378"/>
      <c r="FPV164" s="378"/>
      <c r="FPW164" s="75"/>
      <c r="FPX164" s="378"/>
      <c r="FPY164" s="378"/>
      <c r="FPZ164" s="75"/>
      <c r="FQA164" s="76"/>
      <c r="FQB164" s="75"/>
      <c r="FQC164" s="378"/>
      <c r="FQD164" s="378"/>
      <c r="FQE164" s="378"/>
      <c r="FQF164" s="378"/>
      <c r="FQG164" s="378"/>
      <c r="FQH164" s="378"/>
      <c r="FQI164" s="378"/>
      <c r="FQJ164" s="378"/>
      <c r="FQK164" s="378"/>
      <c r="FQL164" s="378"/>
      <c r="FQM164" s="378"/>
      <c r="FQN164" s="378"/>
      <c r="FQO164" s="75"/>
      <c r="FQP164" s="378"/>
      <c r="FQQ164" s="378"/>
      <c r="FQR164" s="75"/>
      <c r="FQS164" s="76"/>
      <c r="FQT164" s="75"/>
      <c r="FQU164" s="378"/>
      <c r="FQV164" s="378"/>
      <c r="FQW164" s="378"/>
      <c r="FQX164" s="378"/>
      <c r="FQY164" s="378"/>
      <c r="FQZ164" s="378"/>
      <c r="FRA164" s="378"/>
      <c r="FRB164" s="378"/>
      <c r="FRC164" s="378"/>
      <c r="FRD164" s="378"/>
      <c r="FRE164" s="378"/>
      <c r="FRF164" s="378"/>
      <c r="FRG164" s="75"/>
      <c r="FRH164" s="378"/>
      <c r="FRI164" s="378"/>
      <c r="FRJ164" s="75"/>
      <c r="FRK164" s="76"/>
      <c r="FRL164" s="75"/>
      <c r="FRM164" s="378"/>
      <c r="FRN164" s="378"/>
      <c r="FRO164" s="378"/>
      <c r="FRP164" s="378"/>
      <c r="FRQ164" s="378"/>
      <c r="FRR164" s="378"/>
      <c r="FRS164" s="378"/>
      <c r="FRT164" s="378"/>
      <c r="FRU164" s="378"/>
      <c r="FRV164" s="378"/>
      <c r="FRW164" s="378"/>
      <c r="FRX164" s="378"/>
      <c r="FRY164" s="75"/>
      <c r="FRZ164" s="378"/>
      <c r="FSA164" s="378"/>
      <c r="FSB164" s="75"/>
      <c r="FSC164" s="76"/>
      <c r="FSD164" s="75"/>
      <c r="FSE164" s="378"/>
      <c r="FSF164" s="378"/>
      <c r="FSG164" s="378"/>
      <c r="FSH164" s="378"/>
      <c r="FSI164" s="378"/>
      <c r="FSJ164" s="378"/>
      <c r="FSK164" s="378"/>
      <c r="FSL164" s="378"/>
      <c r="FSM164" s="378"/>
      <c r="FSN164" s="378"/>
      <c r="FSO164" s="378"/>
      <c r="FSP164" s="378"/>
      <c r="FSQ164" s="75"/>
      <c r="FSR164" s="378"/>
      <c r="FSS164" s="378"/>
      <c r="FST164" s="75"/>
      <c r="FSU164" s="76"/>
      <c r="FSV164" s="75"/>
      <c r="FSW164" s="378"/>
      <c r="FSX164" s="378"/>
      <c r="FSY164" s="378"/>
      <c r="FSZ164" s="378"/>
      <c r="FTA164" s="378"/>
      <c r="FTB164" s="378"/>
      <c r="FTC164" s="378"/>
      <c r="FTD164" s="378"/>
      <c r="FTE164" s="378"/>
      <c r="FTF164" s="378"/>
      <c r="FTG164" s="378"/>
      <c r="FTH164" s="378"/>
      <c r="FTI164" s="75"/>
      <c r="FTJ164" s="378"/>
      <c r="FTK164" s="378"/>
      <c r="FTL164" s="75"/>
      <c r="FTM164" s="76"/>
      <c r="FTN164" s="75"/>
      <c r="FTO164" s="378"/>
      <c r="FTP164" s="378"/>
      <c r="FTQ164" s="378"/>
      <c r="FTR164" s="378"/>
      <c r="FTS164" s="378"/>
      <c r="FTT164" s="378"/>
      <c r="FTU164" s="378"/>
      <c r="FTV164" s="378"/>
      <c r="FTW164" s="378"/>
      <c r="FTX164" s="378"/>
      <c r="FTY164" s="378"/>
      <c r="FTZ164" s="378"/>
      <c r="FUA164" s="75"/>
      <c r="FUB164" s="378"/>
      <c r="FUC164" s="378"/>
      <c r="FUD164" s="75"/>
      <c r="FUE164" s="76"/>
      <c r="FUF164" s="75"/>
      <c r="FUG164" s="378"/>
      <c r="FUH164" s="378"/>
      <c r="FUI164" s="378"/>
      <c r="FUJ164" s="378"/>
      <c r="FUK164" s="378"/>
      <c r="FUL164" s="378"/>
      <c r="FUM164" s="378"/>
      <c r="FUN164" s="378"/>
      <c r="FUO164" s="378"/>
      <c r="FUP164" s="378"/>
      <c r="FUQ164" s="378"/>
      <c r="FUR164" s="378"/>
      <c r="FUS164" s="75"/>
      <c r="FUT164" s="378"/>
      <c r="FUU164" s="378"/>
      <c r="FUV164" s="75"/>
      <c r="FUW164" s="76"/>
      <c r="FUX164" s="75"/>
      <c r="FUY164" s="378"/>
      <c r="FUZ164" s="378"/>
      <c r="FVA164" s="378"/>
      <c r="FVB164" s="378"/>
      <c r="FVC164" s="378"/>
      <c r="FVD164" s="378"/>
      <c r="FVE164" s="378"/>
      <c r="FVF164" s="378"/>
      <c r="FVG164" s="378"/>
      <c r="FVH164" s="378"/>
      <c r="FVI164" s="378"/>
      <c r="FVJ164" s="378"/>
      <c r="FVK164" s="75"/>
      <c r="FVL164" s="378"/>
      <c r="FVM164" s="378"/>
      <c r="FVN164" s="75"/>
      <c r="FVO164" s="76"/>
      <c r="FVP164" s="75"/>
      <c r="FVQ164" s="378"/>
      <c r="FVR164" s="378"/>
      <c r="FVS164" s="378"/>
      <c r="FVT164" s="378"/>
      <c r="FVU164" s="378"/>
      <c r="FVV164" s="378"/>
      <c r="FVW164" s="378"/>
      <c r="FVX164" s="378"/>
      <c r="FVY164" s="378"/>
      <c r="FVZ164" s="378"/>
      <c r="FWA164" s="378"/>
      <c r="FWB164" s="378"/>
      <c r="FWC164" s="75"/>
      <c r="FWD164" s="378"/>
      <c r="FWE164" s="378"/>
      <c r="FWF164" s="75"/>
      <c r="FWG164" s="76"/>
      <c r="FWH164" s="75"/>
      <c r="FWI164" s="378"/>
      <c r="FWJ164" s="378"/>
      <c r="FWK164" s="378"/>
      <c r="FWL164" s="378"/>
      <c r="FWM164" s="378"/>
      <c r="FWN164" s="378"/>
      <c r="FWO164" s="378"/>
      <c r="FWP164" s="378"/>
      <c r="FWQ164" s="378"/>
      <c r="FWR164" s="378"/>
      <c r="FWS164" s="378"/>
      <c r="FWT164" s="378"/>
      <c r="FWU164" s="75"/>
      <c r="FWV164" s="378"/>
      <c r="FWW164" s="378"/>
      <c r="FWX164" s="75"/>
      <c r="FWY164" s="76"/>
      <c r="FWZ164" s="75"/>
      <c r="FXA164" s="378"/>
      <c r="FXB164" s="378"/>
      <c r="FXC164" s="378"/>
      <c r="FXD164" s="378"/>
      <c r="FXE164" s="378"/>
      <c r="FXF164" s="378"/>
      <c r="FXG164" s="378"/>
      <c r="FXH164" s="378"/>
      <c r="FXI164" s="378"/>
      <c r="FXJ164" s="378"/>
      <c r="FXK164" s="378"/>
      <c r="FXL164" s="378"/>
      <c r="FXM164" s="75"/>
      <c r="FXN164" s="378"/>
      <c r="FXO164" s="378"/>
      <c r="FXP164" s="75"/>
      <c r="FXQ164" s="76"/>
      <c r="FXR164" s="75"/>
      <c r="FXS164" s="378"/>
      <c r="FXT164" s="378"/>
      <c r="FXU164" s="378"/>
      <c r="FXV164" s="378"/>
      <c r="FXW164" s="378"/>
      <c r="FXX164" s="378"/>
      <c r="FXY164" s="378"/>
      <c r="FXZ164" s="378"/>
      <c r="FYA164" s="378"/>
      <c r="FYB164" s="378"/>
      <c r="FYC164" s="378"/>
      <c r="FYD164" s="378"/>
      <c r="FYE164" s="75"/>
      <c r="FYF164" s="378"/>
      <c r="FYG164" s="378"/>
      <c r="FYH164" s="75"/>
      <c r="FYI164" s="76"/>
      <c r="FYJ164" s="75"/>
      <c r="FYK164" s="378"/>
      <c r="FYL164" s="378"/>
      <c r="FYM164" s="378"/>
      <c r="FYN164" s="378"/>
      <c r="FYO164" s="378"/>
      <c r="FYP164" s="378"/>
      <c r="FYQ164" s="378"/>
      <c r="FYR164" s="378"/>
      <c r="FYS164" s="378"/>
      <c r="FYT164" s="378"/>
      <c r="FYU164" s="378"/>
      <c r="FYV164" s="378"/>
      <c r="FYW164" s="75"/>
      <c r="FYX164" s="378"/>
      <c r="FYY164" s="378"/>
      <c r="FYZ164" s="75"/>
      <c r="FZA164" s="76"/>
      <c r="FZB164" s="75"/>
      <c r="FZC164" s="378"/>
      <c r="FZD164" s="378"/>
      <c r="FZE164" s="378"/>
      <c r="FZF164" s="378"/>
      <c r="FZG164" s="378"/>
      <c r="FZH164" s="378"/>
      <c r="FZI164" s="378"/>
      <c r="FZJ164" s="378"/>
      <c r="FZK164" s="378"/>
      <c r="FZL164" s="378"/>
      <c r="FZM164" s="378"/>
      <c r="FZN164" s="378"/>
      <c r="FZO164" s="75"/>
      <c r="FZP164" s="378"/>
      <c r="FZQ164" s="378"/>
      <c r="FZR164" s="75"/>
      <c r="FZS164" s="76"/>
      <c r="FZT164" s="75"/>
      <c r="FZU164" s="378"/>
      <c r="FZV164" s="378"/>
      <c r="FZW164" s="378"/>
      <c r="FZX164" s="378"/>
      <c r="FZY164" s="378"/>
      <c r="FZZ164" s="378"/>
      <c r="GAA164" s="378"/>
      <c r="GAB164" s="378"/>
      <c r="GAC164" s="378"/>
      <c r="GAD164" s="378"/>
      <c r="GAE164" s="378"/>
      <c r="GAF164" s="378"/>
      <c r="GAG164" s="75"/>
      <c r="GAH164" s="378"/>
      <c r="GAI164" s="378"/>
      <c r="GAJ164" s="75"/>
      <c r="GAK164" s="76"/>
      <c r="GAL164" s="75"/>
      <c r="GAM164" s="378"/>
      <c r="GAN164" s="378"/>
      <c r="GAO164" s="378"/>
      <c r="GAP164" s="378"/>
      <c r="GAQ164" s="378"/>
      <c r="GAR164" s="378"/>
      <c r="GAS164" s="378"/>
      <c r="GAT164" s="378"/>
      <c r="GAU164" s="378"/>
      <c r="GAV164" s="378"/>
      <c r="GAW164" s="378"/>
      <c r="GAX164" s="378"/>
      <c r="GAY164" s="75"/>
      <c r="GAZ164" s="378"/>
      <c r="GBA164" s="378"/>
      <c r="GBB164" s="75"/>
      <c r="GBC164" s="76"/>
      <c r="GBD164" s="75"/>
      <c r="GBE164" s="378"/>
      <c r="GBF164" s="378"/>
      <c r="GBG164" s="378"/>
      <c r="GBH164" s="378"/>
      <c r="GBI164" s="378"/>
      <c r="GBJ164" s="378"/>
      <c r="GBK164" s="378"/>
      <c r="GBL164" s="378"/>
      <c r="GBM164" s="378"/>
      <c r="GBN164" s="378"/>
      <c r="GBO164" s="378"/>
      <c r="GBP164" s="378"/>
      <c r="GBQ164" s="75"/>
      <c r="GBR164" s="378"/>
      <c r="GBS164" s="378"/>
      <c r="GBT164" s="75"/>
      <c r="GBU164" s="76"/>
      <c r="GBV164" s="75"/>
      <c r="GBW164" s="378"/>
      <c r="GBX164" s="378"/>
      <c r="GBY164" s="378"/>
      <c r="GBZ164" s="378"/>
      <c r="GCA164" s="378"/>
      <c r="GCB164" s="378"/>
      <c r="GCC164" s="378"/>
      <c r="GCD164" s="378"/>
      <c r="GCE164" s="378"/>
      <c r="GCF164" s="378"/>
      <c r="GCG164" s="378"/>
      <c r="GCH164" s="378"/>
      <c r="GCI164" s="75"/>
      <c r="GCJ164" s="378"/>
      <c r="GCK164" s="378"/>
      <c r="GCL164" s="75"/>
      <c r="GCM164" s="76"/>
      <c r="GCN164" s="75"/>
      <c r="GCO164" s="378"/>
      <c r="GCP164" s="378"/>
      <c r="GCQ164" s="378"/>
      <c r="GCR164" s="378"/>
      <c r="GCS164" s="378"/>
      <c r="GCT164" s="378"/>
      <c r="GCU164" s="378"/>
      <c r="GCV164" s="378"/>
      <c r="GCW164" s="378"/>
      <c r="GCX164" s="378"/>
      <c r="GCY164" s="378"/>
      <c r="GCZ164" s="378"/>
      <c r="GDA164" s="75"/>
      <c r="GDB164" s="378"/>
      <c r="GDC164" s="378"/>
      <c r="GDD164" s="75"/>
      <c r="GDE164" s="76"/>
      <c r="GDF164" s="75"/>
      <c r="GDG164" s="378"/>
      <c r="GDH164" s="378"/>
      <c r="GDI164" s="378"/>
      <c r="GDJ164" s="378"/>
      <c r="GDK164" s="378"/>
      <c r="GDL164" s="378"/>
      <c r="GDM164" s="378"/>
      <c r="GDN164" s="378"/>
      <c r="GDO164" s="378"/>
      <c r="GDP164" s="378"/>
      <c r="GDQ164" s="378"/>
      <c r="GDR164" s="378"/>
      <c r="GDS164" s="75"/>
      <c r="GDT164" s="378"/>
      <c r="GDU164" s="378"/>
      <c r="GDV164" s="75"/>
      <c r="GDW164" s="76"/>
      <c r="GDX164" s="75"/>
      <c r="GDY164" s="378"/>
      <c r="GDZ164" s="378"/>
      <c r="GEA164" s="378"/>
      <c r="GEB164" s="378"/>
      <c r="GEC164" s="378"/>
      <c r="GED164" s="378"/>
      <c r="GEE164" s="378"/>
      <c r="GEF164" s="378"/>
      <c r="GEG164" s="378"/>
      <c r="GEH164" s="378"/>
      <c r="GEI164" s="378"/>
      <c r="GEJ164" s="378"/>
      <c r="GEK164" s="75"/>
      <c r="GEL164" s="378"/>
      <c r="GEM164" s="378"/>
      <c r="GEN164" s="75"/>
      <c r="GEO164" s="76"/>
      <c r="GEP164" s="75"/>
      <c r="GEQ164" s="378"/>
      <c r="GER164" s="378"/>
      <c r="GES164" s="378"/>
      <c r="GET164" s="378"/>
      <c r="GEU164" s="378"/>
      <c r="GEV164" s="378"/>
      <c r="GEW164" s="378"/>
      <c r="GEX164" s="378"/>
      <c r="GEY164" s="378"/>
      <c r="GEZ164" s="378"/>
      <c r="GFA164" s="378"/>
      <c r="GFB164" s="378"/>
      <c r="GFC164" s="75"/>
      <c r="GFD164" s="378"/>
      <c r="GFE164" s="378"/>
      <c r="GFF164" s="75"/>
      <c r="GFG164" s="76"/>
      <c r="GFH164" s="75"/>
      <c r="GFI164" s="378"/>
      <c r="GFJ164" s="378"/>
      <c r="GFK164" s="378"/>
      <c r="GFL164" s="378"/>
      <c r="GFM164" s="378"/>
      <c r="GFN164" s="378"/>
      <c r="GFO164" s="378"/>
      <c r="GFP164" s="378"/>
      <c r="GFQ164" s="378"/>
      <c r="GFR164" s="378"/>
      <c r="GFS164" s="378"/>
      <c r="GFT164" s="378"/>
      <c r="GFU164" s="75"/>
      <c r="GFV164" s="378"/>
      <c r="GFW164" s="378"/>
      <c r="GFX164" s="75"/>
      <c r="GFY164" s="76"/>
      <c r="GFZ164" s="75"/>
      <c r="GGA164" s="378"/>
      <c r="GGB164" s="378"/>
      <c r="GGC164" s="378"/>
      <c r="GGD164" s="378"/>
      <c r="GGE164" s="378"/>
      <c r="GGF164" s="378"/>
      <c r="GGG164" s="378"/>
      <c r="GGH164" s="378"/>
      <c r="GGI164" s="378"/>
      <c r="GGJ164" s="378"/>
      <c r="GGK164" s="378"/>
      <c r="GGL164" s="378"/>
      <c r="GGM164" s="75"/>
      <c r="GGN164" s="378"/>
      <c r="GGO164" s="378"/>
      <c r="GGP164" s="75"/>
      <c r="GGQ164" s="76"/>
      <c r="GGR164" s="75"/>
      <c r="GGS164" s="378"/>
      <c r="GGT164" s="378"/>
      <c r="GGU164" s="378"/>
      <c r="GGV164" s="378"/>
      <c r="GGW164" s="378"/>
      <c r="GGX164" s="378"/>
      <c r="GGY164" s="378"/>
      <c r="GGZ164" s="378"/>
      <c r="GHA164" s="378"/>
      <c r="GHB164" s="378"/>
      <c r="GHC164" s="378"/>
      <c r="GHD164" s="378"/>
      <c r="GHE164" s="75"/>
      <c r="GHF164" s="378"/>
      <c r="GHG164" s="378"/>
      <c r="GHH164" s="75"/>
      <c r="GHI164" s="76"/>
      <c r="GHJ164" s="75"/>
      <c r="GHK164" s="378"/>
      <c r="GHL164" s="378"/>
      <c r="GHM164" s="378"/>
      <c r="GHN164" s="378"/>
      <c r="GHO164" s="378"/>
      <c r="GHP164" s="378"/>
      <c r="GHQ164" s="378"/>
      <c r="GHR164" s="378"/>
      <c r="GHS164" s="378"/>
      <c r="GHT164" s="378"/>
      <c r="GHU164" s="378"/>
      <c r="GHV164" s="378"/>
      <c r="GHW164" s="75"/>
      <c r="GHX164" s="378"/>
      <c r="GHY164" s="378"/>
      <c r="GHZ164" s="75"/>
      <c r="GIA164" s="76"/>
      <c r="GIB164" s="75"/>
      <c r="GIC164" s="378"/>
      <c r="GID164" s="378"/>
      <c r="GIE164" s="378"/>
      <c r="GIF164" s="378"/>
      <c r="GIG164" s="378"/>
      <c r="GIH164" s="378"/>
      <c r="GII164" s="378"/>
      <c r="GIJ164" s="378"/>
      <c r="GIK164" s="378"/>
      <c r="GIL164" s="378"/>
      <c r="GIM164" s="378"/>
      <c r="GIN164" s="378"/>
      <c r="GIO164" s="75"/>
      <c r="GIP164" s="378"/>
      <c r="GIQ164" s="378"/>
      <c r="GIR164" s="75"/>
      <c r="GIS164" s="76"/>
      <c r="GIT164" s="75"/>
      <c r="GIU164" s="378"/>
      <c r="GIV164" s="378"/>
      <c r="GIW164" s="378"/>
      <c r="GIX164" s="378"/>
      <c r="GIY164" s="378"/>
      <c r="GIZ164" s="378"/>
      <c r="GJA164" s="378"/>
      <c r="GJB164" s="378"/>
      <c r="GJC164" s="378"/>
      <c r="GJD164" s="378"/>
      <c r="GJE164" s="378"/>
      <c r="GJF164" s="378"/>
      <c r="GJG164" s="75"/>
      <c r="GJH164" s="378"/>
      <c r="GJI164" s="378"/>
      <c r="GJJ164" s="75"/>
      <c r="GJK164" s="76"/>
      <c r="GJL164" s="75"/>
      <c r="GJM164" s="378"/>
      <c r="GJN164" s="378"/>
      <c r="GJO164" s="378"/>
      <c r="GJP164" s="378"/>
      <c r="GJQ164" s="378"/>
      <c r="GJR164" s="378"/>
      <c r="GJS164" s="378"/>
      <c r="GJT164" s="378"/>
      <c r="GJU164" s="378"/>
      <c r="GJV164" s="378"/>
      <c r="GJW164" s="378"/>
      <c r="GJX164" s="378"/>
      <c r="GJY164" s="75"/>
      <c r="GJZ164" s="378"/>
      <c r="GKA164" s="378"/>
      <c r="GKB164" s="75"/>
      <c r="GKC164" s="76"/>
      <c r="GKD164" s="75"/>
      <c r="GKE164" s="378"/>
      <c r="GKF164" s="378"/>
      <c r="GKG164" s="378"/>
      <c r="GKH164" s="378"/>
      <c r="GKI164" s="378"/>
      <c r="GKJ164" s="378"/>
      <c r="GKK164" s="378"/>
      <c r="GKL164" s="378"/>
      <c r="GKM164" s="378"/>
      <c r="GKN164" s="378"/>
      <c r="GKO164" s="378"/>
      <c r="GKP164" s="378"/>
      <c r="GKQ164" s="75"/>
      <c r="GKR164" s="378"/>
      <c r="GKS164" s="378"/>
      <c r="GKT164" s="75"/>
      <c r="GKU164" s="76"/>
      <c r="GKV164" s="75"/>
      <c r="GKW164" s="378"/>
      <c r="GKX164" s="378"/>
      <c r="GKY164" s="378"/>
      <c r="GKZ164" s="378"/>
      <c r="GLA164" s="378"/>
      <c r="GLB164" s="378"/>
      <c r="GLC164" s="378"/>
      <c r="GLD164" s="378"/>
      <c r="GLE164" s="378"/>
      <c r="GLF164" s="378"/>
      <c r="GLG164" s="378"/>
      <c r="GLH164" s="378"/>
      <c r="GLI164" s="75"/>
      <c r="GLJ164" s="378"/>
      <c r="GLK164" s="378"/>
      <c r="GLL164" s="75"/>
      <c r="GLM164" s="76"/>
      <c r="GLN164" s="75"/>
      <c r="GLO164" s="378"/>
      <c r="GLP164" s="378"/>
      <c r="GLQ164" s="378"/>
      <c r="GLR164" s="378"/>
      <c r="GLS164" s="378"/>
      <c r="GLT164" s="378"/>
      <c r="GLU164" s="378"/>
      <c r="GLV164" s="378"/>
      <c r="GLW164" s="378"/>
      <c r="GLX164" s="378"/>
      <c r="GLY164" s="378"/>
      <c r="GLZ164" s="378"/>
      <c r="GMA164" s="75"/>
      <c r="GMB164" s="378"/>
      <c r="GMC164" s="378"/>
      <c r="GMD164" s="75"/>
      <c r="GME164" s="76"/>
      <c r="GMF164" s="75"/>
      <c r="GMG164" s="378"/>
      <c r="GMH164" s="378"/>
      <c r="GMI164" s="378"/>
      <c r="GMJ164" s="378"/>
      <c r="GMK164" s="378"/>
      <c r="GML164" s="378"/>
      <c r="GMM164" s="378"/>
      <c r="GMN164" s="378"/>
      <c r="GMO164" s="378"/>
      <c r="GMP164" s="378"/>
      <c r="GMQ164" s="378"/>
      <c r="GMR164" s="378"/>
      <c r="GMS164" s="75"/>
      <c r="GMT164" s="378"/>
      <c r="GMU164" s="378"/>
      <c r="GMV164" s="75"/>
      <c r="GMW164" s="76"/>
      <c r="GMX164" s="75"/>
      <c r="GMY164" s="378"/>
      <c r="GMZ164" s="378"/>
      <c r="GNA164" s="378"/>
      <c r="GNB164" s="378"/>
      <c r="GNC164" s="378"/>
      <c r="GND164" s="378"/>
      <c r="GNE164" s="378"/>
      <c r="GNF164" s="378"/>
      <c r="GNG164" s="378"/>
      <c r="GNH164" s="378"/>
      <c r="GNI164" s="378"/>
      <c r="GNJ164" s="378"/>
      <c r="GNK164" s="75"/>
      <c r="GNL164" s="378"/>
      <c r="GNM164" s="378"/>
      <c r="GNN164" s="75"/>
      <c r="GNO164" s="76"/>
      <c r="GNP164" s="75"/>
      <c r="GNQ164" s="378"/>
      <c r="GNR164" s="378"/>
      <c r="GNS164" s="378"/>
      <c r="GNT164" s="378"/>
      <c r="GNU164" s="378"/>
      <c r="GNV164" s="378"/>
      <c r="GNW164" s="378"/>
      <c r="GNX164" s="378"/>
      <c r="GNY164" s="378"/>
      <c r="GNZ164" s="378"/>
      <c r="GOA164" s="378"/>
      <c r="GOB164" s="378"/>
      <c r="GOC164" s="75"/>
      <c r="GOD164" s="378"/>
      <c r="GOE164" s="378"/>
      <c r="GOF164" s="75"/>
      <c r="GOG164" s="76"/>
      <c r="GOH164" s="75"/>
      <c r="GOI164" s="378"/>
      <c r="GOJ164" s="378"/>
      <c r="GOK164" s="378"/>
      <c r="GOL164" s="378"/>
      <c r="GOM164" s="378"/>
      <c r="GON164" s="378"/>
      <c r="GOO164" s="378"/>
      <c r="GOP164" s="378"/>
      <c r="GOQ164" s="378"/>
      <c r="GOR164" s="378"/>
      <c r="GOS164" s="378"/>
      <c r="GOT164" s="378"/>
      <c r="GOU164" s="75"/>
      <c r="GOV164" s="378"/>
      <c r="GOW164" s="378"/>
      <c r="GOX164" s="75"/>
      <c r="GOY164" s="76"/>
      <c r="GOZ164" s="75"/>
      <c r="GPA164" s="378"/>
      <c r="GPB164" s="378"/>
      <c r="GPC164" s="378"/>
      <c r="GPD164" s="378"/>
      <c r="GPE164" s="378"/>
      <c r="GPF164" s="378"/>
      <c r="GPG164" s="378"/>
      <c r="GPH164" s="378"/>
      <c r="GPI164" s="378"/>
      <c r="GPJ164" s="378"/>
      <c r="GPK164" s="378"/>
      <c r="GPL164" s="378"/>
      <c r="GPM164" s="75"/>
      <c r="GPN164" s="378"/>
      <c r="GPO164" s="378"/>
      <c r="GPP164" s="75"/>
      <c r="GPQ164" s="76"/>
      <c r="GPR164" s="75"/>
      <c r="GPS164" s="378"/>
      <c r="GPT164" s="378"/>
      <c r="GPU164" s="378"/>
      <c r="GPV164" s="378"/>
      <c r="GPW164" s="378"/>
      <c r="GPX164" s="378"/>
      <c r="GPY164" s="378"/>
      <c r="GPZ164" s="378"/>
      <c r="GQA164" s="378"/>
      <c r="GQB164" s="378"/>
      <c r="GQC164" s="378"/>
      <c r="GQD164" s="378"/>
      <c r="GQE164" s="75"/>
      <c r="GQF164" s="378"/>
      <c r="GQG164" s="378"/>
      <c r="GQH164" s="75"/>
      <c r="GQI164" s="76"/>
      <c r="GQJ164" s="75"/>
      <c r="GQK164" s="378"/>
      <c r="GQL164" s="378"/>
      <c r="GQM164" s="378"/>
      <c r="GQN164" s="378"/>
      <c r="GQO164" s="378"/>
      <c r="GQP164" s="378"/>
      <c r="GQQ164" s="378"/>
      <c r="GQR164" s="378"/>
      <c r="GQS164" s="378"/>
      <c r="GQT164" s="378"/>
      <c r="GQU164" s="378"/>
      <c r="GQV164" s="378"/>
      <c r="GQW164" s="75"/>
      <c r="GQX164" s="378"/>
      <c r="GQY164" s="378"/>
      <c r="GQZ164" s="75"/>
      <c r="GRA164" s="76"/>
      <c r="GRB164" s="75"/>
      <c r="GRC164" s="378"/>
      <c r="GRD164" s="378"/>
      <c r="GRE164" s="378"/>
      <c r="GRF164" s="378"/>
      <c r="GRG164" s="378"/>
      <c r="GRH164" s="378"/>
      <c r="GRI164" s="378"/>
      <c r="GRJ164" s="378"/>
      <c r="GRK164" s="378"/>
      <c r="GRL164" s="378"/>
      <c r="GRM164" s="378"/>
      <c r="GRN164" s="378"/>
      <c r="GRO164" s="75"/>
      <c r="GRP164" s="378"/>
      <c r="GRQ164" s="378"/>
      <c r="GRR164" s="75"/>
      <c r="GRS164" s="76"/>
      <c r="GRT164" s="75"/>
      <c r="GRU164" s="378"/>
      <c r="GRV164" s="378"/>
      <c r="GRW164" s="378"/>
      <c r="GRX164" s="378"/>
      <c r="GRY164" s="378"/>
      <c r="GRZ164" s="378"/>
      <c r="GSA164" s="378"/>
      <c r="GSB164" s="378"/>
      <c r="GSC164" s="378"/>
      <c r="GSD164" s="378"/>
      <c r="GSE164" s="378"/>
      <c r="GSF164" s="378"/>
      <c r="GSG164" s="75"/>
      <c r="GSH164" s="378"/>
      <c r="GSI164" s="378"/>
      <c r="GSJ164" s="75"/>
      <c r="GSK164" s="76"/>
      <c r="GSL164" s="75"/>
      <c r="GSM164" s="378"/>
      <c r="GSN164" s="378"/>
      <c r="GSO164" s="378"/>
      <c r="GSP164" s="378"/>
      <c r="GSQ164" s="378"/>
      <c r="GSR164" s="378"/>
      <c r="GSS164" s="378"/>
      <c r="GST164" s="378"/>
      <c r="GSU164" s="378"/>
      <c r="GSV164" s="378"/>
      <c r="GSW164" s="378"/>
      <c r="GSX164" s="378"/>
      <c r="GSY164" s="75"/>
      <c r="GSZ164" s="378"/>
      <c r="GTA164" s="378"/>
      <c r="GTB164" s="75"/>
      <c r="GTC164" s="76"/>
      <c r="GTD164" s="75"/>
      <c r="GTE164" s="378"/>
      <c r="GTF164" s="378"/>
      <c r="GTG164" s="378"/>
      <c r="GTH164" s="378"/>
      <c r="GTI164" s="378"/>
      <c r="GTJ164" s="378"/>
      <c r="GTK164" s="378"/>
      <c r="GTL164" s="378"/>
      <c r="GTM164" s="378"/>
      <c r="GTN164" s="378"/>
      <c r="GTO164" s="378"/>
      <c r="GTP164" s="378"/>
      <c r="GTQ164" s="75"/>
      <c r="GTR164" s="378"/>
      <c r="GTS164" s="378"/>
      <c r="GTT164" s="75"/>
      <c r="GTU164" s="76"/>
      <c r="GTV164" s="75"/>
      <c r="GTW164" s="378"/>
      <c r="GTX164" s="378"/>
      <c r="GTY164" s="378"/>
      <c r="GTZ164" s="378"/>
      <c r="GUA164" s="378"/>
      <c r="GUB164" s="378"/>
      <c r="GUC164" s="378"/>
      <c r="GUD164" s="378"/>
      <c r="GUE164" s="378"/>
      <c r="GUF164" s="378"/>
      <c r="GUG164" s="378"/>
      <c r="GUH164" s="378"/>
      <c r="GUI164" s="75"/>
      <c r="GUJ164" s="378"/>
      <c r="GUK164" s="378"/>
      <c r="GUL164" s="75"/>
      <c r="GUM164" s="76"/>
      <c r="GUN164" s="75"/>
      <c r="GUO164" s="378"/>
      <c r="GUP164" s="378"/>
      <c r="GUQ164" s="378"/>
      <c r="GUR164" s="378"/>
      <c r="GUS164" s="378"/>
      <c r="GUT164" s="378"/>
      <c r="GUU164" s="378"/>
      <c r="GUV164" s="378"/>
      <c r="GUW164" s="378"/>
      <c r="GUX164" s="378"/>
      <c r="GUY164" s="378"/>
      <c r="GUZ164" s="378"/>
      <c r="GVA164" s="75"/>
      <c r="GVB164" s="378"/>
      <c r="GVC164" s="378"/>
      <c r="GVD164" s="75"/>
      <c r="GVE164" s="76"/>
      <c r="GVF164" s="75"/>
      <c r="GVG164" s="378"/>
      <c r="GVH164" s="378"/>
      <c r="GVI164" s="378"/>
      <c r="GVJ164" s="378"/>
      <c r="GVK164" s="378"/>
      <c r="GVL164" s="378"/>
      <c r="GVM164" s="378"/>
      <c r="GVN164" s="378"/>
      <c r="GVO164" s="378"/>
      <c r="GVP164" s="378"/>
      <c r="GVQ164" s="378"/>
      <c r="GVR164" s="378"/>
      <c r="GVS164" s="75"/>
      <c r="GVT164" s="378"/>
      <c r="GVU164" s="378"/>
      <c r="GVV164" s="75"/>
      <c r="GVW164" s="76"/>
      <c r="GVX164" s="75"/>
      <c r="GVY164" s="378"/>
      <c r="GVZ164" s="378"/>
      <c r="GWA164" s="378"/>
      <c r="GWB164" s="378"/>
      <c r="GWC164" s="378"/>
      <c r="GWD164" s="378"/>
      <c r="GWE164" s="378"/>
      <c r="GWF164" s="378"/>
      <c r="GWG164" s="378"/>
      <c r="GWH164" s="378"/>
      <c r="GWI164" s="378"/>
      <c r="GWJ164" s="378"/>
      <c r="GWK164" s="75"/>
      <c r="GWL164" s="378"/>
      <c r="GWM164" s="378"/>
      <c r="GWN164" s="75"/>
      <c r="GWO164" s="76"/>
      <c r="GWP164" s="75"/>
      <c r="GWQ164" s="378"/>
      <c r="GWR164" s="378"/>
      <c r="GWS164" s="378"/>
      <c r="GWT164" s="378"/>
      <c r="GWU164" s="378"/>
      <c r="GWV164" s="378"/>
      <c r="GWW164" s="378"/>
      <c r="GWX164" s="378"/>
      <c r="GWY164" s="378"/>
      <c r="GWZ164" s="378"/>
      <c r="GXA164" s="378"/>
      <c r="GXB164" s="378"/>
      <c r="GXC164" s="75"/>
      <c r="GXD164" s="378"/>
      <c r="GXE164" s="378"/>
      <c r="GXF164" s="75"/>
      <c r="GXG164" s="76"/>
      <c r="GXH164" s="75"/>
      <c r="GXI164" s="378"/>
      <c r="GXJ164" s="378"/>
      <c r="GXK164" s="378"/>
      <c r="GXL164" s="378"/>
      <c r="GXM164" s="378"/>
      <c r="GXN164" s="378"/>
      <c r="GXO164" s="378"/>
      <c r="GXP164" s="378"/>
      <c r="GXQ164" s="378"/>
      <c r="GXR164" s="378"/>
      <c r="GXS164" s="378"/>
      <c r="GXT164" s="378"/>
      <c r="GXU164" s="75"/>
      <c r="GXV164" s="378"/>
      <c r="GXW164" s="378"/>
      <c r="GXX164" s="75"/>
      <c r="GXY164" s="76"/>
      <c r="GXZ164" s="75"/>
      <c r="GYA164" s="378"/>
      <c r="GYB164" s="378"/>
      <c r="GYC164" s="378"/>
      <c r="GYD164" s="378"/>
      <c r="GYE164" s="378"/>
      <c r="GYF164" s="378"/>
      <c r="GYG164" s="378"/>
      <c r="GYH164" s="378"/>
      <c r="GYI164" s="378"/>
      <c r="GYJ164" s="378"/>
      <c r="GYK164" s="378"/>
      <c r="GYL164" s="378"/>
      <c r="GYM164" s="75"/>
      <c r="GYN164" s="378"/>
      <c r="GYO164" s="378"/>
      <c r="GYP164" s="75"/>
      <c r="GYQ164" s="76"/>
      <c r="GYR164" s="75"/>
      <c r="GYS164" s="378"/>
      <c r="GYT164" s="378"/>
      <c r="GYU164" s="378"/>
      <c r="GYV164" s="378"/>
      <c r="GYW164" s="378"/>
      <c r="GYX164" s="378"/>
      <c r="GYY164" s="378"/>
      <c r="GYZ164" s="378"/>
      <c r="GZA164" s="378"/>
      <c r="GZB164" s="378"/>
      <c r="GZC164" s="378"/>
      <c r="GZD164" s="378"/>
      <c r="GZE164" s="75"/>
      <c r="GZF164" s="378"/>
      <c r="GZG164" s="378"/>
      <c r="GZH164" s="75"/>
      <c r="GZI164" s="76"/>
      <c r="GZJ164" s="75"/>
      <c r="GZK164" s="378"/>
      <c r="GZL164" s="378"/>
      <c r="GZM164" s="378"/>
      <c r="GZN164" s="378"/>
      <c r="GZO164" s="378"/>
      <c r="GZP164" s="378"/>
      <c r="GZQ164" s="378"/>
      <c r="GZR164" s="378"/>
      <c r="GZS164" s="378"/>
      <c r="GZT164" s="378"/>
      <c r="GZU164" s="378"/>
      <c r="GZV164" s="378"/>
      <c r="GZW164" s="75"/>
      <c r="GZX164" s="378"/>
      <c r="GZY164" s="378"/>
      <c r="GZZ164" s="75"/>
      <c r="HAA164" s="76"/>
      <c r="HAB164" s="75"/>
      <c r="HAC164" s="378"/>
      <c r="HAD164" s="378"/>
      <c r="HAE164" s="378"/>
      <c r="HAF164" s="378"/>
      <c r="HAG164" s="378"/>
      <c r="HAH164" s="378"/>
      <c r="HAI164" s="378"/>
      <c r="HAJ164" s="378"/>
      <c r="HAK164" s="378"/>
      <c r="HAL164" s="378"/>
      <c r="HAM164" s="378"/>
      <c r="HAN164" s="378"/>
      <c r="HAO164" s="75"/>
      <c r="HAP164" s="378"/>
      <c r="HAQ164" s="378"/>
      <c r="HAR164" s="75"/>
      <c r="HAS164" s="76"/>
      <c r="HAT164" s="75"/>
      <c r="HAU164" s="378"/>
      <c r="HAV164" s="378"/>
      <c r="HAW164" s="378"/>
      <c r="HAX164" s="378"/>
      <c r="HAY164" s="378"/>
      <c r="HAZ164" s="378"/>
      <c r="HBA164" s="378"/>
      <c r="HBB164" s="378"/>
      <c r="HBC164" s="378"/>
      <c r="HBD164" s="378"/>
      <c r="HBE164" s="378"/>
      <c r="HBF164" s="378"/>
      <c r="HBG164" s="75"/>
      <c r="HBH164" s="378"/>
      <c r="HBI164" s="378"/>
      <c r="HBJ164" s="75"/>
      <c r="HBK164" s="76"/>
      <c r="HBL164" s="75"/>
      <c r="HBM164" s="378"/>
      <c r="HBN164" s="378"/>
      <c r="HBO164" s="378"/>
      <c r="HBP164" s="378"/>
      <c r="HBQ164" s="378"/>
      <c r="HBR164" s="378"/>
      <c r="HBS164" s="378"/>
      <c r="HBT164" s="378"/>
      <c r="HBU164" s="378"/>
      <c r="HBV164" s="378"/>
      <c r="HBW164" s="378"/>
      <c r="HBX164" s="378"/>
      <c r="HBY164" s="75"/>
      <c r="HBZ164" s="378"/>
      <c r="HCA164" s="378"/>
      <c r="HCB164" s="75"/>
      <c r="HCC164" s="76"/>
      <c r="HCD164" s="75"/>
      <c r="HCE164" s="378"/>
      <c r="HCF164" s="378"/>
      <c r="HCG164" s="378"/>
      <c r="HCH164" s="378"/>
      <c r="HCI164" s="378"/>
      <c r="HCJ164" s="378"/>
      <c r="HCK164" s="378"/>
      <c r="HCL164" s="378"/>
      <c r="HCM164" s="378"/>
      <c r="HCN164" s="378"/>
      <c r="HCO164" s="378"/>
      <c r="HCP164" s="378"/>
      <c r="HCQ164" s="75"/>
      <c r="HCR164" s="378"/>
      <c r="HCS164" s="378"/>
      <c r="HCT164" s="75"/>
      <c r="HCU164" s="76"/>
      <c r="HCV164" s="75"/>
      <c r="HCW164" s="378"/>
      <c r="HCX164" s="378"/>
      <c r="HCY164" s="378"/>
      <c r="HCZ164" s="378"/>
      <c r="HDA164" s="378"/>
      <c r="HDB164" s="378"/>
      <c r="HDC164" s="378"/>
      <c r="HDD164" s="378"/>
      <c r="HDE164" s="378"/>
      <c r="HDF164" s="378"/>
      <c r="HDG164" s="378"/>
      <c r="HDH164" s="378"/>
      <c r="HDI164" s="75"/>
      <c r="HDJ164" s="378"/>
      <c r="HDK164" s="378"/>
      <c r="HDL164" s="75"/>
      <c r="HDM164" s="76"/>
      <c r="HDN164" s="75"/>
      <c r="HDO164" s="378"/>
      <c r="HDP164" s="378"/>
      <c r="HDQ164" s="378"/>
      <c r="HDR164" s="378"/>
      <c r="HDS164" s="378"/>
      <c r="HDT164" s="378"/>
      <c r="HDU164" s="378"/>
      <c r="HDV164" s="378"/>
      <c r="HDW164" s="378"/>
      <c r="HDX164" s="378"/>
      <c r="HDY164" s="378"/>
      <c r="HDZ164" s="378"/>
      <c r="HEA164" s="75"/>
      <c r="HEB164" s="378"/>
      <c r="HEC164" s="378"/>
      <c r="HED164" s="75"/>
      <c r="HEE164" s="76"/>
      <c r="HEF164" s="75"/>
      <c r="HEG164" s="378"/>
      <c r="HEH164" s="378"/>
      <c r="HEI164" s="378"/>
      <c r="HEJ164" s="378"/>
      <c r="HEK164" s="378"/>
      <c r="HEL164" s="378"/>
      <c r="HEM164" s="378"/>
      <c r="HEN164" s="378"/>
      <c r="HEO164" s="378"/>
      <c r="HEP164" s="378"/>
      <c r="HEQ164" s="378"/>
      <c r="HER164" s="378"/>
      <c r="HES164" s="75"/>
      <c r="HET164" s="378"/>
      <c r="HEU164" s="378"/>
      <c r="HEV164" s="75"/>
      <c r="HEW164" s="76"/>
      <c r="HEX164" s="75"/>
      <c r="HEY164" s="378"/>
      <c r="HEZ164" s="378"/>
      <c r="HFA164" s="378"/>
      <c r="HFB164" s="378"/>
      <c r="HFC164" s="378"/>
      <c r="HFD164" s="378"/>
      <c r="HFE164" s="378"/>
      <c r="HFF164" s="378"/>
      <c r="HFG164" s="378"/>
      <c r="HFH164" s="378"/>
      <c r="HFI164" s="378"/>
      <c r="HFJ164" s="378"/>
      <c r="HFK164" s="75"/>
      <c r="HFL164" s="378"/>
      <c r="HFM164" s="378"/>
      <c r="HFN164" s="75"/>
      <c r="HFO164" s="76"/>
      <c r="HFP164" s="75"/>
      <c r="HFQ164" s="378"/>
      <c r="HFR164" s="378"/>
      <c r="HFS164" s="378"/>
      <c r="HFT164" s="378"/>
      <c r="HFU164" s="378"/>
      <c r="HFV164" s="378"/>
      <c r="HFW164" s="378"/>
      <c r="HFX164" s="378"/>
      <c r="HFY164" s="378"/>
      <c r="HFZ164" s="378"/>
      <c r="HGA164" s="378"/>
      <c r="HGB164" s="378"/>
      <c r="HGC164" s="75"/>
      <c r="HGD164" s="378"/>
      <c r="HGE164" s="378"/>
      <c r="HGF164" s="75"/>
      <c r="HGG164" s="76"/>
      <c r="HGH164" s="75"/>
      <c r="HGI164" s="378"/>
      <c r="HGJ164" s="378"/>
      <c r="HGK164" s="378"/>
      <c r="HGL164" s="378"/>
      <c r="HGM164" s="378"/>
      <c r="HGN164" s="378"/>
      <c r="HGO164" s="378"/>
      <c r="HGP164" s="378"/>
      <c r="HGQ164" s="378"/>
      <c r="HGR164" s="378"/>
      <c r="HGS164" s="378"/>
      <c r="HGT164" s="378"/>
      <c r="HGU164" s="75"/>
      <c r="HGV164" s="378"/>
      <c r="HGW164" s="378"/>
      <c r="HGX164" s="75"/>
      <c r="HGY164" s="76"/>
      <c r="HGZ164" s="75"/>
      <c r="HHA164" s="378"/>
      <c r="HHB164" s="378"/>
      <c r="HHC164" s="378"/>
      <c r="HHD164" s="378"/>
      <c r="HHE164" s="378"/>
      <c r="HHF164" s="378"/>
      <c r="HHG164" s="378"/>
      <c r="HHH164" s="378"/>
      <c r="HHI164" s="378"/>
      <c r="HHJ164" s="378"/>
      <c r="HHK164" s="378"/>
      <c r="HHL164" s="378"/>
      <c r="HHM164" s="75"/>
      <c r="HHN164" s="378"/>
      <c r="HHO164" s="378"/>
      <c r="HHP164" s="75"/>
      <c r="HHQ164" s="76"/>
      <c r="HHR164" s="75"/>
      <c r="HHS164" s="378"/>
      <c r="HHT164" s="378"/>
      <c r="HHU164" s="378"/>
      <c r="HHV164" s="378"/>
      <c r="HHW164" s="378"/>
      <c r="HHX164" s="378"/>
      <c r="HHY164" s="378"/>
      <c r="HHZ164" s="378"/>
      <c r="HIA164" s="378"/>
      <c r="HIB164" s="378"/>
      <c r="HIC164" s="378"/>
      <c r="HID164" s="378"/>
      <c r="HIE164" s="75"/>
      <c r="HIF164" s="378"/>
      <c r="HIG164" s="378"/>
      <c r="HIH164" s="75"/>
      <c r="HII164" s="76"/>
      <c r="HIJ164" s="75"/>
      <c r="HIK164" s="378"/>
      <c r="HIL164" s="378"/>
      <c r="HIM164" s="378"/>
      <c r="HIN164" s="378"/>
      <c r="HIO164" s="378"/>
      <c r="HIP164" s="378"/>
      <c r="HIQ164" s="378"/>
      <c r="HIR164" s="378"/>
      <c r="HIS164" s="378"/>
      <c r="HIT164" s="378"/>
      <c r="HIU164" s="378"/>
      <c r="HIV164" s="378"/>
      <c r="HIW164" s="75"/>
      <c r="HIX164" s="378"/>
      <c r="HIY164" s="378"/>
      <c r="HIZ164" s="75"/>
      <c r="HJA164" s="76"/>
      <c r="HJB164" s="75"/>
      <c r="HJC164" s="378"/>
      <c r="HJD164" s="378"/>
      <c r="HJE164" s="378"/>
      <c r="HJF164" s="378"/>
      <c r="HJG164" s="378"/>
      <c r="HJH164" s="378"/>
      <c r="HJI164" s="378"/>
      <c r="HJJ164" s="378"/>
      <c r="HJK164" s="378"/>
      <c r="HJL164" s="378"/>
      <c r="HJM164" s="378"/>
      <c r="HJN164" s="378"/>
      <c r="HJO164" s="75"/>
      <c r="HJP164" s="378"/>
      <c r="HJQ164" s="378"/>
      <c r="HJR164" s="75"/>
      <c r="HJS164" s="76"/>
      <c r="HJT164" s="75"/>
      <c r="HJU164" s="378"/>
      <c r="HJV164" s="378"/>
      <c r="HJW164" s="378"/>
      <c r="HJX164" s="378"/>
      <c r="HJY164" s="378"/>
      <c r="HJZ164" s="378"/>
      <c r="HKA164" s="378"/>
      <c r="HKB164" s="378"/>
      <c r="HKC164" s="378"/>
      <c r="HKD164" s="378"/>
      <c r="HKE164" s="378"/>
      <c r="HKF164" s="378"/>
      <c r="HKG164" s="75"/>
      <c r="HKH164" s="378"/>
      <c r="HKI164" s="378"/>
      <c r="HKJ164" s="75"/>
      <c r="HKK164" s="76"/>
      <c r="HKL164" s="75"/>
      <c r="HKM164" s="378"/>
      <c r="HKN164" s="378"/>
      <c r="HKO164" s="378"/>
      <c r="HKP164" s="378"/>
      <c r="HKQ164" s="378"/>
      <c r="HKR164" s="378"/>
      <c r="HKS164" s="378"/>
      <c r="HKT164" s="378"/>
      <c r="HKU164" s="378"/>
      <c r="HKV164" s="378"/>
      <c r="HKW164" s="378"/>
      <c r="HKX164" s="378"/>
      <c r="HKY164" s="75"/>
      <c r="HKZ164" s="378"/>
      <c r="HLA164" s="378"/>
      <c r="HLB164" s="75"/>
      <c r="HLC164" s="76"/>
      <c r="HLD164" s="75"/>
      <c r="HLE164" s="378"/>
      <c r="HLF164" s="378"/>
      <c r="HLG164" s="378"/>
      <c r="HLH164" s="378"/>
      <c r="HLI164" s="378"/>
      <c r="HLJ164" s="378"/>
      <c r="HLK164" s="378"/>
      <c r="HLL164" s="378"/>
      <c r="HLM164" s="378"/>
      <c r="HLN164" s="378"/>
      <c r="HLO164" s="378"/>
      <c r="HLP164" s="378"/>
      <c r="HLQ164" s="75"/>
      <c r="HLR164" s="378"/>
      <c r="HLS164" s="378"/>
      <c r="HLT164" s="75"/>
      <c r="HLU164" s="76"/>
      <c r="HLV164" s="75"/>
      <c r="HLW164" s="378"/>
      <c r="HLX164" s="378"/>
      <c r="HLY164" s="378"/>
      <c r="HLZ164" s="378"/>
      <c r="HMA164" s="378"/>
      <c r="HMB164" s="378"/>
      <c r="HMC164" s="378"/>
      <c r="HMD164" s="378"/>
      <c r="HME164" s="378"/>
      <c r="HMF164" s="378"/>
      <c r="HMG164" s="378"/>
      <c r="HMH164" s="378"/>
      <c r="HMI164" s="75"/>
      <c r="HMJ164" s="378"/>
      <c r="HMK164" s="378"/>
      <c r="HML164" s="75"/>
      <c r="HMM164" s="76"/>
      <c r="HMN164" s="75"/>
      <c r="HMO164" s="378"/>
      <c r="HMP164" s="378"/>
      <c r="HMQ164" s="378"/>
      <c r="HMR164" s="378"/>
      <c r="HMS164" s="378"/>
      <c r="HMT164" s="378"/>
      <c r="HMU164" s="378"/>
      <c r="HMV164" s="378"/>
      <c r="HMW164" s="378"/>
      <c r="HMX164" s="378"/>
      <c r="HMY164" s="378"/>
      <c r="HMZ164" s="378"/>
      <c r="HNA164" s="75"/>
      <c r="HNB164" s="378"/>
      <c r="HNC164" s="378"/>
      <c r="HND164" s="75"/>
      <c r="HNE164" s="76"/>
      <c r="HNF164" s="75"/>
      <c r="HNG164" s="378"/>
      <c r="HNH164" s="378"/>
      <c r="HNI164" s="378"/>
      <c r="HNJ164" s="378"/>
      <c r="HNK164" s="378"/>
      <c r="HNL164" s="378"/>
      <c r="HNM164" s="378"/>
      <c r="HNN164" s="378"/>
      <c r="HNO164" s="378"/>
      <c r="HNP164" s="378"/>
      <c r="HNQ164" s="378"/>
      <c r="HNR164" s="378"/>
      <c r="HNS164" s="75"/>
      <c r="HNT164" s="378"/>
      <c r="HNU164" s="378"/>
      <c r="HNV164" s="75"/>
      <c r="HNW164" s="76"/>
      <c r="HNX164" s="75"/>
      <c r="HNY164" s="378"/>
      <c r="HNZ164" s="378"/>
      <c r="HOA164" s="378"/>
      <c r="HOB164" s="378"/>
      <c r="HOC164" s="378"/>
      <c r="HOD164" s="378"/>
      <c r="HOE164" s="378"/>
      <c r="HOF164" s="378"/>
      <c r="HOG164" s="378"/>
      <c r="HOH164" s="378"/>
      <c r="HOI164" s="378"/>
      <c r="HOJ164" s="378"/>
      <c r="HOK164" s="75"/>
      <c r="HOL164" s="378"/>
      <c r="HOM164" s="378"/>
      <c r="HON164" s="75"/>
      <c r="HOO164" s="76"/>
      <c r="HOP164" s="75"/>
      <c r="HOQ164" s="378"/>
      <c r="HOR164" s="378"/>
      <c r="HOS164" s="378"/>
      <c r="HOT164" s="378"/>
      <c r="HOU164" s="378"/>
      <c r="HOV164" s="378"/>
      <c r="HOW164" s="378"/>
      <c r="HOX164" s="378"/>
      <c r="HOY164" s="378"/>
      <c r="HOZ164" s="378"/>
      <c r="HPA164" s="378"/>
      <c r="HPB164" s="378"/>
      <c r="HPC164" s="75"/>
      <c r="HPD164" s="378"/>
      <c r="HPE164" s="378"/>
      <c r="HPF164" s="75"/>
      <c r="HPG164" s="76"/>
      <c r="HPH164" s="75"/>
      <c r="HPI164" s="378"/>
      <c r="HPJ164" s="378"/>
      <c r="HPK164" s="378"/>
      <c r="HPL164" s="378"/>
      <c r="HPM164" s="378"/>
      <c r="HPN164" s="378"/>
      <c r="HPO164" s="378"/>
      <c r="HPP164" s="378"/>
      <c r="HPQ164" s="378"/>
      <c r="HPR164" s="378"/>
      <c r="HPS164" s="378"/>
      <c r="HPT164" s="378"/>
      <c r="HPU164" s="75"/>
      <c r="HPV164" s="378"/>
      <c r="HPW164" s="378"/>
      <c r="HPX164" s="75"/>
      <c r="HPY164" s="76"/>
      <c r="HPZ164" s="75"/>
      <c r="HQA164" s="378"/>
      <c r="HQB164" s="378"/>
      <c r="HQC164" s="378"/>
      <c r="HQD164" s="378"/>
      <c r="HQE164" s="378"/>
      <c r="HQF164" s="378"/>
      <c r="HQG164" s="378"/>
      <c r="HQH164" s="378"/>
      <c r="HQI164" s="378"/>
      <c r="HQJ164" s="378"/>
      <c r="HQK164" s="378"/>
      <c r="HQL164" s="378"/>
      <c r="HQM164" s="75"/>
      <c r="HQN164" s="378"/>
      <c r="HQO164" s="378"/>
      <c r="HQP164" s="75"/>
      <c r="HQQ164" s="76"/>
      <c r="HQR164" s="75"/>
      <c r="HQS164" s="378"/>
      <c r="HQT164" s="378"/>
      <c r="HQU164" s="378"/>
      <c r="HQV164" s="378"/>
      <c r="HQW164" s="378"/>
      <c r="HQX164" s="378"/>
      <c r="HQY164" s="378"/>
      <c r="HQZ164" s="378"/>
      <c r="HRA164" s="378"/>
      <c r="HRB164" s="378"/>
      <c r="HRC164" s="378"/>
      <c r="HRD164" s="378"/>
      <c r="HRE164" s="75"/>
      <c r="HRF164" s="378"/>
      <c r="HRG164" s="378"/>
      <c r="HRH164" s="75"/>
      <c r="HRI164" s="76"/>
      <c r="HRJ164" s="75"/>
      <c r="HRK164" s="378"/>
      <c r="HRL164" s="378"/>
      <c r="HRM164" s="378"/>
      <c r="HRN164" s="378"/>
      <c r="HRO164" s="378"/>
      <c r="HRP164" s="378"/>
      <c r="HRQ164" s="378"/>
      <c r="HRR164" s="378"/>
      <c r="HRS164" s="378"/>
      <c r="HRT164" s="378"/>
      <c r="HRU164" s="378"/>
      <c r="HRV164" s="378"/>
      <c r="HRW164" s="75"/>
      <c r="HRX164" s="378"/>
      <c r="HRY164" s="378"/>
      <c r="HRZ164" s="75"/>
      <c r="HSA164" s="76"/>
      <c r="HSB164" s="75"/>
      <c r="HSC164" s="378"/>
      <c r="HSD164" s="378"/>
      <c r="HSE164" s="378"/>
      <c r="HSF164" s="378"/>
      <c r="HSG164" s="378"/>
      <c r="HSH164" s="378"/>
      <c r="HSI164" s="378"/>
      <c r="HSJ164" s="378"/>
      <c r="HSK164" s="378"/>
      <c r="HSL164" s="378"/>
      <c r="HSM164" s="378"/>
      <c r="HSN164" s="378"/>
      <c r="HSO164" s="75"/>
      <c r="HSP164" s="378"/>
      <c r="HSQ164" s="378"/>
      <c r="HSR164" s="75"/>
      <c r="HSS164" s="76"/>
      <c r="HST164" s="75"/>
      <c r="HSU164" s="378"/>
      <c r="HSV164" s="378"/>
      <c r="HSW164" s="378"/>
      <c r="HSX164" s="378"/>
      <c r="HSY164" s="378"/>
      <c r="HSZ164" s="378"/>
      <c r="HTA164" s="378"/>
      <c r="HTB164" s="378"/>
      <c r="HTC164" s="378"/>
      <c r="HTD164" s="378"/>
      <c r="HTE164" s="378"/>
      <c r="HTF164" s="378"/>
      <c r="HTG164" s="75"/>
      <c r="HTH164" s="378"/>
      <c r="HTI164" s="378"/>
      <c r="HTJ164" s="75"/>
      <c r="HTK164" s="76"/>
      <c r="HTL164" s="75"/>
      <c r="HTM164" s="378"/>
      <c r="HTN164" s="378"/>
      <c r="HTO164" s="378"/>
      <c r="HTP164" s="378"/>
      <c r="HTQ164" s="378"/>
      <c r="HTR164" s="378"/>
      <c r="HTS164" s="378"/>
      <c r="HTT164" s="378"/>
      <c r="HTU164" s="378"/>
      <c r="HTV164" s="378"/>
      <c r="HTW164" s="378"/>
      <c r="HTX164" s="378"/>
      <c r="HTY164" s="75"/>
      <c r="HTZ164" s="378"/>
      <c r="HUA164" s="378"/>
      <c r="HUB164" s="75"/>
      <c r="HUC164" s="76"/>
      <c r="HUD164" s="75"/>
      <c r="HUE164" s="378"/>
      <c r="HUF164" s="378"/>
      <c r="HUG164" s="378"/>
      <c r="HUH164" s="378"/>
      <c r="HUI164" s="378"/>
      <c r="HUJ164" s="378"/>
      <c r="HUK164" s="378"/>
      <c r="HUL164" s="378"/>
      <c r="HUM164" s="378"/>
      <c r="HUN164" s="378"/>
      <c r="HUO164" s="378"/>
      <c r="HUP164" s="378"/>
      <c r="HUQ164" s="75"/>
      <c r="HUR164" s="378"/>
      <c r="HUS164" s="378"/>
      <c r="HUT164" s="75"/>
      <c r="HUU164" s="76"/>
      <c r="HUV164" s="75"/>
      <c r="HUW164" s="378"/>
      <c r="HUX164" s="378"/>
      <c r="HUY164" s="378"/>
      <c r="HUZ164" s="378"/>
      <c r="HVA164" s="378"/>
      <c r="HVB164" s="378"/>
      <c r="HVC164" s="378"/>
      <c r="HVD164" s="378"/>
      <c r="HVE164" s="378"/>
      <c r="HVF164" s="378"/>
      <c r="HVG164" s="378"/>
      <c r="HVH164" s="378"/>
      <c r="HVI164" s="75"/>
      <c r="HVJ164" s="378"/>
      <c r="HVK164" s="378"/>
      <c r="HVL164" s="75"/>
      <c r="HVM164" s="76"/>
      <c r="HVN164" s="75"/>
      <c r="HVO164" s="378"/>
      <c r="HVP164" s="378"/>
      <c r="HVQ164" s="378"/>
      <c r="HVR164" s="378"/>
      <c r="HVS164" s="378"/>
      <c r="HVT164" s="378"/>
      <c r="HVU164" s="378"/>
      <c r="HVV164" s="378"/>
      <c r="HVW164" s="378"/>
      <c r="HVX164" s="378"/>
      <c r="HVY164" s="378"/>
      <c r="HVZ164" s="378"/>
      <c r="HWA164" s="75"/>
      <c r="HWB164" s="378"/>
      <c r="HWC164" s="378"/>
      <c r="HWD164" s="75"/>
      <c r="HWE164" s="76"/>
      <c r="HWF164" s="75"/>
      <c r="HWG164" s="378"/>
      <c r="HWH164" s="378"/>
      <c r="HWI164" s="378"/>
      <c r="HWJ164" s="378"/>
      <c r="HWK164" s="378"/>
      <c r="HWL164" s="378"/>
      <c r="HWM164" s="378"/>
      <c r="HWN164" s="378"/>
      <c r="HWO164" s="378"/>
      <c r="HWP164" s="378"/>
      <c r="HWQ164" s="378"/>
      <c r="HWR164" s="378"/>
      <c r="HWS164" s="75"/>
      <c r="HWT164" s="378"/>
      <c r="HWU164" s="378"/>
      <c r="HWV164" s="75"/>
      <c r="HWW164" s="76"/>
      <c r="HWX164" s="75"/>
      <c r="HWY164" s="378"/>
      <c r="HWZ164" s="378"/>
      <c r="HXA164" s="378"/>
      <c r="HXB164" s="378"/>
      <c r="HXC164" s="378"/>
      <c r="HXD164" s="378"/>
      <c r="HXE164" s="378"/>
      <c r="HXF164" s="378"/>
      <c r="HXG164" s="378"/>
      <c r="HXH164" s="378"/>
      <c r="HXI164" s="378"/>
      <c r="HXJ164" s="378"/>
      <c r="HXK164" s="75"/>
      <c r="HXL164" s="378"/>
      <c r="HXM164" s="378"/>
      <c r="HXN164" s="75"/>
      <c r="HXO164" s="76"/>
      <c r="HXP164" s="75"/>
      <c r="HXQ164" s="378"/>
      <c r="HXR164" s="378"/>
      <c r="HXS164" s="378"/>
      <c r="HXT164" s="378"/>
      <c r="HXU164" s="378"/>
      <c r="HXV164" s="378"/>
      <c r="HXW164" s="378"/>
      <c r="HXX164" s="378"/>
      <c r="HXY164" s="378"/>
      <c r="HXZ164" s="378"/>
      <c r="HYA164" s="378"/>
      <c r="HYB164" s="378"/>
      <c r="HYC164" s="75"/>
      <c r="HYD164" s="378"/>
      <c r="HYE164" s="378"/>
      <c r="HYF164" s="75"/>
      <c r="HYG164" s="76"/>
      <c r="HYH164" s="75"/>
      <c r="HYI164" s="378"/>
      <c r="HYJ164" s="378"/>
      <c r="HYK164" s="378"/>
      <c r="HYL164" s="378"/>
      <c r="HYM164" s="378"/>
      <c r="HYN164" s="378"/>
      <c r="HYO164" s="378"/>
      <c r="HYP164" s="378"/>
      <c r="HYQ164" s="378"/>
      <c r="HYR164" s="378"/>
      <c r="HYS164" s="378"/>
      <c r="HYT164" s="378"/>
      <c r="HYU164" s="75"/>
      <c r="HYV164" s="378"/>
      <c r="HYW164" s="378"/>
      <c r="HYX164" s="75"/>
      <c r="HYY164" s="76"/>
      <c r="HYZ164" s="75"/>
      <c r="HZA164" s="378"/>
      <c r="HZB164" s="378"/>
      <c r="HZC164" s="378"/>
      <c r="HZD164" s="378"/>
      <c r="HZE164" s="378"/>
      <c r="HZF164" s="378"/>
      <c r="HZG164" s="378"/>
      <c r="HZH164" s="378"/>
      <c r="HZI164" s="378"/>
      <c r="HZJ164" s="378"/>
      <c r="HZK164" s="378"/>
      <c r="HZL164" s="378"/>
      <c r="HZM164" s="75"/>
      <c r="HZN164" s="378"/>
      <c r="HZO164" s="378"/>
      <c r="HZP164" s="75"/>
      <c r="HZQ164" s="76"/>
      <c r="HZR164" s="75"/>
      <c r="HZS164" s="378"/>
      <c r="HZT164" s="378"/>
      <c r="HZU164" s="378"/>
      <c r="HZV164" s="378"/>
      <c r="HZW164" s="378"/>
      <c r="HZX164" s="378"/>
      <c r="HZY164" s="378"/>
      <c r="HZZ164" s="378"/>
      <c r="IAA164" s="378"/>
      <c r="IAB164" s="378"/>
      <c r="IAC164" s="378"/>
      <c r="IAD164" s="378"/>
      <c r="IAE164" s="75"/>
      <c r="IAF164" s="378"/>
      <c r="IAG164" s="378"/>
      <c r="IAH164" s="75"/>
      <c r="IAI164" s="76"/>
      <c r="IAJ164" s="75"/>
      <c r="IAK164" s="378"/>
      <c r="IAL164" s="378"/>
      <c r="IAM164" s="378"/>
      <c r="IAN164" s="378"/>
      <c r="IAO164" s="378"/>
      <c r="IAP164" s="378"/>
      <c r="IAQ164" s="378"/>
      <c r="IAR164" s="378"/>
      <c r="IAS164" s="378"/>
      <c r="IAT164" s="378"/>
      <c r="IAU164" s="378"/>
      <c r="IAV164" s="378"/>
      <c r="IAW164" s="75"/>
      <c r="IAX164" s="378"/>
      <c r="IAY164" s="378"/>
      <c r="IAZ164" s="75"/>
      <c r="IBA164" s="76"/>
      <c r="IBB164" s="75"/>
      <c r="IBC164" s="378"/>
      <c r="IBD164" s="378"/>
      <c r="IBE164" s="378"/>
      <c r="IBF164" s="378"/>
      <c r="IBG164" s="378"/>
      <c r="IBH164" s="378"/>
      <c r="IBI164" s="378"/>
      <c r="IBJ164" s="378"/>
      <c r="IBK164" s="378"/>
      <c r="IBL164" s="378"/>
      <c r="IBM164" s="378"/>
      <c r="IBN164" s="378"/>
      <c r="IBO164" s="75"/>
      <c r="IBP164" s="378"/>
      <c r="IBQ164" s="378"/>
      <c r="IBR164" s="75"/>
      <c r="IBS164" s="76"/>
      <c r="IBT164" s="75"/>
      <c r="IBU164" s="378"/>
      <c r="IBV164" s="378"/>
      <c r="IBW164" s="378"/>
      <c r="IBX164" s="378"/>
      <c r="IBY164" s="378"/>
      <c r="IBZ164" s="378"/>
      <c r="ICA164" s="378"/>
      <c r="ICB164" s="378"/>
      <c r="ICC164" s="378"/>
      <c r="ICD164" s="378"/>
      <c r="ICE164" s="378"/>
      <c r="ICF164" s="378"/>
      <c r="ICG164" s="75"/>
      <c r="ICH164" s="378"/>
      <c r="ICI164" s="378"/>
      <c r="ICJ164" s="75"/>
      <c r="ICK164" s="76"/>
      <c r="ICL164" s="75"/>
      <c r="ICM164" s="378"/>
      <c r="ICN164" s="378"/>
      <c r="ICO164" s="378"/>
      <c r="ICP164" s="378"/>
      <c r="ICQ164" s="378"/>
      <c r="ICR164" s="378"/>
      <c r="ICS164" s="378"/>
      <c r="ICT164" s="378"/>
      <c r="ICU164" s="378"/>
      <c r="ICV164" s="378"/>
      <c r="ICW164" s="378"/>
      <c r="ICX164" s="378"/>
      <c r="ICY164" s="75"/>
      <c r="ICZ164" s="378"/>
      <c r="IDA164" s="378"/>
      <c r="IDB164" s="75"/>
      <c r="IDC164" s="76"/>
      <c r="IDD164" s="75"/>
      <c r="IDE164" s="378"/>
      <c r="IDF164" s="378"/>
      <c r="IDG164" s="378"/>
      <c r="IDH164" s="378"/>
      <c r="IDI164" s="378"/>
      <c r="IDJ164" s="378"/>
      <c r="IDK164" s="378"/>
      <c r="IDL164" s="378"/>
      <c r="IDM164" s="378"/>
      <c r="IDN164" s="378"/>
      <c r="IDO164" s="378"/>
      <c r="IDP164" s="378"/>
      <c r="IDQ164" s="75"/>
      <c r="IDR164" s="378"/>
      <c r="IDS164" s="378"/>
      <c r="IDT164" s="75"/>
      <c r="IDU164" s="76"/>
      <c r="IDV164" s="75"/>
      <c r="IDW164" s="378"/>
      <c r="IDX164" s="378"/>
      <c r="IDY164" s="378"/>
      <c r="IDZ164" s="378"/>
      <c r="IEA164" s="378"/>
      <c r="IEB164" s="378"/>
      <c r="IEC164" s="378"/>
      <c r="IED164" s="378"/>
      <c r="IEE164" s="378"/>
      <c r="IEF164" s="378"/>
      <c r="IEG164" s="378"/>
      <c r="IEH164" s="378"/>
      <c r="IEI164" s="75"/>
      <c r="IEJ164" s="378"/>
      <c r="IEK164" s="378"/>
      <c r="IEL164" s="75"/>
      <c r="IEM164" s="76"/>
      <c r="IEN164" s="75"/>
      <c r="IEO164" s="378"/>
      <c r="IEP164" s="378"/>
      <c r="IEQ164" s="378"/>
      <c r="IER164" s="378"/>
      <c r="IES164" s="378"/>
      <c r="IET164" s="378"/>
      <c r="IEU164" s="378"/>
      <c r="IEV164" s="378"/>
      <c r="IEW164" s="378"/>
      <c r="IEX164" s="378"/>
      <c r="IEY164" s="378"/>
      <c r="IEZ164" s="378"/>
      <c r="IFA164" s="75"/>
      <c r="IFB164" s="378"/>
      <c r="IFC164" s="378"/>
      <c r="IFD164" s="75"/>
      <c r="IFE164" s="76"/>
      <c r="IFF164" s="75"/>
      <c r="IFG164" s="378"/>
      <c r="IFH164" s="378"/>
      <c r="IFI164" s="378"/>
      <c r="IFJ164" s="378"/>
      <c r="IFK164" s="378"/>
      <c r="IFL164" s="378"/>
      <c r="IFM164" s="378"/>
      <c r="IFN164" s="378"/>
      <c r="IFO164" s="378"/>
      <c r="IFP164" s="378"/>
      <c r="IFQ164" s="378"/>
      <c r="IFR164" s="378"/>
      <c r="IFS164" s="75"/>
      <c r="IFT164" s="378"/>
      <c r="IFU164" s="378"/>
      <c r="IFV164" s="75"/>
      <c r="IFW164" s="76"/>
      <c r="IFX164" s="75"/>
      <c r="IFY164" s="378"/>
      <c r="IFZ164" s="378"/>
      <c r="IGA164" s="378"/>
      <c r="IGB164" s="378"/>
      <c r="IGC164" s="378"/>
      <c r="IGD164" s="378"/>
      <c r="IGE164" s="378"/>
      <c r="IGF164" s="378"/>
      <c r="IGG164" s="378"/>
      <c r="IGH164" s="378"/>
      <c r="IGI164" s="378"/>
      <c r="IGJ164" s="378"/>
      <c r="IGK164" s="75"/>
      <c r="IGL164" s="378"/>
      <c r="IGM164" s="378"/>
      <c r="IGN164" s="75"/>
      <c r="IGO164" s="76"/>
      <c r="IGP164" s="75"/>
      <c r="IGQ164" s="378"/>
      <c r="IGR164" s="378"/>
      <c r="IGS164" s="378"/>
      <c r="IGT164" s="378"/>
      <c r="IGU164" s="378"/>
      <c r="IGV164" s="378"/>
      <c r="IGW164" s="378"/>
      <c r="IGX164" s="378"/>
      <c r="IGY164" s="378"/>
      <c r="IGZ164" s="378"/>
      <c r="IHA164" s="378"/>
      <c r="IHB164" s="378"/>
      <c r="IHC164" s="75"/>
      <c r="IHD164" s="378"/>
      <c r="IHE164" s="378"/>
      <c r="IHF164" s="75"/>
      <c r="IHG164" s="76"/>
      <c r="IHH164" s="75"/>
      <c r="IHI164" s="378"/>
      <c r="IHJ164" s="378"/>
      <c r="IHK164" s="378"/>
      <c r="IHL164" s="378"/>
      <c r="IHM164" s="378"/>
      <c r="IHN164" s="378"/>
      <c r="IHO164" s="378"/>
      <c r="IHP164" s="378"/>
      <c r="IHQ164" s="378"/>
      <c r="IHR164" s="378"/>
      <c r="IHS164" s="378"/>
      <c r="IHT164" s="378"/>
      <c r="IHU164" s="75"/>
      <c r="IHV164" s="378"/>
      <c r="IHW164" s="378"/>
      <c r="IHX164" s="75"/>
      <c r="IHY164" s="76"/>
      <c r="IHZ164" s="75"/>
      <c r="IIA164" s="378"/>
      <c r="IIB164" s="378"/>
      <c r="IIC164" s="378"/>
      <c r="IID164" s="378"/>
      <c r="IIE164" s="378"/>
      <c r="IIF164" s="378"/>
      <c r="IIG164" s="378"/>
      <c r="IIH164" s="378"/>
      <c r="III164" s="378"/>
      <c r="IIJ164" s="378"/>
      <c r="IIK164" s="378"/>
      <c r="IIL164" s="378"/>
      <c r="IIM164" s="75"/>
      <c r="IIN164" s="378"/>
      <c r="IIO164" s="378"/>
      <c r="IIP164" s="75"/>
      <c r="IIQ164" s="76"/>
      <c r="IIR164" s="75"/>
      <c r="IIS164" s="378"/>
      <c r="IIT164" s="378"/>
      <c r="IIU164" s="378"/>
      <c r="IIV164" s="378"/>
      <c r="IIW164" s="378"/>
      <c r="IIX164" s="378"/>
      <c r="IIY164" s="378"/>
      <c r="IIZ164" s="378"/>
      <c r="IJA164" s="378"/>
      <c r="IJB164" s="378"/>
      <c r="IJC164" s="378"/>
      <c r="IJD164" s="378"/>
      <c r="IJE164" s="75"/>
      <c r="IJF164" s="378"/>
      <c r="IJG164" s="378"/>
      <c r="IJH164" s="75"/>
      <c r="IJI164" s="76"/>
      <c r="IJJ164" s="75"/>
      <c r="IJK164" s="378"/>
      <c r="IJL164" s="378"/>
      <c r="IJM164" s="378"/>
      <c r="IJN164" s="378"/>
      <c r="IJO164" s="378"/>
      <c r="IJP164" s="378"/>
      <c r="IJQ164" s="378"/>
      <c r="IJR164" s="378"/>
      <c r="IJS164" s="378"/>
      <c r="IJT164" s="378"/>
      <c r="IJU164" s="378"/>
      <c r="IJV164" s="378"/>
      <c r="IJW164" s="75"/>
      <c r="IJX164" s="378"/>
      <c r="IJY164" s="378"/>
      <c r="IJZ164" s="75"/>
      <c r="IKA164" s="76"/>
      <c r="IKB164" s="75"/>
      <c r="IKC164" s="378"/>
      <c r="IKD164" s="378"/>
      <c r="IKE164" s="378"/>
      <c r="IKF164" s="378"/>
      <c r="IKG164" s="378"/>
      <c r="IKH164" s="378"/>
      <c r="IKI164" s="378"/>
      <c r="IKJ164" s="378"/>
      <c r="IKK164" s="378"/>
      <c r="IKL164" s="378"/>
      <c r="IKM164" s="378"/>
      <c r="IKN164" s="378"/>
      <c r="IKO164" s="75"/>
      <c r="IKP164" s="378"/>
      <c r="IKQ164" s="378"/>
      <c r="IKR164" s="75"/>
      <c r="IKS164" s="76"/>
      <c r="IKT164" s="75"/>
      <c r="IKU164" s="378"/>
      <c r="IKV164" s="378"/>
      <c r="IKW164" s="378"/>
      <c r="IKX164" s="378"/>
      <c r="IKY164" s="378"/>
      <c r="IKZ164" s="378"/>
      <c r="ILA164" s="378"/>
      <c r="ILB164" s="378"/>
      <c r="ILC164" s="378"/>
      <c r="ILD164" s="378"/>
      <c r="ILE164" s="378"/>
      <c r="ILF164" s="378"/>
      <c r="ILG164" s="75"/>
      <c r="ILH164" s="378"/>
      <c r="ILI164" s="378"/>
      <c r="ILJ164" s="75"/>
      <c r="ILK164" s="76"/>
      <c r="ILL164" s="75"/>
      <c r="ILM164" s="378"/>
      <c r="ILN164" s="378"/>
      <c r="ILO164" s="378"/>
      <c r="ILP164" s="378"/>
      <c r="ILQ164" s="378"/>
      <c r="ILR164" s="378"/>
      <c r="ILS164" s="378"/>
      <c r="ILT164" s="378"/>
      <c r="ILU164" s="378"/>
      <c r="ILV164" s="378"/>
      <c r="ILW164" s="378"/>
      <c r="ILX164" s="378"/>
      <c r="ILY164" s="75"/>
      <c r="ILZ164" s="378"/>
      <c r="IMA164" s="378"/>
      <c r="IMB164" s="75"/>
      <c r="IMC164" s="76"/>
      <c r="IMD164" s="75"/>
      <c r="IME164" s="378"/>
      <c r="IMF164" s="378"/>
      <c r="IMG164" s="378"/>
      <c r="IMH164" s="378"/>
      <c r="IMI164" s="378"/>
      <c r="IMJ164" s="378"/>
      <c r="IMK164" s="378"/>
      <c r="IML164" s="378"/>
      <c r="IMM164" s="378"/>
      <c r="IMN164" s="378"/>
      <c r="IMO164" s="378"/>
      <c r="IMP164" s="378"/>
      <c r="IMQ164" s="75"/>
      <c r="IMR164" s="378"/>
      <c r="IMS164" s="378"/>
      <c r="IMT164" s="75"/>
      <c r="IMU164" s="76"/>
      <c r="IMV164" s="75"/>
      <c r="IMW164" s="378"/>
      <c r="IMX164" s="378"/>
      <c r="IMY164" s="378"/>
      <c r="IMZ164" s="378"/>
      <c r="INA164" s="378"/>
      <c r="INB164" s="378"/>
      <c r="INC164" s="378"/>
      <c r="IND164" s="378"/>
      <c r="INE164" s="378"/>
      <c r="INF164" s="378"/>
      <c r="ING164" s="378"/>
      <c r="INH164" s="378"/>
      <c r="INI164" s="75"/>
      <c r="INJ164" s="378"/>
      <c r="INK164" s="378"/>
      <c r="INL164" s="75"/>
      <c r="INM164" s="76"/>
      <c r="INN164" s="75"/>
      <c r="INO164" s="378"/>
      <c r="INP164" s="378"/>
      <c r="INQ164" s="378"/>
      <c r="INR164" s="378"/>
      <c r="INS164" s="378"/>
      <c r="INT164" s="378"/>
      <c r="INU164" s="378"/>
      <c r="INV164" s="378"/>
      <c r="INW164" s="378"/>
      <c r="INX164" s="378"/>
      <c r="INY164" s="378"/>
      <c r="INZ164" s="378"/>
      <c r="IOA164" s="75"/>
      <c r="IOB164" s="378"/>
      <c r="IOC164" s="378"/>
      <c r="IOD164" s="75"/>
      <c r="IOE164" s="76"/>
      <c r="IOF164" s="75"/>
      <c r="IOG164" s="378"/>
      <c r="IOH164" s="378"/>
      <c r="IOI164" s="378"/>
      <c r="IOJ164" s="378"/>
      <c r="IOK164" s="378"/>
      <c r="IOL164" s="378"/>
      <c r="IOM164" s="378"/>
      <c r="ION164" s="378"/>
      <c r="IOO164" s="378"/>
      <c r="IOP164" s="378"/>
      <c r="IOQ164" s="378"/>
      <c r="IOR164" s="378"/>
      <c r="IOS164" s="75"/>
      <c r="IOT164" s="378"/>
      <c r="IOU164" s="378"/>
      <c r="IOV164" s="75"/>
      <c r="IOW164" s="76"/>
      <c r="IOX164" s="75"/>
      <c r="IOY164" s="378"/>
      <c r="IOZ164" s="378"/>
      <c r="IPA164" s="378"/>
      <c r="IPB164" s="378"/>
      <c r="IPC164" s="378"/>
      <c r="IPD164" s="378"/>
      <c r="IPE164" s="378"/>
      <c r="IPF164" s="378"/>
      <c r="IPG164" s="378"/>
      <c r="IPH164" s="378"/>
      <c r="IPI164" s="378"/>
      <c r="IPJ164" s="378"/>
      <c r="IPK164" s="75"/>
      <c r="IPL164" s="378"/>
      <c r="IPM164" s="378"/>
      <c r="IPN164" s="75"/>
      <c r="IPO164" s="76"/>
      <c r="IPP164" s="75"/>
      <c r="IPQ164" s="378"/>
      <c r="IPR164" s="378"/>
      <c r="IPS164" s="378"/>
      <c r="IPT164" s="378"/>
      <c r="IPU164" s="378"/>
      <c r="IPV164" s="378"/>
      <c r="IPW164" s="378"/>
      <c r="IPX164" s="378"/>
      <c r="IPY164" s="378"/>
      <c r="IPZ164" s="378"/>
      <c r="IQA164" s="378"/>
      <c r="IQB164" s="378"/>
      <c r="IQC164" s="75"/>
      <c r="IQD164" s="378"/>
      <c r="IQE164" s="378"/>
      <c r="IQF164" s="75"/>
      <c r="IQG164" s="76"/>
      <c r="IQH164" s="75"/>
      <c r="IQI164" s="378"/>
      <c r="IQJ164" s="378"/>
      <c r="IQK164" s="378"/>
      <c r="IQL164" s="378"/>
      <c r="IQM164" s="378"/>
      <c r="IQN164" s="378"/>
      <c r="IQO164" s="378"/>
      <c r="IQP164" s="378"/>
      <c r="IQQ164" s="378"/>
      <c r="IQR164" s="378"/>
      <c r="IQS164" s="378"/>
      <c r="IQT164" s="378"/>
      <c r="IQU164" s="75"/>
      <c r="IQV164" s="378"/>
      <c r="IQW164" s="378"/>
      <c r="IQX164" s="75"/>
      <c r="IQY164" s="76"/>
      <c r="IQZ164" s="75"/>
      <c r="IRA164" s="378"/>
      <c r="IRB164" s="378"/>
      <c r="IRC164" s="378"/>
      <c r="IRD164" s="378"/>
      <c r="IRE164" s="378"/>
      <c r="IRF164" s="378"/>
      <c r="IRG164" s="378"/>
      <c r="IRH164" s="378"/>
      <c r="IRI164" s="378"/>
      <c r="IRJ164" s="378"/>
      <c r="IRK164" s="378"/>
      <c r="IRL164" s="378"/>
      <c r="IRM164" s="75"/>
      <c r="IRN164" s="378"/>
      <c r="IRO164" s="378"/>
      <c r="IRP164" s="75"/>
      <c r="IRQ164" s="76"/>
      <c r="IRR164" s="75"/>
      <c r="IRS164" s="378"/>
      <c r="IRT164" s="378"/>
      <c r="IRU164" s="378"/>
      <c r="IRV164" s="378"/>
      <c r="IRW164" s="378"/>
      <c r="IRX164" s="378"/>
      <c r="IRY164" s="378"/>
      <c r="IRZ164" s="378"/>
      <c r="ISA164" s="378"/>
      <c r="ISB164" s="378"/>
      <c r="ISC164" s="378"/>
      <c r="ISD164" s="378"/>
      <c r="ISE164" s="75"/>
      <c r="ISF164" s="378"/>
      <c r="ISG164" s="378"/>
      <c r="ISH164" s="75"/>
      <c r="ISI164" s="76"/>
      <c r="ISJ164" s="75"/>
      <c r="ISK164" s="378"/>
      <c r="ISL164" s="378"/>
      <c r="ISM164" s="378"/>
      <c r="ISN164" s="378"/>
      <c r="ISO164" s="378"/>
      <c r="ISP164" s="378"/>
      <c r="ISQ164" s="378"/>
      <c r="ISR164" s="378"/>
      <c r="ISS164" s="378"/>
      <c r="IST164" s="378"/>
      <c r="ISU164" s="378"/>
      <c r="ISV164" s="378"/>
      <c r="ISW164" s="75"/>
      <c r="ISX164" s="378"/>
      <c r="ISY164" s="378"/>
      <c r="ISZ164" s="75"/>
      <c r="ITA164" s="76"/>
      <c r="ITB164" s="75"/>
      <c r="ITC164" s="378"/>
      <c r="ITD164" s="378"/>
      <c r="ITE164" s="378"/>
      <c r="ITF164" s="378"/>
      <c r="ITG164" s="378"/>
      <c r="ITH164" s="378"/>
      <c r="ITI164" s="378"/>
      <c r="ITJ164" s="378"/>
      <c r="ITK164" s="378"/>
      <c r="ITL164" s="378"/>
      <c r="ITM164" s="378"/>
      <c r="ITN164" s="378"/>
      <c r="ITO164" s="75"/>
      <c r="ITP164" s="378"/>
      <c r="ITQ164" s="378"/>
      <c r="ITR164" s="75"/>
      <c r="ITS164" s="76"/>
      <c r="ITT164" s="75"/>
      <c r="ITU164" s="378"/>
      <c r="ITV164" s="378"/>
      <c r="ITW164" s="378"/>
      <c r="ITX164" s="378"/>
      <c r="ITY164" s="378"/>
      <c r="ITZ164" s="378"/>
      <c r="IUA164" s="378"/>
      <c r="IUB164" s="378"/>
      <c r="IUC164" s="378"/>
      <c r="IUD164" s="378"/>
      <c r="IUE164" s="378"/>
      <c r="IUF164" s="378"/>
      <c r="IUG164" s="75"/>
      <c r="IUH164" s="378"/>
      <c r="IUI164" s="378"/>
      <c r="IUJ164" s="75"/>
      <c r="IUK164" s="76"/>
      <c r="IUL164" s="75"/>
      <c r="IUM164" s="378"/>
      <c r="IUN164" s="378"/>
      <c r="IUO164" s="378"/>
      <c r="IUP164" s="378"/>
      <c r="IUQ164" s="378"/>
      <c r="IUR164" s="378"/>
      <c r="IUS164" s="378"/>
      <c r="IUT164" s="378"/>
      <c r="IUU164" s="378"/>
      <c r="IUV164" s="378"/>
      <c r="IUW164" s="378"/>
      <c r="IUX164" s="378"/>
      <c r="IUY164" s="75"/>
      <c r="IUZ164" s="378"/>
      <c r="IVA164" s="378"/>
      <c r="IVB164" s="75"/>
      <c r="IVC164" s="76"/>
      <c r="IVD164" s="75"/>
      <c r="IVE164" s="378"/>
      <c r="IVF164" s="378"/>
      <c r="IVG164" s="378"/>
      <c r="IVH164" s="378"/>
      <c r="IVI164" s="378"/>
      <c r="IVJ164" s="378"/>
      <c r="IVK164" s="378"/>
      <c r="IVL164" s="378"/>
      <c r="IVM164" s="378"/>
      <c r="IVN164" s="378"/>
      <c r="IVO164" s="378"/>
      <c r="IVP164" s="378"/>
      <c r="IVQ164" s="75"/>
      <c r="IVR164" s="378"/>
      <c r="IVS164" s="378"/>
      <c r="IVT164" s="75"/>
      <c r="IVU164" s="76"/>
      <c r="IVV164" s="75"/>
      <c r="IVW164" s="378"/>
      <c r="IVX164" s="378"/>
      <c r="IVY164" s="378"/>
      <c r="IVZ164" s="378"/>
      <c r="IWA164" s="378"/>
      <c r="IWB164" s="378"/>
      <c r="IWC164" s="378"/>
      <c r="IWD164" s="378"/>
      <c r="IWE164" s="378"/>
      <c r="IWF164" s="378"/>
      <c r="IWG164" s="378"/>
      <c r="IWH164" s="378"/>
      <c r="IWI164" s="75"/>
      <c r="IWJ164" s="378"/>
      <c r="IWK164" s="378"/>
      <c r="IWL164" s="75"/>
      <c r="IWM164" s="76"/>
      <c r="IWN164" s="75"/>
      <c r="IWO164" s="378"/>
      <c r="IWP164" s="378"/>
      <c r="IWQ164" s="378"/>
      <c r="IWR164" s="378"/>
      <c r="IWS164" s="378"/>
      <c r="IWT164" s="378"/>
      <c r="IWU164" s="378"/>
      <c r="IWV164" s="378"/>
      <c r="IWW164" s="378"/>
      <c r="IWX164" s="378"/>
      <c r="IWY164" s="378"/>
      <c r="IWZ164" s="378"/>
      <c r="IXA164" s="75"/>
      <c r="IXB164" s="378"/>
      <c r="IXC164" s="378"/>
      <c r="IXD164" s="75"/>
      <c r="IXE164" s="76"/>
      <c r="IXF164" s="75"/>
      <c r="IXG164" s="378"/>
      <c r="IXH164" s="378"/>
      <c r="IXI164" s="378"/>
      <c r="IXJ164" s="378"/>
      <c r="IXK164" s="378"/>
      <c r="IXL164" s="378"/>
      <c r="IXM164" s="378"/>
      <c r="IXN164" s="378"/>
      <c r="IXO164" s="378"/>
      <c r="IXP164" s="378"/>
      <c r="IXQ164" s="378"/>
      <c r="IXR164" s="378"/>
      <c r="IXS164" s="75"/>
      <c r="IXT164" s="378"/>
      <c r="IXU164" s="378"/>
      <c r="IXV164" s="75"/>
      <c r="IXW164" s="76"/>
      <c r="IXX164" s="75"/>
      <c r="IXY164" s="378"/>
      <c r="IXZ164" s="378"/>
      <c r="IYA164" s="378"/>
      <c r="IYB164" s="378"/>
      <c r="IYC164" s="378"/>
      <c r="IYD164" s="378"/>
      <c r="IYE164" s="378"/>
      <c r="IYF164" s="378"/>
      <c r="IYG164" s="378"/>
      <c r="IYH164" s="378"/>
      <c r="IYI164" s="378"/>
      <c r="IYJ164" s="378"/>
      <c r="IYK164" s="75"/>
      <c r="IYL164" s="378"/>
      <c r="IYM164" s="378"/>
      <c r="IYN164" s="75"/>
      <c r="IYO164" s="76"/>
      <c r="IYP164" s="75"/>
      <c r="IYQ164" s="378"/>
      <c r="IYR164" s="378"/>
      <c r="IYS164" s="378"/>
      <c r="IYT164" s="378"/>
      <c r="IYU164" s="378"/>
      <c r="IYV164" s="378"/>
      <c r="IYW164" s="378"/>
      <c r="IYX164" s="378"/>
      <c r="IYY164" s="378"/>
      <c r="IYZ164" s="378"/>
      <c r="IZA164" s="378"/>
      <c r="IZB164" s="378"/>
      <c r="IZC164" s="75"/>
      <c r="IZD164" s="378"/>
      <c r="IZE164" s="378"/>
      <c r="IZF164" s="75"/>
      <c r="IZG164" s="76"/>
      <c r="IZH164" s="75"/>
      <c r="IZI164" s="378"/>
      <c r="IZJ164" s="378"/>
      <c r="IZK164" s="378"/>
      <c r="IZL164" s="378"/>
      <c r="IZM164" s="378"/>
      <c r="IZN164" s="378"/>
      <c r="IZO164" s="378"/>
      <c r="IZP164" s="378"/>
      <c r="IZQ164" s="378"/>
      <c r="IZR164" s="378"/>
      <c r="IZS164" s="378"/>
      <c r="IZT164" s="378"/>
      <c r="IZU164" s="75"/>
      <c r="IZV164" s="378"/>
      <c r="IZW164" s="378"/>
      <c r="IZX164" s="75"/>
      <c r="IZY164" s="76"/>
      <c r="IZZ164" s="75"/>
      <c r="JAA164" s="378"/>
      <c r="JAB164" s="378"/>
      <c r="JAC164" s="378"/>
      <c r="JAD164" s="378"/>
      <c r="JAE164" s="378"/>
      <c r="JAF164" s="378"/>
      <c r="JAG164" s="378"/>
      <c r="JAH164" s="378"/>
      <c r="JAI164" s="378"/>
      <c r="JAJ164" s="378"/>
      <c r="JAK164" s="378"/>
      <c r="JAL164" s="378"/>
      <c r="JAM164" s="75"/>
      <c r="JAN164" s="378"/>
      <c r="JAO164" s="378"/>
      <c r="JAP164" s="75"/>
      <c r="JAQ164" s="76"/>
      <c r="JAR164" s="75"/>
      <c r="JAS164" s="378"/>
      <c r="JAT164" s="378"/>
      <c r="JAU164" s="378"/>
      <c r="JAV164" s="378"/>
      <c r="JAW164" s="378"/>
      <c r="JAX164" s="378"/>
      <c r="JAY164" s="378"/>
      <c r="JAZ164" s="378"/>
      <c r="JBA164" s="378"/>
      <c r="JBB164" s="378"/>
      <c r="JBC164" s="378"/>
      <c r="JBD164" s="378"/>
      <c r="JBE164" s="75"/>
      <c r="JBF164" s="378"/>
      <c r="JBG164" s="378"/>
      <c r="JBH164" s="75"/>
      <c r="JBI164" s="76"/>
      <c r="JBJ164" s="75"/>
      <c r="JBK164" s="378"/>
      <c r="JBL164" s="378"/>
      <c r="JBM164" s="378"/>
      <c r="JBN164" s="378"/>
      <c r="JBO164" s="378"/>
      <c r="JBP164" s="378"/>
      <c r="JBQ164" s="378"/>
      <c r="JBR164" s="378"/>
      <c r="JBS164" s="378"/>
      <c r="JBT164" s="378"/>
      <c r="JBU164" s="378"/>
      <c r="JBV164" s="378"/>
      <c r="JBW164" s="75"/>
      <c r="JBX164" s="378"/>
      <c r="JBY164" s="378"/>
      <c r="JBZ164" s="75"/>
      <c r="JCA164" s="76"/>
      <c r="JCB164" s="75"/>
      <c r="JCC164" s="378"/>
      <c r="JCD164" s="378"/>
      <c r="JCE164" s="378"/>
      <c r="JCF164" s="378"/>
      <c r="JCG164" s="378"/>
      <c r="JCH164" s="378"/>
      <c r="JCI164" s="378"/>
      <c r="JCJ164" s="378"/>
      <c r="JCK164" s="378"/>
      <c r="JCL164" s="378"/>
      <c r="JCM164" s="378"/>
      <c r="JCN164" s="378"/>
      <c r="JCO164" s="75"/>
      <c r="JCP164" s="378"/>
      <c r="JCQ164" s="378"/>
      <c r="JCR164" s="75"/>
      <c r="JCS164" s="76"/>
      <c r="JCT164" s="75"/>
      <c r="JCU164" s="378"/>
      <c r="JCV164" s="378"/>
      <c r="JCW164" s="378"/>
      <c r="JCX164" s="378"/>
      <c r="JCY164" s="378"/>
      <c r="JCZ164" s="378"/>
      <c r="JDA164" s="378"/>
      <c r="JDB164" s="378"/>
      <c r="JDC164" s="378"/>
      <c r="JDD164" s="378"/>
      <c r="JDE164" s="378"/>
      <c r="JDF164" s="378"/>
      <c r="JDG164" s="75"/>
      <c r="JDH164" s="378"/>
      <c r="JDI164" s="378"/>
      <c r="JDJ164" s="75"/>
      <c r="JDK164" s="76"/>
      <c r="JDL164" s="75"/>
      <c r="JDM164" s="378"/>
      <c r="JDN164" s="378"/>
      <c r="JDO164" s="378"/>
      <c r="JDP164" s="378"/>
      <c r="JDQ164" s="378"/>
      <c r="JDR164" s="378"/>
      <c r="JDS164" s="378"/>
      <c r="JDT164" s="378"/>
      <c r="JDU164" s="378"/>
      <c r="JDV164" s="378"/>
      <c r="JDW164" s="378"/>
      <c r="JDX164" s="378"/>
      <c r="JDY164" s="75"/>
      <c r="JDZ164" s="378"/>
      <c r="JEA164" s="378"/>
      <c r="JEB164" s="75"/>
      <c r="JEC164" s="76"/>
      <c r="JED164" s="75"/>
      <c r="JEE164" s="378"/>
      <c r="JEF164" s="378"/>
      <c r="JEG164" s="378"/>
      <c r="JEH164" s="378"/>
      <c r="JEI164" s="378"/>
      <c r="JEJ164" s="378"/>
      <c r="JEK164" s="378"/>
      <c r="JEL164" s="378"/>
      <c r="JEM164" s="378"/>
      <c r="JEN164" s="378"/>
      <c r="JEO164" s="378"/>
      <c r="JEP164" s="378"/>
      <c r="JEQ164" s="75"/>
      <c r="JER164" s="378"/>
      <c r="JES164" s="378"/>
      <c r="JET164" s="75"/>
      <c r="JEU164" s="76"/>
      <c r="JEV164" s="75"/>
      <c r="JEW164" s="378"/>
      <c r="JEX164" s="378"/>
      <c r="JEY164" s="378"/>
      <c r="JEZ164" s="378"/>
      <c r="JFA164" s="378"/>
      <c r="JFB164" s="378"/>
      <c r="JFC164" s="378"/>
      <c r="JFD164" s="378"/>
      <c r="JFE164" s="378"/>
      <c r="JFF164" s="378"/>
      <c r="JFG164" s="378"/>
      <c r="JFH164" s="378"/>
      <c r="JFI164" s="75"/>
      <c r="JFJ164" s="378"/>
      <c r="JFK164" s="378"/>
      <c r="JFL164" s="75"/>
      <c r="JFM164" s="76"/>
      <c r="JFN164" s="75"/>
      <c r="JFO164" s="378"/>
      <c r="JFP164" s="378"/>
      <c r="JFQ164" s="378"/>
      <c r="JFR164" s="378"/>
      <c r="JFS164" s="378"/>
      <c r="JFT164" s="378"/>
      <c r="JFU164" s="378"/>
      <c r="JFV164" s="378"/>
      <c r="JFW164" s="378"/>
      <c r="JFX164" s="378"/>
      <c r="JFY164" s="378"/>
      <c r="JFZ164" s="378"/>
      <c r="JGA164" s="75"/>
      <c r="JGB164" s="378"/>
      <c r="JGC164" s="378"/>
      <c r="JGD164" s="75"/>
      <c r="JGE164" s="76"/>
      <c r="JGF164" s="75"/>
      <c r="JGG164" s="378"/>
      <c r="JGH164" s="378"/>
      <c r="JGI164" s="378"/>
      <c r="JGJ164" s="378"/>
      <c r="JGK164" s="378"/>
      <c r="JGL164" s="378"/>
      <c r="JGM164" s="378"/>
      <c r="JGN164" s="378"/>
      <c r="JGO164" s="378"/>
      <c r="JGP164" s="378"/>
      <c r="JGQ164" s="378"/>
      <c r="JGR164" s="378"/>
      <c r="JGS164" s="75"/>
      <c r="JGT164" s="378"/>
      <c r="JGU164" s="378"/>
      <c r="JGV164" s="75"/>
      <c r="JGW164" s="76"/>
      <c r="JGX164" s="75"/>
      <c r="JGY164" s="378"/>
      <c r="JGZ164" s="378"/>
      <c r="JHA164" s="378"/>
      <c r="JHB164" s="378"/>
      <c r="JHC164" s="378"/>
      <c r="JHD164" s="378"/>
      <c r="JHE164" s="378"/>
      <c r="JHF164" s="378"/>
      <c r="JHG164" s="378"/>
      <c r="JHH164" s="378"/>
      <c r="JHI164" s="378"/>
      <c r="JHJ164" s="378"/>
      <c r="JHK164" s="75"/>
      <c r="JHL164" s="378"/>
      <c r="JHM164" s="378"/>
      <c r="JHN164" s="75"/>
      <c r="JHO164" s="76"/>
      <c r="JHP164" s="75"/>
      <c r="JHQ164" s="378"/>
      <c r="JHR164" s="378"/>
      <c r="JHS164" s="378"/>
      <c r="JHT164" s="378"/>
      <c r="JHU164" s="378"/>
      <c r="JHV164" s="378"/>
      <c r="JHW164" s="378"/>
      <c r="JHX164" s="378"/>
      <c r="JHY164" s="378"/>
      <c r="JHZ164" s="378"/>
      <c r="JIA164" s="378"/>
      <c r="JIB164" s="378"/>
      <c r="JIC164" s="75"/>
      <c r="JID164" s="378"/>
      <c r="JIE164" s="378"/>
      <c r="JIF164" s="75"/>
      <c r="JIG164" s="76"/>
      <c r="JIH164" s="75"/>
      <c r="JII164" s="378"/>
      <c r="JIJ164" s="378"/>
      <c r="JIK164" s="378"/>
      <c r="JIL164" s="378"/>
      <c r="JIM164" s="378"/>
      <c r="JIN164" s="378"/>
      <c r="JIO164" s="378"/>
      <c r="JIP164" s="378"/>
      <c r="JIQ164" s="378"/>
      <c r="JIR164" s="378"/>
      <c r="JIS164" s="378"/>
      <c r="JIT164" s="378"/>
      <c r="JIU164" s="75"/>
      <c r="JIV164" s="378"/>
      <c r="JIW164" s="378"/>
      <c r="JIX164" s="75"/>
      <c r="JIY164" s="76"/>
      <c r="JIZ164" s="75"/>
      <c r="JJA164" s="378"/>
      <c r="JJB164" s="378"/>
      <c r="JJC164" s="378"/>
      <c r="JJD164" s="378"/>
      <c r="JJE164" s="378"/>
      <c r="JJF164" s="378"/>
      <c r="JJG164" s="378"/>
      <c r="JJH164" s="378"/>
      <c r="JJI164" s="378"/>
      <c r="JJJ164" s="378"/>
      <c r="JJK164" s="378"/>
      <c r="JJL164" s="378"/>
      <c r="JJM164" s="75"/>
      <c r="JJN164" s="378"/>
      <c r="JJO164" s="378"/>
      <c r="JJP164" s="75"/>
      <c r="JJQ164" s="76"/>
      <c r="JJR164" s="75"/>
      <c r="JJS164" s="378"/>
      <c r="JJT164" s="378"/>
      <c r="JJU164" s="378"/>
      <c r="JJV164" s="378"/>
      <c r="JJW164" s="378"/>
      <c r="JJX164" s="378"/>
      <c r="JJY164" s="378"/>
      <c r="JJZ164" s="378"/>
      <c r="JKA164" s="378"/>
      <c r="JKB164" s="378"/>
      <c r="JKC164" s="378"/>
      <c r="JKD164" s="378"/>
      <c r="JKE164" s="75"/>
      <c r="JKF164" s="378"/>
      <c r="JKG164" s="378"/>
      <c r="JKH164" s="75"/>
      <c r="JKI164" s="76"/>
      <c r="JKJ164" s="75"/>
      <c r="JKK164" s="378"/>
      <c r="JKL164" s="378"/>
      <c r="JKM164" s="378"/>
      <c r="JKN164" s="378"/>
      <c r="JKO164" s="378"/>
      <c r="JKP164" s="378"/>
      <c r="JKQ164" s="378"/>
      <c r="JKR164" s="378"/>
      <c r="JKS164" s="378"/>
      <c r="JKT164" s="378"/>
      <c r="JKU164" s="378"/>
      <c r="JKV164" s="378"/>
      <c r="JKW164" s="75"/>
      <c r="JKX164" s="378"/>
      <c r="JKY164" s="378"/>
      <c r="JKZ164" s="75"/>
      <c r="JLA164" s="76"/>
      <c r="JLB164" s="75"/>
      <c r="JLC164" s="378"/>
      <c r="JLD164" s="378"/>
      <c r="JLE164" s="378"/>
      <c r="JLF164" s="378"/>
      <c r="JLG164" s="378"/>
      <c r="JLH164" s="378"/>
      <c r="JLI164" s="378"/>
      <c r="JLJ164" s="378"/>
      <c r="JLK164" s="378"/>
      <c r="JLL164" s="378"/>
      <c r="JLM164" s="378"/>
      <c r="JLN164" s="378"/>
      <c r="JLO164" s="75"/>
      <c r="JLP164" s="378"/>
      <c r="JLQ164" s="378"/>
      <c r="JLR164" s="75"/>
      <c r="JLS164" s="76"/>
      <c r="JLT164" s="75"/>
      <c r="JLU164" s="378"/>
      <c r="JLV164" s="378"/>
      <c r="JLW164" s="378"/>
      <c r="JLX164" s="378"/>
      <c r="JLY164" s="378"/>
      <c r="JLZ164" s="378"/>
      <c r="JMA164" s="378"/>
      <c r="JMB164" s="378"/>
      <c r="JMC164" s="378"/>
      <c r="JMD164" s="378"/>
      <c r="JME164" s="378"/>
      <c r="JMF164" s="378"/>
      <c r="JMG164" s="75"/>
      <c r="JMH164" s="378"/>
      <c r="JMI164" s="378"/>
      <c r="JMJ164" s="75"/>
      <c r="JMK164" s="76"/>
      <c r="JML164" s="75"/>
      <c r="JMM164" s="378"/>
      <c r="JMN164" s="378"/>
      <c r="JMO164" s="378"/>
      <c r="JMP164" s="378"/>
      <c r="JMQ164" s="378"/>
      <c r="JMR164" s="378"/>
      <c r="JMS164" s="378"/>
      <c r="JMT164" s="378"/>
      <c r="JMU164" s="378"/>
      <c r="JMV164" s="378"/>
      <c r="JMW164" s="378"/>
      <c r="JMX164" s="378"/>
      <c r="JMY164" s="75"/>
      <c r="JMZ164" s="378"/>
      <c r="JNA164" s="378"/>
      <c r="JNB164" s="75"/>
      <c r="JNC164" s="76"/>
      <c r="JND164" s="75"/>
      <c r="JNE164" s="378"/>
      <c r="JNF164" s="378"/>
      <c r="JNG164" s="378"/>
      <c r="JNH164" s="378"/>
      <c r="JNI164" s="378"/>
      <c r="JNJ164" s="378"/>
      <c r="JNK164" s="378"/>
      <c r="JNL164" s="378"/>
      <c r="JNM164" s="378"/>
      <c r="JNN164" s="378"/>
      <c r="JNO164" s="378"/>
      <c r="JNP164" s="378"/>
      <c r="JNQ164" s="75"/>
      <c r="JNR164" s="378"/>
      <c r="JNS164" s="378"/>
      <c r="JNT164" s="75"/>
      <c r="JNU164" s="76"/>
      <c r="JNV164" s="75"/>
      <c r="JNW164" s="378"/>
      <c r="JNX164" s="378"/>
      <c r="JNY164" s="378"/>
      <c r="JNZ164" s="378"/>
      <c r="JOA164" s="378"/>
      <c r="JOB164" s="378"/>
      <c r="JOC164" s="378"/>
      <c r="JOD164" s="378"/>
      <c r="JOE164" s="378"/>
      <c r="JOF164" s="378"/>
      <c r="JOG164" s="378"/>
      <c r="JOH164" s="378"/>
      <c r="JOI164" s="75"/>
      <c r="JOJ164" s="378"/>
      <c r="JOK164" s="378"/>
      <c r="JOL164" s="75"/>
      <c r="JOM164" s="76"/>
      <c r="JON164" s="75"/>
      <c r="JOO164" s="378"/>
      <c r="JOP164" s="378"/>
      <c r="JOQ164" s="378"/>
      <c r="JOR164" s="378"/>
      <c r="JOS164" s="378"/>
      <c r="JOT164" s="378"/>
      <c r="JOU164" s="378"/>
      <c r="JOV164" s="378"/>
      <c r="JOW164" s="378"/>
      <c r="JOX164" s="378"/>
      <c r="JOY164" s="378"/>
      <c r="JOZ164" s="378"/>
      <c r="JPA164" s="75"/>
      <c r="JPB164" s="378"/>
      <c r="JPC164" s="378"/>
      <c r="JPD164" s="75"/>
      <c r="JPE164" s="76"/>
      <c r="JPF164" s="75"/>
      <c r="JPG164" s="378"/>
      <c r="JPH164" s="378"/>
      <c r="JPI164" s="378"/>
      <c r="JPJ164" s="378"/>
      <c r="JPK164" s="378"/>
      <c r="JPL164" s="378"/>
      <c r="JPM164" s="378"/>
      <c r="JPN164" s="378"/>
      <c r="JPO164" s="378"/>
      <c r="JPP164" s="378"/>
      <c r="JPQ164" s="378"/>
      <c r="JPR164" s="378"/>
      <c r="JPS164" s="75"/>
      <c r="JPT164" s="378"/>
      <c r="JPU164" s="378"/>
      <c r="JPV164" s="75"/>
      <c r="JPW164" s="76"/>
      <c r="JPX164" s="75"/>
      <c r="JPY164" s="378"/>
      <c r="JPZ164" s="378"/>
      <c r="JQA164" s="378"/>
      <c r="JQB164" s="378"/>
      <c r="JQC164" s="378"/>
      <c r="JQD164" s="378"/>
      <c r="JQE164" s="378"/>
      <c r="JQF164" s="378"/>
      <c r="JQG164" s="378"/>
      <c r="JQH164" s="378"/>
      <c r="JQI164" s="378"/>
      <c r="JQJ164" s="378"/>
      <c r="JQK164" s="75"/>
      <c r="JQL164" s="378"/>
      <c r="JQM164" s="378"/>
      <c r="JQN164" s="75"/>
      <c r="JQO164" s="76"/>
      <c r="JQP164" s="75"/>
      <c r="JQQ164" s="378"/>
      <c r="JQR164" s="378"/>
      <c r="JQS164" s="378"/>
      <c r="JQT164" s="378"/>
      <c r="JQU164" s="378"/>
      <c r="JQV164" s="378"/>
      <c r="JQW164" s="378"/>
      <c r="JQX164" s="378"/>
      <c r="JQY164" s="378"/>
      <c r="JQZ164" s="378"/>
      <c r="JRA164" s="378"/>
      <c r="JRB164" s="378"/>
      <c r="JRC164" s="75"/>
      <c r="JRD164" s="378"/>
      <c r="JRE164" s="378"/>
      <c r="JRF164" s="75"/>
      <c r="JRG164" s="76"/>
      <c r="JRH164" s="75"/>
      <c r="JRI164" s="378"/>
      <c r="JRJ164" s="378"/>
      <c r="JRK164" s="378"/>
      <c r="JRL164" s="378"/>
      <c r="JRM164" s="378"/>
      <c r="JRN164" s="378"/>
      <c r="JRO164" s="378"/>
      <c r="JRP164" s="378"/>
      <c r="JRQ164" s="378"/>
      <c r="JRR164" s="378"/>
      <c r="JRS164" s="378"/>
      <c r="JRT164" s="378"/>
      <c r="JRU164" s="75"/>
      <c r="JRV164" s="378"/>
      <c r="JRW164" s="378"/>
      <c r="JRX164" s="75"/>
      <c r="JRY164" s="76"/>
      <c r="JRZ164" s="75"/>
      <c r="JSA164" s="378"/>
      <c r="JSB164" s="378"/>
      <c r="JSC164" s="378"/>
      <c r="JSD164" s="378"/>
      <c r="JSE164" s="378"/>
      <c r="JSF164" s="378"/>
      <c r="JSG164" s="378"/>
      <c r="JSH164" s="378"/>
      <c r="JSI164" s="378"/>
      <c r="JSJ164" s="378"/>
      <c r="JSK164" s="378"/>
      <c r="JSL164" s="378"/>
      <c r="JSM164" s="75"/>
      <c r="JSN164" s="378"/>
      <c r="JSO164" s="378"/>
      <c r="JSP164" s="75"/>
      <c r="JSQ164" s="76"/>
      <c r="JSR164" s="75"/>
      <c r="JSS164" s="378"/>
      <c r="JST164" s="378"/>
      <c r="JSU164" s="378"/>
      <c r="JSV164" s="378"/>
      <c r="JSW164" s="378"/>
      <c r="JSX164" s="378"/>
      <c r="JSY164" s="378"/>
      <c r="JSZ164" s="378"/>
      <c r="JTA164" s="378"/>
      <c r="JTB164" s="378"/>
      <c r="JTC164" s="378"/>
      <c r="JTD164" s="378"/>
      <c r="JTE164" s="75"/>
      <c r="JTF164" s="378"/>
      <c r="JTG164" s="378"/>
      <c r="JTH164" s="75"/>
      <c r="JTI164" s="76"/>
      <c r="JTJ164" s="75"/>
      <c r="JTK164" s="378"/>
      <c r="JTL164" s="378"/>
      <c r="JTM164" s="378"/>
      <c r="JTN164" s="378"/>
      <c r="JTO164" s="378"/>
      <c r="JTP164" s="378"/>
      <c r="JTQ164" s="378"/>
      <c r="JTR164" s="378"/>
      <c r="JTS164" s="378"/>
      <c r="JTT164" s="378"/>
      <c r="JTU164" s="378"/>
      <c r="JTV164" s="378"/>
      <c r="JTW164" s="75"/>
      <c r="JTX164" s="378"/>
      <c r="JTY164" s="378"/>
      <c r="JTZ164" s="75"/>
      <c r="JUA164" s="76"/>
      <c r="JUB164" s="75"/>
      <c r="JUC164" s="378"/>
      <c r="JUD164" s="378"/>
      <c r="JUE164" s="378"/>
      <c r="JUF164" s="378"/>
      <c r="JUG164" s="378"/>
      <c r="JUH164" s="378"/>
      <c r="JUI164" s="378"/>
      <c r="JUJ164" s="378"/>
      <c r="JUK164" s="378"/>
      <c r="JUL164" s="378"/>
      <c r="JUM164" s="378"/>
      <c r="JUN164" s="378"/>
      <c r="JUO164" s="75"/>
      <c r="JUP164" s="378"/>
      <c r="JUQ164" s="378"/>
      <c r="JUR164" s="75"/>
      <c r="JUS164" s="76"/>
      <c r="JUT164" s="75"/>
      <c r="JUU164" s="378"/>
      <c r="JUV164" s="378"/>
      <c r="JUW164" s="378"/>
      <c r="JUX164" s="378"/>
      <c r="JUY164" s="378"/>
      <c r="JUZ164" s="378"/>
      <c r="JVA164" s="378"/>
      <c r="JVB164" s="378"/>
      <c r="JVC164" s="378"/>
      <c r="JVD164" s="378"/>
      <c r="JVE164" s="378"/>
      <c r="JVF164" s="378"/>
      <c r="JVG164" s="75"/>
      <c r="JVH164" s="378"/>
      <c r="JVI164" s="378"/>
      <c r="JVJ164" s="75"/>
      <c r="JVK164" s="76"/>
      <c r="JVL164" s="75"/>
      <c r="JVM164" s="378"/>
      <c r="JVN164" s="378"/>
      <c r="JVO164" s="378"/>
      <c r="JVP164" s="378"/>
      <c r="JVQ164" s="378"/>
      <c r="JVR164" s="378"/>
      <c r="JVS164" s="378"/>
      <c r="JVT164" s="378"/>
      <c r="JVU164" s="378"/>
      <c r="JVV164" s="378"/>
      <c r="JVW164" s="378"/>
      <c r="JVX164" s="378"/>
      <c r="JVY164" s="75"/>
      <c r="JVZ164" s="378"/>
      <c r="JWA164" s="378"/>
      <c r="JWB164" s="75"/>
      <c r="JWC164" s="76"/>
      <c r="JWD164" s="75"/>
      <c r="JWE164" s="378"/>
      <c r="JWF164" s="378"/>
      <c r="JWG164" s="378"/>
      <c r="JWH164" s="378"/>
      <c r="JWI164" s="378"/>
      <c r="JWJ164" s="378"/>
      <c r="JWK164" s="378"/>
      <c r="JWL164" s="378"/>
      <c r="JWM164" s="378"/>
      <c r="JWN164" s="378"/>
      <c r="JWO164" s="378"/>
      <c r="JWP164" s="378"/>
      <c r="JWQ164" s="75"/>
      <c r="JWR164" s="378"/>
      <c r="JWS164" s="378"/>
      <c r="JWT164" s="75"/>
      <c r="JWU164" s="76"/>
      <c r="JWV164" s="75"/>
      <c r="JWW164" s="378"/>
      <c r="JWX164" s="378"/>
      <c r="JWY164" s="378"/>
      <c r="JWZ164" s="378"/>
      <c r="JXA164" s="378"/>
      <c r="JXB164" s="378"/>
      <c r="JXC164" s="378"/>
      <c r="JXD164" s="378"/>
      <c r="JXE164" s="378"/>
      <c r="JXF164" s="378"/>
      <c r="JXG164" s="378"/>
      <c r="JXH164" s="378"/>
      <c r="JXI164" s="75"/>
      <c r="JXJ164" s="378"/>
      <c r="JXK164" s="378"/>
      <c r="JXL164" s="75"/>
      <c r="JXM164" s="76"/>
      <c r="JXN164" s="75"/>
      <c r="JXO164" s="378"/>
      <c r="JXP164" s="378"/>
      <c r="JXQ164" s="378"/>
      <c r="JXR164" s="378"/>
      <c r="JXS164" s="378"/>
      <c r="JXT164" s="378"/>
      <c r="JXU164" s="378"/>
      <c r="JXV164" s="378"/>
      <c r="JXW164" s="378"/>
      <c r="JXX164" s="378"/>
      <c r="JXY164" s="378"/>
      <c r="JXZ164" s="378"/>
      <c r="JYA164" s="75"/>
      <c r="JYB164" s="378"/>
      <c r="JYC164" s="378"/>
      <c r="JYD164" s="75"/>
      <c r="JYE164" s="76"/>
      <c r="JYF164" s="75"/>
      <c r="JYG164" s="378"/>
      <c r="JYH164" s="378"/>
      <c r="JYI164" s="378"/>
      <c r="JYJ164" s="378"/>
      <c r="JYK164" s="378"/>
      <c r="JYL164" s="378"/>
      <c r="JYM164" s="378"/>
      <c r="JYN164" s="378"/>
      <c r="JYO164" s="378"/>
      <c r="JYP164" s="378"/>
      <c r="JYQ164" s="378"/>
      <c r="JYR164" s="378"/>
      <c r="JYS164" s="75"/>
      <c r="JYT164" s="378"/>
      <c r="JYU164" s="378"/>
      <c r="JYV164" s="75"/>
      <c r="JYW164" s="76"/>
      <c r="JYX164" s="75"/>
      <c r="JYY164" s="378"/>
      <c r="JYZ164" s="378"/>
      <c r="JZA164" s="378"/>
      <c r="JZB164" s="378"/>
      <c r="JZC164" s="378"/>
      <c r="JZD164" s="378"/>
      <c r="JZE164" s="378"/>
      <c r="JZF164" s="378"/>
      <c r="JZG164" s="378"/>
      <c r="JZH164" s="378"/>
      <c r="JZI164" s="378"/>
      <c r="JZJ164" s="378"/>
      <c r="JZK164" s="75"/>
      <c r="JZL164" s="378"/>
      <c r="JZM164" s="378"/>
      <c r="JZN164" s="75"/>
      <c r="JZO164" s="76"/>
      <c r="JZP164" s="75"/>
      <c r="JZQ164" s="378"/>
      <c r="JZR164" s="378"/>
      <c r="JZS164" s="378"/>
      <c r="JZT164" s="378"/>
      <c r="JZU164" s="378"/>
      <c r="JZV164" s="378"/>
      <c r="JZW164" s="378"/>
      <c r="JZX164" s="378"/>
      <c r="JZY164" s="378"/>
      <c r="JZZ164" s="378"/>
      <c r="KAA164" s="378"/>
      <c r="KAB164" s="378"/>
      <c r="KAC164" s="75"/>
      <c r="KAD164" s="378"/>
      <c r="KAE164" s="378"/>
      <c r="KAF164" s="75"/>
      <c r="KAG164" s="76"/>
      <c r="KAH164" s="75"/>
      <c r="KAI164" s="378"/>
      <c r="KAJ164" s="378"/>
      <c r="KAK164" s="378"/>
      <c r="KAL164" s="378"/>
      <c r="KAM164" s="378"/>
      <c r="KAN164" s="378"/>
      <c r="KAO164" s="378"/>
      <c r="KAP164" s="378"/>
      <c r="KAQ164" s="378"/>
      <c r="KAR164" s="378"/>
      <c r="KAS164" s="378"/>
      <c r="KAT164" s="378"/>
      <c r="KAU164" s="75"/>
      <c r="KAV164" s="378"/>
      <c r="KAW164" s="378"/>
      <c r="KAX164" s="75"/>
      <c r="KAY164" s="76"/>
      <c r="KAZ164" s="75"/>
      <c r="KBA164" s="378"/>
      <c r="KBB164" s="378"/>
      <c r="KBC164" s="378"/>
      <c r="KBD164" s="378"/>
      <c r="KBE164" s="378"/>
      <c r="KBF164" s="378"/>
      <c r="KBG164" s="378"/>
      <c r="KBH164" s="378"/>
      <c r="KBI164" s="378"/>
      <c r="KBJ164" s="378"/>
      <c r="KBK164" s="378"/>
      <c r="KBL164" s="378"/>
      <c r="KBM164" s="75"/>
      <c r="KBN164" s="378"/>
      <c r="KBO164" s="378"/>
      <c r="KBP164" s="75"/>
      <c r="KBQ164" s="76"/>
      <c r="KBR164" s="75"/>
      <c r="KBS164" s="378"/>
      <c r="KBT164" s="378"/>
      <c r="KBU164" s="378"/>
      <c r="KBV164" s="378"/>
      <c r="KBW164" s="378"/>
      <c r="KBX164" s="378"/>
      <c r="KBY164" s="378"/>
      <c r="KBZ164" s="378"/>
      <c r="KCA164" s="378"/>
      <c r="KCB164" s="378"/>
      <c r="KCC164" s="378"/>
      <c r="KCD164" s="378"/>
      <c r="KCE164" s="75"/>
      <c r="KCF164" s="378"/>
      <c r="KCG164" s="378"/>
      <c r="KCH164" s="75"/>
      <c r="KCI164" s="76"/>
      <c r="KCJ164" s="75"/>
      <c r="KCK164" s="378"/>
      <c r="KCL164" s="378"/>
      <c r="KCM164" s="378"/>
      <c r="KCN164" s="378"/>
      <c r="KCO164" s="378"/>
      <c r="KCP164" s="378"/>
      <c r="KCQ164" s="378"/>
      <c r="KCR164" s="378"/>
      <c r="KCS164" s="378"/>
      <c r="KCT164" s="378"/>
      <c r="KCU164" s="378"/>
      <c r="KCV164" s="378"/>
      <c r="KCW164" s="75"/>
      <c r="KCX164" s="378"/>
      <c r="KCY164" s="378"/>
      <c r="KCZ164" s="75"/>
      <c r="KDA164" s="76"/>
      <c r="KDB164" s="75"/>
      <c r="KDC164" s="378"/>
      <c r="KDD164" s="378"/>
      <c r="KDE164" s="378"/>
      <c r="KDF164" s="378"/>
      <c r="KDG164" s="378"/>
      <c r="KDH164" s="378"/>
      <c r="KDI164" s="378"/>
      <c r="KDJ164" s="378"/>
      <c r="KDK164" s="378"/>
      <c r="KDL164" s="378"/>
      <c r="KDM164" s="378"/>
      <c r="KDN164" s="378"/>
      <c r="KDO164" s="75"/>
      <c r="KDP164" s="378"/>
      <c r="KDQ164" s="378"/>
      <c r="KDR164" s="75"/>
      <c r="KDS164" s="76"/>
      <c r="KDT164" s="75"/>
      <c r="KDU164" s="378"/>
      <c r="KDV164" s="378"/>
      <c r="KDW164" s="378"/>
      <c r="KDX164" s="378"/>
      <c r="KDY164" s="378"/>
      <c r="KDZ164" s="378"/>
      <c r="KEA164" s="378"/>
      <c r="KEB164" s="378"/>
      <c r="KEC164" s="378"/>
      <c r="KED164" s="378"/>
      <c r="KEE164" s="378"/>
      <c r="KEF164" s="378"/>
      <c r="KEG164" s="75"/>
      <c r="KEH164" s="378"/>
      <c r="KEI164" s="378"/>
      <c r="KEJ164" s="75"/>
      <c r="KEK164" s="76"/>
      <c r="KEL164" s="75"/>
      <c r="KEM164" s="378"/>
      <c r="KEN164" s="378"/>
      <c r="KEO164" s="378"/>
      <c r="KEP164" s="378"/>
      <c r="KEQ164" s="378"/>
      <c r="KER164" s="378"/>
      <c r="KES164" s="378"/>
      <c r="KET164" s="378"/>
      <c r="KEU164" s="378"/>
      <c r="KEV164" s="378"/>
      <c r="KEW164" s="378"/>
      <c r="KEX164" s="378"/>
      <c r="KEY164" s="75"/>
      <c r="KEZ164" s="378"/>
      <c r="KFA164" s="378"/>
      <c r="KFB164" s="75"/>
      <c r="KFC164" s="76"/>
      <c r="KFD164" s="75"/>
      <c r="KFE164" s="378"/>
      <c r="KFF164" s="378"/>
      <c r="KFG164" s="378"/>
      <c r="KFH164" s="378"/>
      <c r="KFI164" s="378"/>
      <c r="KFJ164" s="378"/>
      <c r="KFK164" s="378"/>
      <c r="KFL164" s="378"/>
      <c r="KFM164" s="378"/>
      <c r="KFN164" s="378"/>
      <c r="KFO164" s="378"/>
      <c r="KFP164" s="378"/>
      <c r="KFQ164" s="75"/>
      <c r="KFR164" s="378"/>
      <c r="KFS164" s="378"/>
      <c r="KFT164" s="75"/>
      <c r="KFU164" s="76"/>
      <c r="KFV164" s="75"/>
      <c r="KFW164" s="378"/>
      <c r="KFX164" s="378"/>
      <c r="KFY164" s="378"/>
      <c r="KFZ164" s="378"/>
      <c r="KGA164" s="378"/>
      <c r="KGB164" s="378"/>
      <c r="KGC164" s="378"/>
      <c r="KGD164" s="378"/>
      <c r="KGE164" s="378"/>
      <c r="KGF164" s="378"/>
      <c r="KGG164" s="378"/>
      <c r="KGH164" s="378"/>
      <c r="KGI164" s="75"/>
      <c r="KGJ164" s="378"/>
      <c r="KGK164" s="378"/>
      <c r="KGL164" s="75"/>
      <c r="KGM164" s="76"/>
      <c r="KGN164" s="75"/>
      <c r="KGO164" s="378"/>
      <c r="KGP164" s="378"/>
      <c r="KGQ164" s="378"/>
      <c r="KGR164" s="378"/>
      <c r="KGS164" s="378"/>
      <c r="KGT164" s="378"/>
      <c r="KGU164" s="378"/>
      <c r="KGV164" s="378"/>
      <c r="KGW164" s="378"/>
      <c r="KGX164" s="378"/>
      <c r="KGY164" s="378"/>
      <c r="KGZ164" s="378"/>
      <c r="KHA164" s="75"/>
      <c r="KHB164" s="378"/>
      <c r="KHC164" s="378"/>
      <c r="KHD164" s="75"/>
      <c r="KHE164" s="76"/>
      <c r="KHF164" s="75"/>
      <c r="KHG164" s="378"/>
      <c r="KHH164" s="378"/>
      <c r="KHI164" s="378"/>
      <c r="KHJ164" s="378"/>
      <c r="KHK164" s="378"/>
      <c r="KHL164" s="378"/>
      <c r="KHM164" s="378"/>
      <c r="KHN164" s="378"/>
      <c r="KHO164" s="378"/>
      <c r="KHP164" s="378"/>
      <c r="KHQ164" s="378"/>
      <c r="KHR164" s="378"/>
      <c r="KHS164" s="75"/>
      <c r="KHT164" s="378"/>
      <c r="KHU164" s="378"/>
      <c r="KHV164" s="75"/>
      <c r="KHW164" s="76"/>
      <c r="KHX164" s="75"/>
      <c r="KHY164" s="378"/>
      <c r="KHZ164" s="378"/>
      <c r="KIA164" s="378"/>
      <c r="KIB164" s="378"/>
      <c r="KIC164" s="378"/>
      <c r="KID164" s="378"/>
      <c r="KIE164" s="378"/>
      <c r="KIF164" s="378"/>
      <c r="KIG164" s="378"/>
      <c r="KIH164" s="378"/>
      <c r="KII164" s="378"/>
      <c r="KIJ164" s="378"/>
      <c r="KIK164" s="75"/>
      <c r="KIL164" s="378"/>
      <c r="KIM164" s="378"/>
      <c r="KIN164" s="75"/>
      <c r="KIO164" s="76"/>
      <c r="KIP164" s="75"/>
      <c r="KIQ164" s="378"/>
      <c r="KIR164" s="378"/>
      <c r="KIS164" s="378"/>
      <c r="KIT164" s="378"/>
      <c r="KIU164" s="378"/>
      <c r="KIV164" s="378"/>
      <c r="KIW164" s="378"/>
      <c r="KIX164" s="378"/>
      <c r="KIY164" s="378"/>
      <c r="KIZ164" s="378"/>
      <c r="KJA164" s="378"/>
      <c r="KJB164" s="378"/>
      <c r="KJC164" s="75"/>
      <c r="KJD164" s="378"/>
      <c r="KJE164" s="378"/>
      <c r="KJF164" s="75"/>
      <c r="KJG164" s="76"/>
      <c r="KJH164" s="75"/>
      <c r="KJI164" s="378"/>
      <c r="KJJ164" s="378"/>
      <c r="KJK164" s="378"/>
      <c r="KJL164" s="378"/>
      <c r="KJM164" s="378"/>
      <c r="KJN164" s="378"/>
      <c r="KJO164" s="378"/>
      <c r="KJP164" s="378"/>
      <c r="KJQ164" s="378"/>
      <c r="KJR164" s="378"/>
      <c r="KJS164" s="378"/>
      <c r="KJT164" s="378"/>
      <c r="KJU164" s="75"/>
      <c r="KJV164" s="378"/>
      <c r="KJW164" s="378"/>
      <c r="KJX164" s="75"/>
      <c r="KJY164" s="76"/>
      <c r="KJZ164" s="75"/>
      <c r="KKA164" s="378"/>
      <c r="KKB164" s="378"/>
      <c r="KKC164" s="378"/>
      <c r="KKD164" s="378"/>
      <c r="KKE164" s="378"/>
      <c r="KKF164" s="378"/>
      <c r="KKG164" s="378"/>
      <c r="KKH164" s="378"/>
      <c r="KKI164" s="378"/>
      <c r="KKJ164" s="378"/>
      <c r="KKK164" s="378"/>
      <c r="KKL164" s="378"/>
      <c r="KKM164" s="75"/>
      <c r="KKN164" s="378"/>
      <c r="KKO164" s="378"/>
      <c r="KKP164" s="75"/>
      <c r="KKQ164" s="76"/>
      <c r="KKR164" s="75"/>
      <c r="KKS164" s="378"/>
      <c r="KKT164" s="378"/>
      <c r="KKU164" s="378"/>
      <c r="KKV164" s="378"/>
      <c r="KKW164" s="378"/>
      <c r="KKX164" s="378"/>
      <c r="KKY164" s="378"/>
      <c r="KKZ164" s="378"/>
      <c r="KLA164" s="378"/>
      <c r="KLB164" s="378"/>
      <c r="KLC164" s="378"/>
      <c r="KLD164" s="378"/>
      <c r="KLE164" s="75"/>
      <c r="KLF164" s="378"/>
      <c r="KLG164" s="378"/>
      <c r="KLH164" s="75"/>
      <c r="KLI164" s="76"/>
      <c r="KLJ164" s="75"/>
      <c r="KLK164" s="378"/>
      <c r="KLL164" s="378"/>
      <c r="KLM164" s="378"/>
      <c r="KLN164" s="378"/>
      <c r="KLO164" s="378"/>
      <c r="KLP164" s="378"/>
      <c r="KLQ164" s="378"/>
      <c r="KLR164" s="378"/>
      <c r="KLS164" s="378"/>
      <c r="KLT164" s="378"/>
      <c r="KLU164" s="378"/>
      <c r="KLV164" s="378"/>
      <c r="KLW164" s="75"/>
      <c r="KLX164" s="378"/>
      <c r="KLY164" s="378"/>
      <c r="KLZ164" s="75"/>
      <c r="KMA164" s="76"/>
      <c r="KMB164" s="75"/>
      <c r="KMC164" s="378"/>
      <c r="KMD164" s="378"/>
      <c r="KME164" s="378"/>
      <c r="KMF164" s="378"/>
      <c r="KMG164" s="378"/>
      <c r="KMH164" s="378"/>
      <c r="KMI164" s="378"/>
      <c r="KMJ164" s="378"/>
      <c r="KMK164" s="378"/>
      <c r="KML164" s="378"/>
      <c r="KMM164" s="378"/>
      <c r="KMN164" s="378"/>
      <c r="KMO164" s="75"/>
      <c r="KMP164" s="378"/>
      <c r="KMQ164" s="378"/>
      <c r="KMR164" s="75"/>
      <c r="KMS164" s="76"/>
      <c r="KMT164" s="75"/>
      <c r="KMU164" s="378"/>
      <c r="KMV164" s="378"/>
      <c r="KMW164" s="378"/>
      <c r="KMX164" s="378"/>
      <c r="KMY164" s="378"/>
      <c r="KMZ164" s="378"/>
      <c r="KNA164" s="378"/>
      <c r="KNB164" s="378"/>
      <c r="KNC164" s="378"/>
      <c r="KND164" s="378"/>
      <c r="KNE164" s="378"/>
      <c r="KNF164" s="378"/>
      <c r="KNG164" s="75"/>
      <c r="KNH164" s="378"/>
      <c r="KNI164" s="378"/>
      <c r="KNJ164" s="75"/>
      <c r="KNK164" s="76"/>
      <c r="KNL164" s="75"/>
      <c r="KNM164" s="378"/>
      <c r="KNN164" s="378"/>
      <c r="KNO164" s="378"/>
      <c r="KNP164" s="378"/>
      <c r="KNQ164" s="378"/>
      <c r="KNR164" s="378"/>
      <c r="KNS164" s="378"/>
      <c r="KNT164" s="378"/>
      <c r="KNU164" s="378"/>
      <c r="KNV164" s="378"/>
      <c r="KNW164" s="378"/>
      <c r="KNX164" s="378"/>
      <c r="KNY164" s="75"/>
      <c r="KNZ164" s="378"/>
      <c r="KOA164" s="378"/>
      <c r="KOB164" s="75"/>
      <c r="KOC164" s="76"/>
      <c r="KOD164" s="75"/>
      <c r="KOE164" s="378"/>
      <c r="KOF164" s="378"/>
      <c r="KOG164" s="378"/>
      <c r="KOH164" s="378"/>
      <c r="KOI164" s="378"/>
      <c r="KOJ164" s="378"/>
      <c r="KOK164" s="378"/>
      <c r="KOL164" s="378"/>
      <c r="KOM164" s="378"/>
      <c r="KON164" s="378"/>
      <c r="KOO164" s="378"/>
      <c r="KOP164" s="378"/>
      <c r="KOQ164" s="75"/>
      <c r="KOR164" s="378"/>
      <c r="KOS164" s="378"/>
      <c r="KOT164" s="75"/>
      <c r="KOU164" s="76"/>
      <c r="KOV164" s="75"/>
      <c r="KOW164" s="378"/>
      <c r="KOX164" s="378"/>
      <c r="KOY164" s="378"/>
      <c r="KOZ164" s="378"/>
      <c r="KPA164" s="378"/>
      <c r="KPB164" s="378"/>
      <c r="KPC164" s="378"/>
      <c r="KPD164" s="378"/>
      <c r="KPE164" s="378"/>
      <c r="KPF164" s="378"/>
      <c r="KPG164" s="378"/>
      <c r="KPH164" s="378"/>
      <c r="KPI164" s="75"/>
      <c r="KPJ164" s="378"/>
      <c r="KPK164" s="378"/>
      <c r="KPL164" s="75"/>
      <c r="KPM164" s="76"/>
      <c r="KPN164" s="75"/>
      <c r="KPO164" s="378"/>
      <c r="KPP164" s="378"/>
      <c r="KPQ164" s="378"/>
      <c r="KPR164" s="378"/>
      <c r="KPS164" s="378"/>
      <c r="KPT164" s="378"/>
      <c r="KPU164" s="378"/>
      <c r="KPV164" s="378"/>
      <c r="KPW164" s="378"/>
      <c r="KPX164" s="378"/>
      <c r="KPY164" s="378"/>
      <c r="KPZ164" s="378"/>
      <c r="KQA164" s="75"/>
      <c r="KQB164" s="378"/>
      <c r="KQC164" s="378"/>
      <c r="KQD164" s="75"/>
      <c r="KQE164" s="76"/>
      <c r="KQF164" s="75"/>
      <c r="KQG164" s="378"/>
      <c r="KQH164" s="378"/>
      <c r="KQI164" s="378"/>
      <c r="KQJ164" s="378"/>
      <c r="KQK164" s="378"/>
      <c r="KQL164" s="378"/>
      <c r="KQM164" s="378"/>
      <c r="KQN164" s="378"/>
      <c r="KQO164" s="378"/>
      <c r="KQP164" s="378"/>
      <c r="KQQ164" s="378"/>
      <c r="KQR164" s="378"/>
      <c r="KQS164" s="75"/>
      <c r="KQT164" s="378"/>
      <c r="KQU164" s="378"/>
      <c r="KQV164" s="75"/>
      <c r="KQW164" s="76"/>
      <c r="KQX164" s="75"/>
      <c r="KQY164" s="378"/>
      <c r="KQZ164" s="378"/>
      <c r="KRA164" s="378"/>
      <c r="KRB164" s="378"/>
      <c r="KRC164" s="378"/>
      <c r="KRD164" s="378"/>
      <c r="KRE164" s="378"/>
      <c r="KRF164" s="378"/>
      <c r="KRG164" s="378"/>
      <c r="KRH164" s="378"/>
      <c r="KRI164" s="378"/>
      <c r="KRJ164" s="378"/>
      <c r="KRK164" s="75"/>
      <c r="KRL164" s="378"/>
      <c r="KRM164" s="378"/>
      <c r="KRN164" s="75"/>
      <c r="KRO164" s="76"/>
      <c r="KRP164" s="75"/>
      <c r="KRQ164" s="378"/>
      <c r="KRR164" s="378"/>
      <c r="KRS164" s="378"/>
      <c r="KRT164" s="378"/>
      <c r="KRU164" s="378"/>
      <c r="KRV164" s="378"/>
      <c r="KRW164" s="378"/>
      <c r="KRX164" s="378"/>
      <c r="KRY164" s="378"/>
      <c r="KRZ164" s="378"/>
      <c r="KSA164" s="378"/>
      <c r="KSB164" s="378"/>
      <c r="KSC164" s="75"/>
      <c r="KSD164" s="378"/>
      <c r="KSE164" s="378"/>
      <c r="KSF164" s="75"/>
      <c r="KSG164" s="76"/>
      <c r="KSH164" s="75"/>
      <c r="KSI164" s="378"/>
      <c r="KSJ164" s="378"/>
      <c r="KSK164" s="378"/>
      <c r="KSL164" s="378"/>
      <c r="KSM164" s="378"/>
      <c r="KSN164" s="378"/>
      <c r="KSO164" s="378"/>
      <c r="KSP164" s="378"/>
      <c r="KSQ164" s="378"/>
      <c r="KSR164" s="378"/>
      <c r="KSS164" s="378"/>
      <c r="KST164" s="378"/>
      <c r="KSU164" s="75"/>
      <c r="KSV164" s="378"/>
      <c r="KSW164" s="378"/>
      <c r="KSX164" s="75"/>
      <c r="KSY164" s="76"/>
      <c r="KSZ164" s="75"/>
      <c r="KTA164" s="378"/>
      <c r="KTB164" s="378"/>
      <c r="KTC164" s="378"/>
      <c r="KTD164" s="378"/>
      <c r="KTE164" s="378"/>
      <c r="KTF164" s="378"/>
      <c r="KTG164" s="378"/>
      <c r="KTH164" s="378"/>
      <c r="KTI164" s="378"/>
      <c r="KTJ164" s="378"/>
      <c r="KTK164" s="378"/>
      <c r="KTL164" s="378"/>
      <c r="KTM164" s="75"/>
      <c r="KTN164" s="378"/>
      <c r="KTO164" s="378"/>
      <c r="KTP164" s="75"/>
      <c r="KTQ164" s="76"/>
      <c r="KTR164" s="75"/>
      <c r="KTS164" s="378"/>
      <c r="KTT164" s="378"/>
      <c r="KTU164" s="378"/>
      <c r="KTV164" s="378"/>
      <c r="KTW164" s="378"/>
      <c r="KTX164" s="378"/>
      <c r="KTY164" s="378"/>
      <c r="KTZ164" s="378"/>
      <c r="KUA164" s="378"/>
      <c r="KUB164" s="378"/>
      <c r="KUC164" s="378"/>
      <c r="KUD164" s="378"/>
      <c r="KUE164" s="75"/>
      <c r="KUF164" s="378"/>
      <c r="KUG164" s="378"/>
      <c r="KUH164" s="75"/>
      <c r="KUI164" s="76"/>
      <c r="KUJ164" s="75"/>
      <c r="KUK164" s="378"/>
      <c r="KUL164" s="378"/>
      <c r="KUM164" s="378"/>
      <c r="KUN164" s="378"/>
      <c r="KUO164" s="378"/>
      <c r="KUP164" s="378"/>
      <c r="KUQ164" s="378"/>
      <c r="KUR164" s="378"/>
      <c r="KUS164" s="378"/>
      <c r="KUT164" s="378"/>
      <c r="KUU164" s="378"/>
      <c r="KUV164" s="378"/>
      <c r="KUW164" s="75"/>
      <c r="KUX164" s="378"/>
      <c r="KUY164" s="378"/>
      <c r="KUZ164" s="75"/>
      <c r="KVA164" s="76"/>
      <c r="KVB164" s="75"/>
      <c r="KVC164" s="378"/>
      <c r="KVD164" s="378"/>
      <c r="KVE164" s="378"/>
      <c r="KVF164" s="378"/>
      <c r="KVG164" s="378"/>
      <c r="KVH164" s="378"/>
      <c r="KVI164" s="378"/>
      <c r="KVJ164" s="378"/>
      <c r="KVK164" s="378"/>
      <c r="KVL164" s="378"/>
      <c r="KVM164" s="378"/>
      <c r="KVN164" s="378"/>
      <c r="KVO164" s="75"/>
      <c r="KVP164" s="378"/>
      <c r="KVQ164" s="378"/>
      <c r="KVR164" s="75"/>
      <c r="KVS164" s="76"/>
      <c r="KVT164" s="75"/>
      <c r="KVU164" s="378"/>
      <c r="KVV164" s="378"/>
      <c r="KVW164" s="378"/>
      <c r="KVX164" s="378"/>
      <c r="KVY164" s="378"/>
      <c r="KVZ164" s="378"/>
      <c r="KWA164" s="378"/>
      <c r="KWB164" s="378"/>
      <c r="KWC164" s="378"/>
      <c r="KWD164" s="378"/>
      <c r="KWE164" s="378"/>
      <c r="KWF164" s="378"/>
      <c r="KWG164" s="75"/>
      <c r="KWH164" s="378"/>
      <c r="KWI164" s="378"/>
      <c r="KWJ164" s="75"/>
      <c r="KWK164" s="76"/>
      <c r="KWL164" s="75"/>
      <c r="KWM164" s="378"/>
      <c r="KWN164" s="378"/>
      <c r="KWO164" s="378"/>
      <c r="KWP164" s="378"/>
      <c r="KWQ164" s="378"/>
      <c r="KWR164" s="378"/>
      <c r="KWS164" s="378"/>
      <c r="KWT164" s="378"/>
      <c r="KWU164" s="378"/>
      <c r="KWV164" s="378"/>
      <c r="KWW164" s="378"/>
      <c r="KWX164" s="378"/>
      <c r="KWY164" s="75"/>
      <c r="KWZ164" s="378"/>
      <c r="KXA164" s="378"/>
      <c r="KXB164" s="75"/>
      <c r="KXC164" s="76"/>
      <c r="KXD164" s="75"/>
      <c r="KXE164" s="378"/>
      <c r="KXF164" s="378"/>
      <c r="KXG164" s="378"/>
      <c r="KXH164" s="378"/>
      <c r="KXI164" s="378"/>
      <c r="KXJ164" s="378"/>
      <c r="KXK164" s="378"/>
      <c r="KXL164" s="378"/>
      <c r="KXM164" s="378"/>
      <c r="KXN164" s="378"/>
      <c r="KXO164" s="378"/>
      <c r="KXP164" s="378"/>
      <c r="KXQ164" s="75"/>
      <c r="KXR164" s="378"/>
      <c r="KXS164" s="378"/>
      <c r="KXT164" s="75"/>
      <c r="KXU164" s="76"/>
      <c r="KXV164" s="75"/>
      <c r="KXW164" s="378"/>
      <c r="KXX164" s="378"/>
      <c r="KXY164" s="378"/>
      <c r="KXZ164" s="378"/>
      <c r="KYA164" s="378"/>
      <c r="KYB164" s="378"/>
      <c r="KYC164" s="378"/>
      <c r="KYD164" s="378"/>
      <c r="KYE164" s="378"/>
      <c r="KYF164" s="378"/>
      <c r="KYG164" s="378"/>
      <c r="KYH164" s="378"/>
      <c r="KYI164" s="75"/>
      <c r="KYJ164" s="378"/>
      <c r="KYK164" s="378"/>
      <c r="KYL164" s="75"/>
      <c r="KYM164" s="76"/>
      <c r="KYN164" s="75"/>
      <c r="KYO164" s="378"/>
      <c r="KYP164" s="378"/>
      <c r="KYQ164" s="378"/>
      <c r="KYR164" s="378"/>
      <c r="KYS164" s="378"/>
      <c r="KYT164" s="378"/>
      <c r="KYU164" s="378"/>
      <c r="KYV164" s="378"/>
      <c r="KYW164" s="378"/>
      <c r="KYX164" s="378"/>
      <c r="KYY164" s="378"/>
      <c r="KYZ164" s="378"/>
      <c r="KZA164" s="75"/>
      <c r="KZB164" s="378"/>
      <c r="KZC164" s="378"/>
      <c r="KZD164" s="75"/>
      <c r="KZE164" s="76"/>
      <c r="KZF164" s="75"/>
      <c r="KZG164" s="378"/>
      <c r="KZH164" s="378"/>
      <c r="KZI164" s="378"/>
      <c r="KZJ164" s="378"/>
      <c r="KZK164" s="378"/>
      <c r="KZL164" s="378"/>
      <c r="KZM164" s="378"/>
      <c r="KZN164" s="378"/>
      <c r="KZO164" s="378"/>
      <c r="KZP164" s="378"/>
      <c r="KZQ164" s="378"/>
      <c r="KZR164" s="378"/>
      <c r="KZS164" s="75"/>
      <c r="KZT164" s="378"/>
      <c r="KZU164" s="378"/>
      <c r="KZV164" s="75"/>
      <c r="KZW164" s="76"/>
      <c r="KZX164" s="75"/>
      <c r="KZY164" s="378"/>
      <c r="KZZ164" s="378"/>
      <c r="LAA164" s="378"/>
      <c r="LAB164" s="378"/>
      <c r="LAC164" s="378"/>
      <c r="LAD164" s="378"/>
      <c r="LAE164" s="378"/>
      <c r="LAF164" s="378"/>
      <c r="LAG164" s="378"/>
      <c r="LAH164" s="378"/>
      <c r="LAI164" s="378"/>
      <c r="LAJ164" s="378"/>
      <c r="LAK164" s="75"/>
      <c r="LAL164" s="378"/>
      <c r="LAM164" s="378"/>
      <c r="LAN164" s="75"/>
      <c r="LAO164" s="76"/>
      <c r="LAP164" s="75"/>
      <c r="LAQ164" s="378"/>
      <c r="LAR164" s="378"/>
      <c r="LAS164" s="378"/>
      <c r="LAT164" s="378"/>
      <c r="LAU164" s="378"/>
      <c r="LAV164" s="378"/>
      <c r="LAW164" s="378"/>
      <c r="LAX164" s="378"/>
      <c r="LAY164" s="378"/>
      <c r="LAZ164" s="378"/>
      <c r="LBA164" s="378"/>
      <c r="LBB164" s="378"/>
      <c r="LBC164" s="75"/>
      <c r="LBD164" s="378"/>
      <c r="LBE164" s="378"/>
      <c r="LBF164" s="75"/>
      <c r="LBG164" s="76"/>
      <c r="LBH164" s="75"/>
      <c r="LBI164" s="378"/>
      <c r="LBJ164" s="378"/>
      <c r="LBK164" s="378"/>
      <c r="LBL164" s="378"/>
      <c r="LBM164" s="378"/>
      <c r="LBN164" s="378"/>
      <c r="LBO164" s="378"/>
      <c r="LBP164" s="378"/>
      <c r="LBQ164" s="378"/>
      <c r="LBR164" s="378"/>
      <c r="LBS164" s="378"/>
      <c r="LBT164" s="378"/>
      <c r="LBU164" s="75"/>
      <c r="LBV164" s="378"/>
      <c r="LBW164" s="378"/>
      <c r="LBX164" s="75"/>
      <c r="LBY164" s="76"/>
      <c r="LBZ164" s="75"/>
      <c r="LCA164" s="378"/>
      <c r="LCB164" s="378"/>
      <c r="LCC164" s="378"/>
      <c r="LCD164" s="378"/>
      <c r="LCE164" s="378"/>
      <c r="LCF164" s="378"/>
      <c r="LCG164" s="378"/>
      <c r="LCH164" s="378"/>
      <c r="LCI164" s="378"/>
      <c r="LCJ164" s="378"/>
      <c r="LCK164" s="378"/>
      <c r="LCL164" s="378"/>
      <c r="LCM164" s="75"/>
      <c r="LCN164" s="378"/>
      <c r="LCO164" s="378"/>
      <c r="LCP164" s="75"/>
      <c r="LCQ164" s="76"/>
      <c r="LCR164" s="75"/>
      <c r="LCS164" s="378"/>
      <c r="LCT164" s="378"/>
      <c r="LCU164" s="378"/>
      <c r="LCV164" s="378"/>
      <c r="LCW164" s="378"/>
      <c r="LCX164" s="378"/>
      <c r="LCY164" s="378"/>
      <c r="LCZ164" s="378"/>
      <c r="LDA164" s="378"/>
      <c r="LDB164" s="378"/>
      <c r="LDC164" s="378"/>
      <c r="LDD164" s="378"/>
      <c r="LDE164" s="75"/>
      <c r="LDF164" s="378"/>
      <c r="LDG164" s="378"/>
      <c r="LDH164" s="75"/>
      <c r="LDI164" s="76"/>
      <c r="LDJ164" s="75"/>
      <c r="LDK164" s="378"/>
      <c r="LDL164" s="378"/>
      <c r="LDM164" s="378"/>
      <c r="LDN164" s="378"/>
      <c r="LDO164" s="378"/>
      <c r="LDP164" s="378"/>
      <c r="LDQ164" s="378"/>
      <c r="LDR164" s="378"/>
      <c r="LDS164" s="378"/>
      <c r="LDT164" s="378"/>
      <c r="LDU164" s="378"/>
      <c r="LDV164" s="378"/>
      <c r="LDW164" s="75"/>
      <c r="LDX164" s="378"/>
      <c r="LDY164" s="378"/>
      <c r="LDZ164" s="75"/>
      <c r="LEA164" s="76"/>
      <c r="LEB164" s="75"/>
      <c r="LEC164" s="378"/>
      <c r="LED164" s="378"/>
      <c r="LEE164" s="378"/>
      <c r="LEF164" s="378"/>
      <c r="LEG164" s="378"/>
      <c r="LEH164" s="378"/>
      <c r="LEI164" s="378"/>
      <c r="LEJ164" s="378"/>
      <c r="LEK164" s="378"/>
      <c r="LEL164" s="378"/>
      <c r="LEM164" s="378"/>
      <c r="LEN164" s="378"/>
      <c r="LEO164" s="75"/>
      <c r="LEP164" s="378"/>
      <c r="LEQ164" s="378"/>
      <c r="LER164" s="75"/>
      <c r="LES164" s="76"/>
      <c r="LET164" s="75"/>
      <c r="LEU164" s="378"/>
      <c r="LEV164" s="378"/>
      <c r="LEW164" s="378"/>
      <c r="LEX164" s="378"/>
      <c r="LEY164" s="378"/>
      <c r="LEZ164" s="378"/>
      <c r="LFA164" s="378"/>
      <c r="LFB164" s="378"/>
      <c r="LFC164" s="378"/>
      <c r="LFD164" s="378"/>
      <c r="LFE164" s="378"/>
      <c r="LFF164" s="378"/>
      <c r="LFG164" s="75"/>
      <c r="LFH164" s="378"/>
      <c r="LFI164" s="378"/>
      <c r="LFJ164" s="75"/>
      <c r="LFK164" s="76"/>
      <c r="LFL164" s="75"/>
      <c r="LFM164" s="378"/>
      <c r="LFN164" s="378"/>
      <c r="LFO164" s="378"/>
      <c r="LFP164" s="378"/>
      <c r="LFQ164" s="378"/>
      <c r="LFR164" s="378"/>
      <c r="LFS164" s="378"/>
      <c r="LFT164" s="378"/>
      <c r="LFU164" s="378"/>
      <c r="LFV164" s="378"/>
      <c r="LFW164" s="378"/>
      <c r="LFX164" s="378"/>
      <c r="LFY164" s="75"/>
      <c r="LFZ164" s="378"/>
      <c r="LGA164" s="378"/>
      <c r="LGB164" s="75"/>
      <c r="LGC164" s="76"/>
      <c r="LGD164" s="75"/>
      <c r="LGE164" s="378"/>
      <c r="LGF164" s="378"/>
      <c r="LGG164" s="378"/>
      <c r="LGH164" s="378"/>
      <c r="LGI164" s="378"/>
      <c r="LGJ164" s="378"/>
      <c r="LGK164" s="378"/>
      <c r="LGL164" s="378"/>
      <c r="LGM164" s="378"/>
      <c r="LGN164" s="378"/>
      <c r="LGO164" s="378"/>
      <c r="LGP164" s="378"/>
      <c r="LGQ164" s="75"/>
      <c r="LGR164" s="378"/>
      <c r="LGS164" s="378"/>
      <c r="LGT164" s="75"/>
      <c r="LGU164" s="76"/>
      <c r="LGV164" s="75"/>
      <c r="LGW164" s="378"/>
      <c r="LGX164" s="378"/>
      <c r="LGY164" s="378"/>
      <c r="LGZ164" s="378"/>
      <c r="LHA164" s="378"/>
      <c r="LHB164" s="378"/>
      <c r="LHC164" s="378"/>
      <c r="LHD164" s="378"/>
      <c r="LHE164" s="378"/>
      <c r="LHF164" s="378"/>
      <c r="LHG164" s="378"/>
      <c r="LHH164" s="378"/>
      <c r="LHI164" s="75"/>
      <c r="LHJ164" s="378"/>
      <c r="LHK164" s="378"/>
      <c r="LHL164" s="75"/>
      <c r="LHM164" s="76"/>
      <c r="LHN164" s="75"/>
      <c r="LHO164" s="378"/>
      <c r="LHP164" s="378"/>
      <c r="LHQ164" s="378"/>
      <c r="LHR164" s="378"/>
      <c r="LHS164" s="378"/>
      <c r="LHT164" s="378"/>
      <c r="LHU164" s="378"/>
      <c r="LHV164" s="378"/>
      <c r="LHW164" s="378"/>
      <c r="LHX164" s="378"/>
      <c r="LHY164" s="378"/>
      <c r="LHZ164" s="378"/>
      <c r="LIA164" s="75"/>
      <c r="LIB164" s="378"/>
      <c r="LIC164" s="378"/>
      <c r="LID164" s="75"/>
      <c r="LIE164" s="76"/>
      <c r="LIF164" s="75"/>
      <c r="LIG164" s="378"/>
      <c r="LIH164" s="378"/>
      <c r="LII164" s="378"/>
      <c r="LIJ164" s="378"/>
      <c r="LIK164" s="378"/>
      <c r="LIL164" s="378"/>
      <c r="LIM164" s="378"/>
      <c r="LIN164" s="378"/>
      <c r="LIO164" s="378"/>
      <c r="LIP164" s="378"/>
      <c r="LIQ164" s="378"/>
      <c r="LIR164" s="378"/>
      <c r="LIS164" s="75"/>
      <c r="LIT164" s="378"/>
      <c r="LIU164" s="378"/>
      <c r="LIV164" s="75"/>
      <c r="LIW164" s="76"/>
      <c r="LIX164" s="75"/>
      <c r="LIY164" s="378"/>
      <c r="LIZ164" s="378"/>
      <c r="LJA164" s="378"/>
      <c r="LJB164" s="378"/>
      <c r="LJC164" s="378"/>
      <c r="LJD164" s="378"/>
      <c r="LJE164" s="378"/>
      <c r="LJF164" s="378"/>
      <c r="LJG164" s="378"/>
      <c r="LJH164" s="378"/>
      <c r="LJI164" s="378"/>
      <c r="LJJ164" s="378"/>
      <c r="LJK164" s="75"/>
      <c r="LJL164" s="378"/>
      <c r="LJM164" s="378"/>
      <c r="LJN164" s="75"/>
      <c r="LJO164" s="76"/>
      <c r="LJP164" s="75"/>
      <c r="LJQ164" s="378"/>
      <c r="LJR164" s="378"/>
      <c r="LJS164" s="378"/>
      <c r="LJT164" s="378"/>
      <c r="LJU164" s="378"/>
      <c r="LJV164" s="378"/>
      <c r="LJW164" s="378"/>
      <c r="LJX164" s="378"/>
      <c r="LJY164" s="378"/>
      <c r="LJZ164" s="378"/>
      <c r="LKA164" s="378"/>
      <c r="LKB164" s="378"/>
      <c r="LKC164" s="75"/>
      <c r="LKD164" s="378"/>
      <c r="LKE164" s="378"/>
      <c r="LKF164" s="75"/>
      <c r="LKG164" s="76"/>
      <c r="LKH164" s="75"/>
      <c r="LKI164" s="378"/>
      <c r="LKJ164" s="378"/>
      <c r="LKK164" s="378"/>
      <c r="LKL164" s="378"/>
      <c r="LKM164" s="378"/>
      <c r="LKN164" s="378"/>
      <c r="LKO164" s="378"/>
      <c r="LKP164" s="378"/>
      <c r="LKQ164" s="378"/>
      <c r="LKR164" s="378"/>
      <c r="LKS164" s="378"/>
      <c r="LKT164" s="378"/>
      <c r="LKU164" s="75"/>
      <c r="LKV164" s="378"/>
      <c r="LKW164" s="378"/>
      <c r="LKX164" s="75"/>
      <c r="LKY164" s="76"/>
      <c r="LKZ164" s="75"/>
      <c r="LLA164" s="378"/>
      <c r="LLB164" s="378"/>
      <c r="LLC164" s="378"/>
      <c r="LLD164" s="378"/>
      <c r="LLE164" s="378"/>
      <c r="LLF164" s="378"/>
      <c r="LLG164" s="378"/>
      <c r="LLH164" s="378"/>
      <c r="LLI164" s="378"/>
      <c r="LLJ164" s="378"/>
      <c r="LLK164" s="378"/>
      <c r="LLL164" s="378"/>
      <c r="LLM164" s="75"/>
      <c r="LLN164" s="378"/>
      <c r="LLO164" s="378"/>
      <c r="LLP164" s="75"/>
      <c r="LLQ164" s="76"/>
      <c r="LLR164" s="75"/>
      <c r="LLS164" s="378"/>
      <c r="LLT164" s="378"/>
      <c r="LLU164" s="378"/>
      <c r="LLV164" s="378"/>
      <c r="LLW164" s="378"/>
      <c r="LLX164" s="378"/>
      <c r="LLY164" s="378"/>
      <c r="LLZ164" s="378"/>
      <c r="LMA164" s="378"/>
      <c r="LMB164" s="378"/>
      <c r="LMC164" s="378"/>
      <c r="LMD164" s="378"/>
      <c r="LME164" s="75"/>
      <c r="LMF164" s="378"/>
      <c r="LMG164" s="378"/>
      <c r="LMH164" s="75"/>
      <c r="LMI164" s="76"/>
      <c r="LMJ164" s="75"/>
      <c r="LMK164" s="378"/>
      <c r="LML164" s="378"/>
      <c r="LMM164" s="378"/>
      <c r="LMN164" s="378"/>
      <c r="LMO164" s="378"/>
      <c r="LMP164" s="378"/>
      <c r="LMQ164" s="378"/>
      <c r="LMR164" s="378"/>
      <c r="LMS164" s="378"/>
      <c r="LMT164" s="378"/>
      <c r="LMU164" s="378"/>
      <c r="LMV164" s="378"/>
      <c r="LMW164" s="75"/>
      <c r="LMX164" s="378"/>
      <c r="LMY164" s="378"/>
      <c r="LMZ164" s="75"/>
      <c r="LNA164" s="76"/>
      <c r="LNB164" s="75"/>
      <c r="LNC164" s="378"/>
      <c r="LND164" s="378"/>
      <c r="LNE164" s="378"/>
      <c r="LNF164" s="378"/>
      <c r="LNG164" s="378"/>
      <c r="LNH164" s="378"/>
      <c r="LNI164" s="378"/>
      <c r="LNJ164" s="378"/>
      <c r="LNK164" s="378"/>
      <c r="LNL164" s="378"/>
      <c r="LNM164" s="378"/>
      <c r="LNN164" s="378"/>
      <c r="LNO164" s="75"/>
      <c r="LNP164" s="378"/>
      <c r="LNQ164" s="378"/>
      <c r="LNR164" s="75"/>
      <c r="LNS164" s="76"/>
      <c r="LNT164" s="75"/>
      <c r="LNU164" s="378"/>
      <c r="LNV164" s="378"/>
      <c r="LNW164" s="378"/>
      <c r="LNX164" s="378"/>
      <c r="LNY164" s="378"/>
      <c r="LNZ164" s="378"/>
      <c r="LOA164" s="378"/>
      <c r="LOB164" s="378"/>
      <c r="LOC164" s="378"/>
      <c r="LOD164" s="378"/>
      <c r="LOE164" s="378"/>
      <c r="LOF164" s="378"/>
      <c r="LOG164" s="75"/>
      <c r="LOH164" s="378"/>
      <c r="LOI164" s="378"/>
      <c r="LOJ164" s="75"/>
      <c r="LOK164" s="76"/>
      <c r="LOL164" s="75"/>
      <c r="LOM164" s="378"/>
      <c r="LON164" s="378"/>
      <c r="LOO164" s="378"/>
      <c r="LOP164" s="378"/>
      <c r="LOQ164" s="378"/>
      <c r="LOR164" s="378"/>
      <c r="LOS164" s="378"/>
      <c r="LOT164" s="378"/>
      <c r="LOU164" s="378"/>
      <c r="LOV164" s="378"/>
      <c r="LOW164" s="378"/>
      <c r="LOX164" s="378"/>
      <c r="LOY164" s="75"/>
      <c r="LOZ164" s="378"/>
      <c r="LPA164" s="378"/>
      <c r="LPB164" s="75"/>
      <c r="LPC164" s="76"/>
      <c r="LPD164" s="75"/>
      <c r="LPE164" s="378"/>
      <c r="LPF164" s="378"/>
      <c r="LPG164" s="378"/>
      <c r="LPH164" s="378"/>
      <c r="LPI164" s="378"/>
      <c r="LPJ164" s="378"/>
      <c r="LPK164" s="378"/>
      <c r="LPL164" s="378"/>
      <c r="LPM164" s="378"/>
      <c r="LPN164" s="378"/>
      <c r="LPO164" s="378"/>
      <c r="LPP164" s="378"/>
      <c r="LPQ164" s="75"/>
      <c r="LPR164" s="378"/>
      <c r="LPS164" s="378"/>
      <c r="LPT164" s="75"/>
      <c r="LPU164" s="76"/>
      <c r="LPV164" s="75"/>
      <c r="LPW164" s="378"/>
      <c r="LPX164" s="378"/>
      <c r="LPY164" s="378"/>
      <c r="LPZ164" s="378"/>
      <c r="LQA164" s="378"/>
      <c r="LQB164" s="378"/>
      <c r="LQC164" s="378"/>
      <c r="LQD164" s="378"/>
      <c r="LQE164" s="378"/>
      <c r="LQF164" s="378"/>
      <c r="LQG164" s="378"/>
      <c r="LQH164" s="378"/>
      <c r="LQI164" s="75"/>
      <c r="LQJ164" s="378"/>
      <c r="LQK164" s="378"/>
      <c r="LQL164" s="75"/>
      <c r="LQM164" s="76"/>
      <c r="LQN164" s="75"/>
      <c r="LQO164" s="378"/>
      <c r="LQP164" s="378"/>
      <c r="LQQ164" s="378"/>
      <c r="LQR164" s="378"/>
      <c r="LQS164" s="378"/>
      <c r="LQT164" s="378"/>
      <c r="LQU164" s="378"/>
      <c r="LQV164" s="378"/>
      <c r="LQW164" s="378"/>
      <c r="LQX164" s="378"/>
      <c r="LQY164" s="378"/>
      <c r="LQZ164" s="378"/>
      <c r="LRA164" s="75"/>
      <c r="LRB164" s="378"/>
      <c r="LRC164" s="378"/>
      <c r="LRD164" s="75"/>
      <c r="LRE164" s="76"/>
      <c r="LRF164" s="75"/>
      <c r="LRG164" s="378"/>
      <c r="LRH164" s="378"/>
      <c r="LRI164" s="378"/>
      <c r="LRJ164" s="378"/>
      <c r="LRK164" s="378"/>
      <c r="LRL164" s="378"/>
      <c r="LRM164" s="378"/>
      <c r="LRN164" s="378"/>
      <c r="LRO164" s="378"/>
      <c r="LRP164" s="378"/>
      <c r="LRQ164" s="378"/>
      <c r="LRR164" s="378"/>
      <c r="LRS164" s="75"/>
      <c r="LRT164" s="378"/>
      <c r="LRU164" s="378"/>
      <c r="LRV164" s="75"/>
      <c r="LRW164" s="76"/>
      <c r="LRX164" s="75"/>
      <c r="LRY164" s="378"/>
      <c r="LRZ164" s="378"/>
      <c r="LSA164" s="378"/>
      <c r="LSB164" s="378"/>
      <c r="LSC164" s="378"/>
      <c r="LSD164" s="378"/>
      <c r="LSE164" s="378"/>
      <c r="LSF164" s="378"/>
      <c r="LSG164" s="378"/>
      <c r="LSH164" s="378"/>
      <c r="LSI164" s="378"/>
      <c r="LSJ164" s="378"/>
      <c r="LSK164" s="75"/>
      <c r="LSL164" s="378"/>
      <c r="LSM164" s="378"/>
      <c r="LSN164" s="75"/>
      <c r="LSO164" s="76"/>
      <c r="LSP164" s="75"/>
      <c r="LSQ164" s="378"/>
      <c r="LSR164" s="378"/>
      <c r="LSS164" s="378"/>
      <c r="LST164" s="378"/>
      <c r="LSU164" s="378"/>
      <c r="LSV164" s="378"/>
      <c r="LSW164" s="378"/>
      <c r="LSX164" s="378"/>
      <c r="LSY164" s="378"/>
      <c r="LSZ164" s="378"/>
      <c r="LTA164" s="378"/>
      <c r="LTB164" s="378"/>
      <c r="LTC164" s="75"/>
      <c r="LTD164" s="378"/>
      <c r="LTE164" s="378"/>
      <c r="LTF164" s="75"/>
      <c r="LTG164" s="76"/>
      <c r="LTH164" s="75"/>
      <c r="LTI164" s="378"/>
      <c r="LTJ164" s="378"/>
      <c r="LTK164" s="378"/>
      <c r="LTL164" s="378"/>
      <c r="LTM164" s="378"/>
      <c r="LTN164" s="378"/>
      <c r="LTO164" s="378"/>
      <c r="LTP164" s="378"/>
      <c r="LTQ164" s="378"/>
      <c r="LTR164" s="378"/>
      <c r="LTS164" s="378"/>
      <c r="LTT164" s="378"/>
      <c r="LTU164" s="75"/>
      <c r="LTV164" s="378"/>
      <c r="LTW164" s="378"/>
      <c r="LTX164" s="75"/>
      <c r="LTY164" s="76"/>
      <c r="LTZ164" s="75"/>
      <c r="LUA164" s="378"/>
      <c r="LUB164" s="378"/>
      <c r="LUC164" s="378"/>
      <c r="LUD164" s="378"/>
      <c r="LUE164" s="378"/>
      <c r="LUF164" s="378"/>
      <c r="LUG164" s="378"/>
      <c r="LUH164" s="378"/>
      <c r="LUI164" s="378"/>
      <c r="LUJ164" s="378"/>
      <c r="LUK164" s="378"/>
      <c r="LUL164" s="378"/>
      <c r="LUM164" s="75"/>
      <c r="LUN164" s="378"/>
      <c r="LUO164" s="378"/>
      <c r="LUP164" s="75"/>
      <c r="LUQ164" s="76"/>
      <c r="LUR164" s="75"/>
      <c r="LUS164" s="378"/>
      <c r="LUT164" s="378"/>
      <c r="LUU164" s="378"/>
      <c r="LUV164" s="378"/>
      <c r="LUW164" s="378"/>
      <c r="LUX164" s="378"/>
      <c r="LUY164" s="378"/>
      <c r="LUZ164" s="378"/>
      <c r="LVA164" s="378"/>
      <c r="LVB164" s="378"/>
      <c r="LVC164" s="378"/>
      <c r="LVD164" s="378"/>
      <c r="LVE164" s="75"/>
      <c r="LVF164" s="378"/>
      <c r="LVG164" s="378"/>
      <c r="LVH164" s="75"/>
      <c r="LVI164" s="76"/>
      <c r="LVJ164" s="75"/>
      <c r="LVK164" s="378"/>
      <c r="LVL164" s="378"/>
      <c r="LVM164" s="378"/>
      <c r="LVN164" s="378"/>
      <c r="LVO164" s="378"/>
      <c r="LVP164" s="378"/>
      <c r="LVQ164" s="378"/>
      <c r="LVR164" s="378"/>
      <c r="LVS164" s="378"/>
      <c r="LVT164" s="378"/>
      <c r="LVU164" s="378"/>
      <c r="LVV164" s="378"/>
      <c r="LVW164" s="75"/>
      <c r="LVX164" s="378"/>
      <c r="LVY164" s="378"/>
      <c r="LVZ164" s="75"/>
      <c r="LWA164" s="76"/>
      <c r="LWB164" s="75"/>
      <c r="LWC164" s="378"/>
      <c r="LWD164" s="378"/>
      <c r="LWE164" s="378"/>
      <c r="LWF164" s="378"/>
      <c r="LWG164" s="378"/>
      <c r="LWH164" s="378"/>
      <c r="LWI164" s="378"/>
      <c r="LWJ164" s="378"/>
      <c r="LWK164" s="378"/>
      <c r="LWL164" s="378"/>
      <c r="LWM164" s="378"/>
      <c r="LWN164" s="378"/>
      <c r="LWO164" s="75"/>
      <c r="LWP164" s="378"/>
      <c r="LWQ164" s="378"/>
      <c r="LWR164" s="75"/>
      <c r="LWS164" s="76"/>
      <c r="LWT164" s="75"/>
      <c r="LWU164" s="378"/>
      <c r="LWV164" s="378"/>
      <c r="LWW164" s="378"/>
      <c r="LWX164" s="378"/>
      <c r="LWY164" s="378"/>
      <c r="LWZ164" s="378"/>
      <c r="LXA164" s="378"/>
      <c r="LXB164" s="378"/>
      <c r="LXC164" s="378"/>
      <c r="LXD164" s="378"/>
      <c r="LXE164" s="378"/>
      <c r="LXF164" s="378"/>
      <c r="LXG164" s="75"/>
      <c r="LXH164" s="378"/>
      <c r="LXI164" s="378"/>
      <c r="LXJ164" s="75"/>
      <c r="LXK164" s="76"/>
      <c r="LXL164" s="75"/>
      <c r="LXM164" s="378"/>
      <c r="LXN164" s="378"/>
      <c r="LXO164" s="378"/>
      <c r="LXP164" s="378"/>
      <c r="LXQ164" s="378"/>
      <c r="LXR164" s="378"/>
      <c r="LXS164" s="378"/>
      <c r="LXT164" s="378"/>
      <c r="LXU164" s="378"/>
      <c r="LXV164" s="378"/>
      <c r="LXW164" s="378"/>
      <c r="LXX164" s="378"/>
      <c r="LXY164" s="75"/>
      <c r="LXZ164" s="378"/>
      <c r="LYA164" s="378"/>
      <c r="LYB164" s="75"/>
      <c r="LYC164" s="76"/>
      <c r="LYD164" s="75"/>
      <c r="LYE164" s="378"/>
      <c r="LYF164" s="378"/>
      <c r="LYG164" s="378"/>
      <c r="LYH164" s="378"/>
      <c r="LYI164" s="378"/>
      <c r="LYJ164" s="378"/>
      <c r="LYK164" s="378"/>
      <c r="LYL164" s="378"/>
      <c r="LYM164" s="378"/>
      <c r="LYN164" s="378"/>
      <c r="LYO164" s="378"/>
      <c r="LYP164" s="378"/>
      <c r="LYQ164" s="75"/>
      <c r="LYR164" s="378"/>
      <c r="LYS164" s="378"/>
      <c r="LYT164" s="75"/>
      <c r="LYU164" s="76"/>
      <c r="LYV164" s="75"/>
      <c r="LYW164" s="378"/>
      <c r="LYX164" s="378"/>
      <c r="LYY164" s="378"/>
      <c r="LYZ164" s="378"/>
      <c r="LZA164" s="378"/>
      <c r="LZB164" s="378"/>
      <c r="LZC164" s="378"/>
      <c r="LZD164" s="378"/>
      <c r="LZE164" s="378"/>
      <c r="LZF164" s="378"/>
      <c r="LZG164" s="378"/>
      <c r="LZH164" s="378"/>
      <c r="LZI164" s="75"/>
      <c r="LZJ164" s="378"/>
      <c r="LZK164" s="378"/>
      <c r="LZL164" s="75"/>
      <c r="LZM164" s="76"/>
      <c r="LZN164" s="75"/>
      <c r="LZO164" s="378"/>
      <c r="LZP164" s="378"/>
      <c r="LZQ164" s="378"/>
      <c r="LZR164" s="378"/>
      <c r="LZS164" s="378"/>
      <c r="LZT164" s="378"/>
      <c r="LZU164" s="378"/>
      <c r="LZV164" s="378"/>
      <c r="LZW164" s="378"/>
      <c r="LZX164" s="378"/>
      <c r="LZY164" s="378"/>
      <c r="LZZ164" s="378"/>
      <c r="MAA164" s="75"/>
      <c r="MAB164" s="378"/>
      <c r="MAC164" s="378"/>
      <c r="MAD164" s="75"/>
      <c r="MAE164" s="76"/>
      <c r="MAF164" s="75"/>
      <c r="MAG164" s="378"/>
      <c r="MAH164" s="378"/>
      <c r="MAI164" s="378"/>
      <c r="MAJ164" s="378"/>
      <c r="MAK164" s="378"/>
      <c r="MAL164" s="378"/>
      <c r="MAM164" s="378"/>
      <c r="MAN164" s="378"/>
      <c r="MAO164" s="378"/>
      <c r="MAP164" s="378"/>
      <c r="MAQ164" s="378"/>
      <c r="MAR164" s="378"/>
      <c r="MAS164" s="75"/>
      <c r="MAT164" s="378"/>
      <c r="MAU164" s="378"/>
      <c r="MAV164" s="75"/>
      <c r="MAW164" s="76"/>
      <c r="MAX164" s="75"/>
      <c r="MAY164" s="378"/>
      <c r="MAZ164" s="378"/>
      <c r="MBA164" s="378"/>
      <c r="MBB164" s="378"/>
      <c r="MBC164" s="378"/>
      <c r="MBD164" s="378"/>
      <c r="MBE164" s="378"/>
      <c r="MBF164" s="378"/>
      <c r="MBG164" s="378"/>
      <c r="MBH164" s="378"/>
      <c r="MBI164" s="378"/>
      <c r="MBJ164" s="378"/>
      <c r="MBK164" s="75"/>
      <c r="MBL164" s="378"/>
      <c r="MBM164" s="378"/>
      <c r="MBN164" s="75"/>
      <c r="MBO164" s="76"/>
      <c r="MBP164" s="75"/>
      <c r="MBQ164" s="378"/>
      <c r="MBR164" s="378"/>
      <c r="MBS164" s="378"/>
      <c r="MBT164" s="378"/>
      <c r="MBU164" s="378"/>
      <c r="MBV164" s="378"/>
      <c r="MBW164" s="378"/>
      <c r="MBX164" s="378"/>
      <c r="MBY164" s="378"/>
      <c r="MBZ164" s="378"/>
      <c r="MCA164" s="378"/>
      <c r="MCB164" s="378"/>
      <c r="MCC164" s="75"/>
      <c r="MCD164" s="378"/>
      <c r="MCE164" s="378"/>
      <c r="MCF164" s="75"/>
      <c r="MCG164" s="76"/>
      <c r="MCH164" s="75"/>
      <c r="MCI164" s="378"/>
      <c r="MCJ164" s="378"/>
      <c r="MCK164" s="378"/>
      <c r="MCL164" s="378"/>
      <c r="MCM164" s="378"/>
      <c r="MCN164" s="378"/>
      <c r="MCO164" s="378"/>
      <c r="MCP164" s="378"/>
      <c r="MCQ164" s="378"/>
      <c r="MCR164" s="378"/>
      <c r="MCS164" s="378"/>
      <c r="MCT164" s="378"/>
      <c r="MCU164" s="75"/>
      <c r="MCV164" s="378"/>
      <c r="MCW164" s="378"/>
      <c r="MCX164" s="75"/>
      <c r="MCY164" s="76"/>
      <c r="MCZ164" s="75"/>
      <c r="MDA164" s="378"/>
      <c r="MDB164" s="378"/>
      <c r="MDC164" s="378"/>
      <c r="MDD164" s="378"/>
      <c r="MDE164" s="378"/>
      <c r="MDF164" s="378"/>
      <c r="MDG164" s="378"/>
      <c r="MDH164" s="378"/>
      <c r="MDI164" s="378"/>
      <c r="MDJ164" s="378"/>
      <c r="MDK164" s="378"/>
      <c r="MDL164" s="378"/>
      <c r="MDM164" s="75"/>
      <c r="MDN164" s="378"/>
      <c r="MDO164" s="378"/>
      <c r="MDP164" s="75"/>
      <c r="MDQ164" s="76"/>
      <c r="MDR164" s="75"/>
      <c r="MDS164" s="378"/>
      <c r="MDT164" s="378"/>
      <c r="MDU164" s="378"/>
      <c r="MDV164" s="378"/>
      <c r="MDW164" s="378"/>
      <c r="MDX164" s="378"/>
      <c r="MDY164" s="378"/>
      <c r="MDZ164" s="378"/>
      <c r="MEA164" s="378"/>
      <c r="MEB164" s="378"/>
      <c r="MEC164" s="378"/>
      <c r="MED164" s="378"/>
      <c r="MEE164" s="75"/>
      <c r="MEF164" s="378"/>
      <c r="MEG164" s="378"/>
      <c r="MEH164" s="75"/>
      <c r="MEI164" s="76"/>
      <c r="MEJ164" s="75"/>
      <c r="MEK164" s="378"/>
      <c r="MEL164" s="378"/>
      <c r="MEM164" s="378"/>
      <c r="MEN164" s="378"/>
      <c r="MEO164" s="378"/>
      <c r="MEP164" s="378"/>
      <c r="MEQ164" s="378"/>
      <c r="MER164" s="378"/>
      <c r="MES164" s="378"/>
      <c r="MET164" s="378"/>
      <c r="MEU164" s="378"/>
      <c r="MEV164" s="378"/>
      <c r="MEW164" s="75"/>
      <c r="MEX164" s="378"/>
      <c r="MEY164" s="378"/>
      <c r="MEZ164" s="75"/>
      <c r="MFA164" s="76"/>
      <c r="MFB164" s="75"/>
      <c r="MFC164" s="378"/>
      <c r="MFD164" s="378"/>
      <c r="MFE164" s="378"/>
      <c r="MFF164" s="378"/>
      <c r="MFG164" s="378"/>
      <c r="MFH164" s="378"/>
      <c r="MFI164" s="378"/>
      <c r="MFJ164" s="378"/>
      <c r="MFK164" s="378"/>
      <c r="MFL164" s="378"/>
      <c r="MFM164" s="378"/>
      <c r="MFN164" s="378"/>
      <c r="MFO164" s="75"/>
      <c r="MFP164" s="378"/>
      <c r="MFQ164" s="378"/>
      <c r="MFR164" s="75"/>
      <c r="MFS164" s="76"/>
      <c r="MFT164" s="75"/>
      <c r="MFU164" s="378"/>
      <c r="MFV164" s="378"/>
      <c r="MFW164" s="378"/>
      <c r="MFX164" s="378"/>
      <c r="MFY164" s="378"/>
      <c r="MFZ164" s="378"/>
      <c r="MGA164" s="378"/>
      <c r="MGB164" s="378"/>
      <c r="MGC164" s="378"/>
      <c r="MGD164" s="378"/>
      <c r="MGE164" s="378"/>
      <c r="MGF164" s="378"/>
      <c r="MGG164" s="75"/>
      <c r="MGH164" s="378"/>
      <c r="MGI164" s="378"/>
      <c r="MGJ164" s="75"/>
      <c r="MGK164" s="76"/>
      <c r="MGL164" s="75"/>
      <c r="MGM164" s="378"/>
      <c r="MGN164" s="378"/>
      <c r="MGO164" s="378"/>
      <c r="MGP164" s="378"/>
      <c r="MGQ164" s="378"/>
      <c r="MGR164" s="378"/>
      <c r="MGS164" s="378"/>
      <c r="MGT164" s="378"/>
      <c r="MGU164" s="378"/>
      <c r="MGV164" s="378"/>
      <c r="MGW164" s="378"/>
      <c r="MGX164" s="378"/>
      <c r="MGY164" s="75"/>
      <c r="MGZ164" s="378"/>
      <c r="MHA164" s="378"/>
      <c r="MHB164" s="75"/>
      <c r="MHC164" s="76"/>
      <c r="MHD164" s="75"/>
      <c r="MHE164" s="378"/>
      <c r="MHF164" s="378"/>
      <c r="MHG164" s="378"/>
      <c r="MHH164" s="378"/>
      <c r="MHI164" s="378"/>
      <c r="MHJ164" s="378"/>
      <c r="MHK164" s="378"/>
      <c r="MHL164" s="378"/>
      <c r="MHM164" s="378"/>
      <c r="MHN164" s="378"/>
      <c r="MHO164" s="378"/>
      <c r="MHP164" s="378"/>
      <c r="MHQ164" s="75"/>
      <c r="MHR164" s="378"/>
      <c r="MHS164" s="378"/>
      <c r="MHT164" s="75"/>
      <c r="MHU164" s="76"/>
      <c r="MHV164" s="75"/>
      <c r="MHW164" s="378"/>
      <c r="MHX164" s="378"/>
      <c r="MHY164" s="378"/>
      <c r="MHZ164" s="378"/>
      <c r="MIA164" s="378"/>
      <c r="MIB164" s="378"/>
      <c r="MIC164" s="378"/>
      <c r="MID164" s="378"/>
      <c r="MIE164" s="378"/>
      <c r="MIF164" s="378"/>
      <c r="MIG164" s="378"/>
      <c r="MIH164" s="378"/>
      <c r="MII164" s="75"/>
      <c r="MIJ164" s="378"/>
      <c r="MIK164" s="378"/>
      <c r="MIL164" s="75"/>
      <c r="MIM164" s="76"/>
      <c r="MIN164" s="75"/>
      <c r="MIO164" s="378"/>
      <c r="MIP164" s="378"/>
      <c r="MIQ164" s="378"/>
      <c r="MIR164" s="378"/>
      <c r="MIS164" s="378"/>
      <c r="MIT164" s="378"/>
      <c r="MIU164" s="378"/>
      <c r="MIV164" s="378"/>
      <c r="MIW164" s="378"/>
      <c r="MIX164" s="378"/>
      <c r="MIY164" s="378"/>
      <c r="MIZ164" s="378"/>
      <c r="MJA164" s="75"/>
      <c r="MJB164" s="378"/>
      <c r="MJC164" s="378"/>
      <c r="MJD164" s="75"/>
      <c r="MJE164" s="76"/>
      <c r="MJF164" s="75"/>
      <c r="MJG164" s="378"/>
      <c r="MJH164" s="378"/>
      <c r="MJI164" s="378"/>
      <c r="MJJ164" s="378"/>
      <c r="MJK164" s="378"/>
      <c r="MJL164" s="378"/>
      <c r="MJM164" s="378"/>
      <c r="MJN164" s="378"/>
      <c r="MJO164" s="378"/>
      <c r="MJP164" s="378"/>
      <c r="MJQ164" s="378"/>
      <c r="MJR164" s="378"/>
      <c r="MJS164" s="75"/>
      <c r="MJT164" s="378"/>
      <c r="MJU164" s="378"/>
      <c r="MJV164" s="75"/>
      <c r="MJW164" s="76"/>
      <c r="MJX164" s="75"/>
      <c r="MJY164" s="378"/>
      <c r="MJZ164" s="378"/>
      <c r="MKA164" s="378"/>
      <c r="MKB164" s="378"/>
      <c r="MKC164" s="378"/>
      <c r="MKD164" s="378"/>
      <c r="MKE164" s="378"/>
      <c r="MKF164" s="378"/>
      <c r="MKG164" s="378"/>
      <c r="MKH164" s="378"/>
      <c r="MKI164" s="378"/>
      <c r="MKJ164" s="378"/>
      <c r="MKK164" s="75"/>
      <c r="MKL164" s="378"/>
      <c r="MKM164" s="378"/>
      <c r="MKN164" s="75"/>
      <c r="MKO164" s="76"/>
      <c r="MKP164" s="75"/>
      <c r="MKQ164" s="378"/>
      <c r="MKR164" s="378"/>
      <c r="MKS164" s="378"/>
      <c r="MKT164" s="378"/>
      <c r="MKU164" s="378"/>
      <c r="MKV164" s="378"/>
      <c r="MKW164" s="378"/>
      <c r="MKX164" s="378"/>
      <c r="MKY164" s="378"/>
      <c r="MKZ164" s="378"/>
      <c r="MLA164" s="378"/>
      <c r="MLB164" s="378"/>
      <c r="MLC164" s="75"/>
      <c r="MLD164" s="378"/>
      <c r="MLE164" s="378"/>
      <c r="MLF164" s="75"/>
      <c r="MLG164" s="76"/>
      <c r="MLH164" s="75"/>
      <c r="MLI164" s="378"/>
      <c r="MLJ164" s="378"/>
      <c r="MLK164" s="378"/>
      <c r="MLL164" s="378"/>
      <c r="MLM164" s="378"/>
      <c r="MLN164" s="378"/>
      <c r="MLO164" s="378"/>
      <c r="MLP164" s="378"/>
      <c r="MLQ164" s="378"/>
      <c r="MLR164" s="378"/>
      <c r="MLS164" s="378"/>
      <c r="MLT164" s="378"/>
      <c r="MLU164" s="75"/>
      <c r="MLV164" s="378"/>
      <c r="MLW164" s="378"/>
      <c r="MLX164" s="75"/>
      <c r="MLY164" s="76"/>
      <c r="MLZ164" s="75"/>
      <c r="MMA164" s="378"/>
      <c r="MMB164" s="378"/>
      <c r="MMC164" s="378"/>
      <c r="MMD164" s="378"/>
      <c r="MME164" s="378"/>
      <c r="MMF164" s="378"/>
      <c r="MMG164" s="378"/>
      <c r="MMH164" s="378"/>
      <c r="MMI164" s="378"/>
      <c r="MMJ164" s="378"/>
      <c r="MMK164" s="378"/>
      <c r="MML164" s="378"/>
      <c r="MMM164" s="75"/>
      <c r="MMN164" s="378"/>
      <c r="MMO164" s="378"/>
      <c r="MMP164" s="75"/>
      <c r="MMQ164" s="76"/>
      <c r="MMR164" s="75"/>
      <c r="MMS164" s="378"/>
      <c r="MMT164" s="378"/>
      <c r="MMU164" s="378"/>
      <c r="MMV164" s="378"/>
      <c r="MMW164" s="378"/>
      <c r="MMX164" s="378"/>
      <c r="MMY164" s="378"/>
      <c r="MMZ164" s="378"/>
      <c r="MNA164" s="378"/>
      <c r="MNB164" s="378"/>
      <c r="MNC164" s="378"/>
      <c r="MND164" s="378"/>
      <c r="MNE164" s="75"/>
      <c r="MNF164" s="378"/>
      <c r="MNG164" s="378"/>
      <c r="MNH164" s="75"/>
      <c r="MNI164" s="76"/>
      <c r="MNJ164" s="75"/>
      <c r="MNK164" s="378"/>
      <c r="MNL164" s="378"/>
      <c r="MNM164" s="378"/>
      <c r="MNN164" s="378"/>
      <c r="MNO164" s="378"/>
      <c r="MNP164" s="378"/>
      <c r="MNQ164" s="378"/>
      <c r="MNR164" s="378"/>
      <c r="MNS164" s="378"/>
      <c r="MNT164" s="378"/>
      <c r="MNU164" s="378"/>
      <c r="MNV164" s="378"/>
      <c r="MNW164" s="75"/>
      <c r="MNX164" s="378"/>
      <c r="MNY164" s="378"/>
      <c r="MNZ164" s="75"/>
      <c r="MOA164" s="76"/>
      <c r="MOB164" s="75"/>
      <c r="MOC164" s="378"/>
      <c r="MOD164" s="378"/>
      <c r="MOE164" s="378"/>
      <c r="MOF164" s="378"/>
      <c r="MOG164" s="378"/>
      <c r="MOH164" s="378"/>
      <c r="MOI164" s="378"/>
      <c r="MOJ164" s="378"/>
      <c r="MOK164" s="378"/>
      <c r="MOL164" s="378"/>
      <c r="MOM164" s="378"/>
      <c r="MON164" s="378"/>
      <c r="MOO164" s="75"/>
      <c r="MOP164" s="378"/>
      <c r="MOQ164" s="378"/>
      <c r="MOR164" s="75"/>
      <c r="MOS164" s="76"/>
      <c r="MOT164" s="75"/>
      <c r="MOU164" s="378"/>
      <c r="MOV164" s="378"/>
      <c r="MOW164" s="378"/>
      <c r="MOX164" s="378"/>
      <c r="MOY164" s="378"/>
      <c r="MOZ164" s="378"/>
      <c r="MPA164" s="378"/>
      <c r="MPB164" s="378"/>
      <c r="MPC164" s="378"/>
      <c r="MPD164" s="378"/>
      <c r="MPE164" s="378"/>
      <c r="MPF164" s="378"/>
      <c r="MPG164" s="75"/>
      <c r="MPH164" s="378"/>
      <c r="MPI164" s="378"/>
      <c r="MPJ164" s="75"/>
      <c r="MPK164" s="76"/>
      <c r="MPL164" s="75"/>
      <c r="MPM164" s="378"/>
      <c r="MPN164" s="378"/>
      <c r="MPO164" s="378"/>
      <c r="MPP164" s="378"/>
      <c r="MPQ164" s="378"/>
      <c r="MPR164" s="378"/>
      <c r="MPS164" s="378"/>
      <c r="MPT164" s="378"/>
      <c r="MPU164" s="378"/>
      <c r="MPV164" s="378"/>
      <c r="MPW164" s="378"/>
      <c r="MPX164" s="378"/>
      <c r="MPY164" s="75"/>
      <c r="MPZ164" s="378"/>
      <c r="MQA164" s="378"/>
      <c r="MQB164" s="75"/>
      <c r="MQC164" s="76"/>
      <c r="MQD164" s="75"/>
      <c r="MQE164" s="378"/>
      <c r="MQF164" s="378"/>
      <c r="MQG164" s="378"/>
      <c r="MQH164" s="378"/>
      <c r="MQI164" s="378"/>
      <c r="MQJ164" s="378"/>
      <c r="MQK164" s="378"/>
      <c r="MQL164" s="378"/>
      <c r="MQM164" s="378"/>
      <c r="MQN164" s="378"/>
      <c r="MQO164" s="378"/>
      <c r="MQP164" s="378"/>
      <c r="MQQ164" s="75"/>
      <c r="MQR164" s="378"/>
      <c r="MQS164" s="378"/>
      <c r="MQT164" s="75"/>
      <c r="MQU164" s="76"/>
      <c r="MQV164" s="75"/>
      <c r="MQW164" s="378"/>
      <c r="MQX164" s="378"/>
      <c r="MQY164" s="378"/>
      <c r="MQZ164" s="378"/>
      <c r="MRA164" s="378"/>
      <c r="MRB164" s="378"/>
      <c r="MRC164" s="378"/>
      <c r="MRD164" s="378"/>
      <c r="MRE164" s="378"/>
      <c r="MRF164" s="378"/>
      <c r="MRG164" s="378"/>
      <c r="MRH164" s="378"/>
      <c r="MRI164" s="75"/>
      <c r="MRJ164" s="378"/>
      <c r="MRK164" s="378"/>
      <c r="MRL164" s="75"/>
      <c r="MRM164" s="76"/>
      <c r="MRN164" s="75"/>
      <c r="MRO164" s="378"/>
      <c r="MRP164" s="378"/>
      <c r="MRQ164" s="378"/>
      <c r="MRR164" s="378"/>
      <c r="MRS164" s="378"/>
      <c r="MRT164" s="378"/>
      <c r="MRU164" s="378"/>
      <c r="MRV164" s="378"/>
      <c r="MRW164" s="378"/>
      <c r="MRX164" s="378"/>
      <c r="MRY164" s="378"/>
      <c r="MRZ164" s="378"/>
      <c r="MSA164" s="75"/>
      <c r="MSB164" s="378"/>
      <c r="MSC164" s="378"/>
      <c r="MSD164" s="75"/>
      <c r="MSE164" s="76"/>
      <c r="MSF164" s="75"/>
      <c r="MSG164" s="378"/>
      <c r="MSH164" s="378"/>
      <c r="MSI164" s="378"/>
      <c r="MSJ164" s="378"/>
      <c r="MSK164" s="378"/>
      <c r="MSL164" s="378"/>
      <c r="MSM164" s="378"/>
      <c r="MSN164" s="378"/>
      <c r="MSO164" s="378"/>
      <c r="MSP164" s="378"/>
      <c r="MSQ164" s="378"/>
      <c r="MSR164" s="378"/>
      <c r="MSS164" s="75"/>
      <c r="MST164" s="378"/>
      <c r="MSU164" s="378"/>
      <c r="MSV164" s="75"/>
      <c r="MSW164" s="76"/>
      <c r="MSX164" s="75"/>
      <c r="MSY164" s="378"/>
      <c r="MSZ164" s="378"/>
      <c r="MTA164" s="378"/>
      <c r="MTB164" s="378"/>
      <c r="MTC164" s="378"/>
      <c r="MTD164" s="378"/>
      <c r="MTE164" s="378"/>
      <c r="MTF164" s="378"/>
      <c r="MTG164" s="378"/>
      <c r="MTH164" s="378"/>
      <c r="MTI164" s="378"/>
      <c r="MTJ164" s="378"/>
      <c r="MTK164" s="75"/>
      <c r="MTL164" s="378"/>
      <c r="MTM164" s="378"/>
      <c r="MTN164" s="75"/>
      <c r="MTO164" s="76"/>
      <c r="MTP164" s="75"/>
      <c r="MTQ164" s="378"/>
      <c r="MTR164" s="378"/>
      <c r="MTS164" s="378"/>
      <c r="MTT164" s="378"/>
      <c r="MTU164" s="378"/>
      <c r="MTV164" s="378"/>
      <c r="MTW164" s="378"/>
      <c r="MTX164" s="378"/>
      <c r="MTY164" s="378"/>
      <c r="MTZ164" s="378"/>
      <c r="MUA164" s="378"/>
      <c r="MUB164" s="378"/>
      <c r="MUC164" s="75"/>
      <c r="MUD164" s="378"/>
      <c r="MUE164" s="378"/>
      <c r="MUF164" s="75"/>
      <c r="MUG164" s="76"/>
      <c r="MUH164" s="75"/>
      <c r="MUI164" s="378"/>
      <c r="MUJ164" s="378"/>
      <c r="MUK164" s="378"/>
      <c r="MUL164" s="378"/>
      <c r="MUM164" s="378"/>
      <c r="MUN164" s="378"/>
      <c r="MUO164" s="378"/>
      <c r="MUP164" s="378"/>
      <c r="MUQ164" s="378"/>
      <c r="MUR164" s="378"/>
      <c r="MUS164" s="378"/>
      <c r="MUT164" s="378"/>
      <c r="MUU164" s="75"/>
      <c r="MUV164" s="378"/>
      <c r="MUW164" s="378"/>
      <c r="MUX164" s="75"/>
      <c r="MUY164" s="76"/>
      <c r="MUZ164" s="75"/>
      <c r="MVA164" s="378"/>
      <c r="MVB164" s="378"/>
      <c r="MVC164" s="378"/>
      <c r="MVD164" s="378"/>
      <c r="MVE164" s="378"/>
      <c r="MVF164" s="378"/>
      <c r="MVG164" s="378"/>
      <c r="MVH164" s="378"/>
      <c r="MVI164" s="378"/>
      <c r="MVJ164" s="378"/>
      <c r="MVK164" s="378"/>
      <c r="MVL164" s="378"/>
      <c r="MVM164" s="75"/>
      <c r="MVN164" s="378"/>
      <c r="MVO164" s="378"/>
      <c r="MVP164" s="75"/>
      <c r="MVQ164" s="76"/>
      <c r="MVR164" s="75"/>
      <c r="MVS164" s="378"/>
      <c r="MVT164" s="378"/>
      <c r="MVU164" s="378"/>
      <c r="MVV164" s="378"/>
      <c r="MVW164" s="378"/>
      <c r="MVX164" s="378"/>
      <c r="MVY164" s="378"/>
      <c r="MVZ164" s="378"/>
      <c r="MWA164" s="378"/>
      <c r="MWB164" s="378"/>
      <c r="MWC164" s="378"/>
      <c r="MWD164" s="378"/>
      <c r="MWE164" s="75"/>
      <c r="MWF164" s="378"/>
      <c r="MWG164" s="378"/>
      <c r="MWH164" s="75"/>
      <c r="MWI164" s="76"/>
      <c r="MWJ164" s="75"/>
      <c r="MWK164" s="378"/>
      <c r="MWL164" s="378"/>
      <c r="MWM164" s="378"/>
      <c r="MWN164" s="378"/>
      <c r="MWO164" s="378"/>
      <c r="MWP164" s="378"/>
      <c r="MWQ164" s="378"/>
      <c r="MWR164" s="378"/>
      <c r="MWS164" s="378"/>
      <c r="MWT164" s="378"/>
      <c r="MWU164" s="378"/>
      <c r="MWV164" s="378"/>
      <c r="MWW164" s="75"/>
      <c r="MWX164" s="378"/>
      <c r="MWY164" s="378"/>
      <c r="MWZ164" s="75"/>
      <c r="MXA164" s="76"/>
      <c r="MXB164" s="75"/>
      <c r="MXC164" s="378"/>
      <c r="MXD164" s="378"/>
      <c r="MXE164" s="378"/>
      <c r="MXF164" s="378"/>
      <c r="MXG164" s="378"/>
      <c r="MXH164" s="378"/>
      <c r="MXI164" s="378"/>
      <c r="MXJ164" s="378"/>
      <c r="MXK164" s="378"/>
      <c r="MXL164" s="378"/>
      <c r="MXM164" s="378"/>
      <c r="MXN164" s="378"/>
      <c r="MXO164" s="75"/>
      <c r="MXP164" s="378"/>
      <c r="MXQ164" s="378"/>
      <c r="MXR164" s="75"/>
      <c r="MXS164" s="76"/>
      <c r="MXT164" s="75"/>
      <c r="MXU164" s="378"/>
      <c r="MXV164" s="378"/>
      <c r="MXW164" s="378"/>
      <c r="MXX164" s="378"/>
      <c r="MXY164" s="378"/>
      <c r="MXZ164" s="378"/>
      <c r="MYA164" s="378"/>
      <c r="MYB164" s="378"/>
      <c r="MYC164" s="378"/>
      <c r="MYD164" s="378"/>
      <c r="MYE164" s="378"/>
      <c r="MYF164" s="378"/>
      <c r="MYG164" s="75"/>
      <c r="MYH164" s="378"/>
      <c r="MYI164" s="378"/>
      <c r="MYJ164" s="75"/>
      <c r="MYK164" s="76"/>
      <c r="MYL164" s="75"/>
      <c r="MYM164" s="378"/>
      <c r="MYN164" s="378"/>
      <c r="MYO164" s="378"/>
      <c r="MYP164" s="378"/>
      <c r="MYQ164" s="378"/>
      <c r="MYR164" s="378"/>
      <c r="MYS164" s="378"/>
      <c r="MYT164" s="378"/>
      <c r="MYU164" s="378"/>
      <c r="MYV164" s="378"/>
      <c r="MYW164" s="378"/>
      <c r="MYX164" s="378"/>
      <c r="MYY164" s="75"/>
      <c r="MYZ164" s="378"/>
      <c r="MZA164" s="378"/>
      <c r="MZB164" s="75"/>
      <c r="MZC164" s="76"/>
      <c r="MZD164" s="75"/>
      <c r="MZE164" s="378"/>
      <c r="MZF164" s="378"/>
      <c r="MZG164" s="378"/>
      <c r="MZH164" s="378"/>
      <c r="MZI164" s="378"/>
      <c r="MZJ164" s="378"/>
      <c r="MZK164" s="378"/>
      <c r="MZL164" s="378"/>
      <c r="MZM164" s="378"/>
      <c r="MZN164" s="378"/>
      <c r="MZO164" s="378"/>
      <c r="MZP164" s="378"/>
      <c r="MZQ164" s="75"/>
      <c r="MZR164" s="378"/>
      <c r="MZS164" s="378"/>
      <c r="MZT164" s="75"/>
      <c r="MZU164" s="76"/>
      <c r="MZV164" s="75"/>
      <c r="MZW164" s="378"/>
      <c r="MZX164" s="378"/>
      <c r="MZY164" s="378"/>
      <c r="MZZ164" s="378"/>
      <c r="NAA164" s="378"/>
      <c r="NAB164" s="378"/>
      <c r="NAC164" s="378"/>
      <c r="NAD164" s="378"/>
      <c r="NAE164" s="378"/>
      <c r="NAF164" s="378"/>
      <c r="NAG164" s="378"/>
      <c r="NAH164" s="378"/>
      <c r="NAI164" s="75"/>
      <c r="NAJ164" s="378"/>
      <c r="NAK164" s="378"/>
      <c r="NAL164" s="75"/>
      <c r="NAM164" s="76"/>
      <c r="NAN164" s="75"/>
      <c r="NAO164" s="378"/>
      <c r="NAP164" s="378"/>
      <c r="NAQ164" s="378"/>
      <c r="NAR164" s="378"/>
      <c r="NAS164" s="378"/>
      <c r="NAT164" s="378"/>
      <c r="NAU164" s="378"/>
      <c r="NAV164" s="378"/>
      <c r="NAW164" s="378"/>
      <c r="NAX164" s="378"/>
      <c r="NAY164" s="378"/>
      <c r="NAZ164" s="378"/>
      <c r="NBA164" s="75"/>
      <c r="NBB164" s="378"/>
      <c r="NBC164" s="378"/>
      <c r="NBD164" s="75"/>
      <c r="NBE164" s="76"/>
      <c r="NBF164" s="75"/>
      <c r="NBG164" s="378"/>
      <c r="NBH164" s="378"/>
      <c r="NBI164" s="378"/>
      <c r="NBJ164" s="378"/>
      <c r="NBK164" s="378"/>
      <c r="NBL164" s="378"/>
      <c r="NBM164" s="378"/>
      <c r="NBN164" s="378"/>
      <c r="NBO164" s="378"/>
      <c r="NBP164" s="378"/>
      <c r="NBQ164" s="378"/>
      <c r="NBR164" s="378"/>
      <c r="NBS164" s="75"/>
      <c r="NBT164" s="378"/>
      <c r="NBU164" s="378"/>
      <c r="NBV164" s="75"/>
      <c r="NBW164" s="76"/>
      <c r="NBX164" s="75"/>
      <c r="NBY164" s="378"/>
      <c r="NBZ164" s="378"/>
      <c r="NCA164" s="378"/>
      <c r="NCB164" s="378"/>
      <c r="NCC164" s="378"/>
      <c r="NCD164" s="378"/>
      <c r="NCE164" s="378"/>
      <c r="NCF164" s="378"/>
      <c r="NCG164" s="378"/>
      <c r="NCH164" s="378"/>
      <c r="NCI164" s="378"/>
      <c r="NCJ164" s="378"/>
      <c r="NCK164" s="75"/>
      <c r="NCL164" s="378"/>
      <c r="NCM164" s="378"/>
      <c r="NCN164" s="75"/>
      <c r="NCO164" s="76"/>
      <c r="NCP164" s="75"/>
      <c r="NCQ164" s="378"/>
      <c r="NCR164" s="378"/>
      <c r="NCS164" s="378"/>
      <c r="NCT164" s="378"/>
      <c r="NCU164" s="378"/>
      <c r="NCV164" s="378"/>
      <c r="NCW164" s="378"/>
      <c r="NCX164" s="378"/>
      <c r="NCY164" s="378"/>
      <c r="NCZ164" s="378"/>
      <c r="NDA164" s="378"/>
      <c r="NDB164" s="378"/>
      <c r="NDC164" s="75"/>
      <c r="NDD164" s="378"/>
      <c r="NDE164" s="378"/>
      <c r="NDF164" s="75"/>
      <c r="NDG164" s="76"/>
      <c r="NDH164" s="75"/>
      <c r="NDI164" s="378"/>
      <c r="NDJ164" s="378"/>
      <c r="NDK164" s="378"/>
      <c r="NDL164" s="378"/>
      <c r="NDM164" s="378"/>
      <c r="NDN164" s="378"/>
      <c r="NDO164" s="378"/>
      <c r="NDP164" s="378"/>
      <c r="NDQ164" s="378"/>
      <c r="NDR164" s="378"/>
      <c r="NDS164" s="378"/>
      <c r="NDT164" s="378"/>
      <c r="NDU164" s="75"/>
      <c r="NDV164" s="378"/>
      <c r="NDW164" s="378"/>
      <c r="NDX164" s="75"/>
      <c r="NDY164" s="76"/>
      <c r="NDZ164" s="75"/>
      <c r="NEA164" s="378"/>
      <c r="NEB164" s="378"/>
      <c r="NEC164" s="378"/>
      <c r="NED164" s="378"/>
      <c r="NEE164" s="378"/>
      <c r="NEF164" s="378"/>
      <c r="NEG164" s="378"/>
      <c r="NEH164" s="378"/>
      <c r="NEI164" s="378"/>
      <c r="NEJ164" s="378"/>
      <c r="NEK164" s="378"/>
      <c r="NEL164" s="378"/>
      <c r="NEM164" s="75"/>
      <c r="NEN164" s="378"/>
      <c r="NEO164" s="378"/>
      <c r="NEP164" s="75"/>
      <c r="NEQ164" s="76"/>
      <c r="NER164" s="75"/>
      <c r="NES164" s="378"/>
      <c r="NET164" s="378"/>
      <c r="NEU164" s="378"/>
      <c r="NEV164" s="378"/>
      <c r="NEW164" s="378"/>
      <c r="NEX164" s="378"/>
      <c r="NEY164" s="378"/>
      <c r="NEZ164" s="378"/>
      <c r="NFA164" s="378"/>
      <c r="NFB164" s="378"/>
      <c r="NFC164" s="378"/>
      <c r="NFD164" s="378"/>
      <c r="NFE164" s="75"/>
      <c r="NFF164" s="378"/>
      <c r="NFG164" s="378"/>
      <c r="NFH164" s="75"/>
      <c r="NFI164" s="76"/>
      <c r="NFJ164" s="75"/>
      <c r="NFK164" s="378"/>
      <c r="NFL164" s="378"/>
      <c r="NFM164" s="378"/>
      <c r="NFN164" s="378"/>
      <c r="NFO164" s="378"/>
      <c r="NFP164" s="378"/>
      <c r="NFQ164" s="378"/>
      <c r="NFR164" s="378"/>
      <c r="NFS164" s="378"/>
      <c r="NFT164" s="378"/>
      <c r="NFU164" s="378"/>
      <c r="NFV164" s="378"/>
      <c r="NFW164" s="75"/>
      <c r="NFX164" s="378"/>
      <c r="NFY164" s="378"/>
      <c r="NFZ164" s="75"/>
      <c r="NGA164" s="76"/>
      <c r="NGB164" s="75"/>
      <c r="NGC164" s="378"/>
      <c r="NGD164" s="378"/>
      <c r="NGE164" s="378"/>
      <c r="NGF164" s="378"/>
      <c r="NGG164" s="378"/>
      <c r="NGH164" s="378"/>
      <c r="NGI164" s="378"/>
      <c r="NGJ164" s="378"/>
      <c r="NGK164" s="378"/>
      <c r="NGL164" s="378"/>
      <c r="NGM164" s="378"/>
      <c r="NGN164" s="378"/>
      <c r="NGO164" s="75"/>
      <c r="NGP164" s="378"/>
      <c r="NGQ164" s="378"/>
      <c r="NGR164" s="75"/>
      <c r="NGS164" s="76"/>
      <c r="NGT164" s="75"/>
      <c r="NGU164" s="378"/>
      <c r="NGV164" s="378"/>
      <c r="NGW164" s="378"/>
      <c r="NGX164" s="378"/>
      <c r="NGY164" s="378"/>
      <c r="NGZ164" s="378"/>
      <c r="NHA164" s="378"/>
      <c r="NHB164" s="378"/>
      <c r="NHC164" s="378"/>
      <c r="NHD164" s="378"/>
      <c r="NHE164" s="378"/>
      <c r="NHF164" s="378"/>
      <c r="NHG164" s="75"/>
      <c r="NHH164" s="378"/>
      <c r="NHI164" s="378"/>
      <c r="NHJ164" s="75"/>
      <c r="NHK164" s="76"/>
      <c r="NHL164" s="75"/>
      <c r="NHM164" s="378"/>
      <c r="NHN164" s="378"/>
      <c r="NHO164" s="378"/>
      <c r="NHP164" s="378"/>
      <c r="NHQ164" s="378"/>
      <c r="NHR164" s="378"/>
      <c r="NHS164" s="378"/>
      <c r="NHT164" s="378"/>
      <c r="NHU164" s="378"/>
      <c r="NHV164" s="378"/>
      <c r="NHW164" s="378"/>
      <c r="NHX164" s="378"/>
      <c r="NHY164" s="75"/>
      <c r="NHZ164" s="378"/>
      <c r="NIA164" s="378"/>
      <c r="NIB164" s="75"/>
      <c r="NIC164" s="76"/>
      <c r="NID164" s="75"/>
      <c r="NIE164" s="378"/>
      <c r="NIF164" s="378"/>
      <c r="NIG164" s="378"/>
      <c r="NIH164" s="378"/>
      <c r="NII164" s="378"/>
      <c r="NIJ164" s="378"/>
      <c r="NIK164" s="378"/>
      <c r="NIL164" s="378"/>
      <c r="NIM164" s="378"/>
      <c r="NIN164" s="378"/>
      <c r="NIO164" s="378"/>
      <c r="NIP164" s="378"/>
      <c r="NIQ164" s="75"/>
      <c r="NIR164" s="378"/>
      <c r="NIS164" s="378"/>
      <c r="NIT164" s="75"/>
      <c r="NIU164" s="76"/>
      <c r="NIV164" s="75"/>
      <c r="NIW164" s="378"/>
      <c r="NIX164" s="378"/>
      <c r="NIY164" s="378"/>
      <c r="NIZ164" s="378"/>
      <c r="NJA164" s="378"/>
      <c r="NJB164" s="378"/>
      <c r="NJC164" s="378"/>
      <c r="NJD164" s="378"/>
      <c r="NJE164" s="378"/>
      <c r="NJF164" s="378"/>
      <c r="NJG164" s="378"/>
      <c r="NJH164" s="378"/>
      <c r="NJI164" s="75"/>
      <c r="NJJ164" s="378"/>
      <c r="NJK164" s="378"/>
      <c r="NJL164" s="75"/>
      <c r="NJM164" s="76"/>
      <c r="NJN164" s="75"/>
      <c r="NJO164" s="378"/>
      <c r="NJP164" s="378"/>
      <c r="NJQ164" s="378"/>
      <c r="NJR164" s="378"/>
      <c r="NJS164" s="378"/>
      <c r="NJT164" s="378"/>
      <c r="NJU164" s="378"/>
      <c r="NJV164" s="378"/>
      <c r="NJW164" s="378"/>
      <c r="NJX164" s="378"/>
      <c r="NJY164" s="378"/>
      <c r="NJZ164" s="378"/>
      <c r="NKA164" s="75"/>
      <c r="NKB164" s="378"/>
      <c r="NKC164" s="378"/>
      <c r="NKD164" s="75"/>
      <c r="NKE164" s="76"/>
      <c r="NKF164" s="75"/>
      <c r="NKG164" s="378"/>
      <c r="NKH164" s="378"/>
      <c r="NKI164" s="378"/>
      <c r="NKJ164" s="378"/>
      <c r="NKK164" s="378"/>
      <c r="NKL164" s="378"/>
      <c r="NKM164" s="378"/>
      <c r="NKN164" s="378"/>
      <c r="NKO164" s="378"/>
      <c r="NKP164" s="378"/>
      <c r="NKQ164" s="378"/>
      <c r="NKR164" s="378"/>
      <c r="NKS164" s="75"/>
      <c r="NKT164" s="378"/>
      <c r="NKU164" s="378"/>
      <c r="NKV164" s="75"/>
      <c r="NKW164" s="76"/>
      <c r="NKX164" s="75"/>
      <c r="NKY164" s="378"/>
      <c r="NKZ164" s="378"/>
      <c r="NLA164" s="378"/>
      <c r="NLB164" s="378"/>
      <c r="NLC164" s="378"/>
      <c r="NLD164" s="378"/>
      <c r="NLE164" s="378"/>
      <c r="NLF164" s="378"/>
      <c r="NLG164" s="378"/>
      <c r="NLH164" s="378"/>
      <c r="NLI164" s="378"/>
      <c r="NLJ164" s="378"/>
      <c r="NLK164" s="75"/>
      <c r="NLL164" s="378"/>
      <c r="NLM164" s="378"/>
      <c r="NLN164" s="75"/>
      <c r="NLO164" s="76"/>
      <c r="NLP164" s="75"/>
      <c r="NLQ164" s="378"/>
      <c r="NLR164" s="378"/>
      <c r="NLS164" s="378"/>
      <c r="NLT164" s="378"/>
      <c r="NLU164" s="378"/>
      <c r="NLV164" s="378"/>
      <c r="NLW164" s="378"/>
      <c r="NLX164" s="378"/>
      <c r="NLY164" s="378"/>
      <c r="NLZ164" s="378"/>
      <c r="NMA164" s="378"/>
      <c r="NMB164" s="378"/>
      <c r="NMC164" s="75"/>
      <c r="NMD164" s="378"/>
      <c r="NME164" s="378"/>
      <c r="NMF164" s="75"/>
      <c r="NMG164" s="76"/>
      <c r="NMH164" s="75"/>
      <c r="NMI164" s="378"/>
      <c r="NMJ164" s="378"/>
      <c r="NMK164" s="378"/>
      <c r="NML164" s="378"/>
      <c r="NMM164" s="378"/>
      <c r="NMN164" s="378"/>
      <c r="NMO164" s="378"/>
      <c r="NMP164" s="378"/>
      <c r="NMQ164" s="378"/>
      <c r="NMR164" s="378"/>
      <c r="NMS164" s="378"/>
      <c r="NMT164" s="378"/>
      <c r="NMU164" s="75"/>
      <c r="NMV164" s="378"/>
      <c r="NMW164" s="378"/>
      <c r="NMX164" s="75"/>
      <c r="NMY164" s="76"/>
      <c r="NMZ164" s="75"/>
      <c r="NNA164" s="378"/>
      <c r="NNB164" s="378"/>
      <c r="NNC164" s="378"/>
      <c r="NND164" s="378"/>
      <c r="NNE164" s="378"/>
      <c r="NNF164" s="378"/>
      <c r="NNG164" s="378"/>
      <c r="NNH164" s="378"/>
      <c r="NNI164" s="378"/>
      <c r="NNJ164" s="378"/>
      <c r="NNK164" s="378"/>
      <c r="NNL164" s="378"/>
      <c r="NNM164" s="75"/>
      <c r="NNN164" s="378"/>
      <c r="NNO164" s="378"/>
      <c r="NNP164" s="75"/>
      <c r="NNQ164" s="76"/>
      <c r="NNR164" s="75"/>
      <c r="NNS164" s="378"/>
      <c r="NNT164" s="378"/>
      <c r="NNU164" s="378"/>
      <c r="NNV164" s="378"/>
      <c r="NNW164" s="378"/>
      <c r="NNX164" s="378"/>
      <c r="NNY164" s="378"/>
      <c r="NNZ164" s="378"/>
      <c r="NOA164" s="378"/>
      <c r="NOB164" s="378"/>
      <c r="NOC164" s="378"/>
      <c r="NOD164" s="378"/>
      <c r="NOE164" s="75"/>
      <c r="NOF164" s="378"/>
      <c r="NOG164" s="378"/>
      <c r="NOH164" s="75"/>
      <c r="NOI164" s="76"/>
      <c r="NOJ164" s="75"/>
      <c r="NOK164" s="378"/>
      <c r="NOL164" s="378"/>
      <c r="NOM164" s="378"/>
      <c r="NON164" s="378"/>
      <c r="NOO164" s="378"/>
      <c r="NOP164" s="378"/>
      <c r="NOQ164" s="378"/>
      <c r="NOR164" s="378"/>
      <c r="NOS164" s="378"/>
      <c r="NOT164" s="378"/>
      <c r="NOU164" s="378"/>
      <c r="NOV164" s="378"/>
      <c r="NOW164" s="75"/>
      <c r="NOX164" s="378"/>
      <c r="NOY164" s="378"/>
      <c r="NOZ164" s="75"/>
      <c r="NPA164" s="76"/>
      <c r="NPB164" s="75"/>
      <c r="NPC164" s="378"/>
      <c r="NPD164" s="378"/>
      <c r="NPE164" s="378"/>
      <c r="NPF164" s="378"/>
      <c r="NPG164" s="378"/>
      <c r="NPH164" s="378"/>
      <c r="NPI164" s="378"/>
      <c r="NPJ164" s="378"/>
      <c r="NPK164" s="378"/>
      <c r="NPL164" s="378"/>
      <c r="NPM164" s="378"/>
      <c r="NPN164" s="378"/>
      <c r="NPO164" s="75"/>
      <c r="NPP164" s="378"/>
      <c r="NPQ164" s="378"/>
      <c r="NPR164" s="75"/>
      <c r="NPS164" s="76"/>
      <c r="NPT164" s="75"/>
      <c r="NPU164" s="378"/>
      <c r="NPV164" s="378"/>
      <c r="NPW164" s="378"/>
      <c r="NPX164" s="378"/>
      <c r="NPY164" s="378"/>
      <c r="NPZ164" s="378"/>
      <c r="NQA164" s="378"/>
      <c r="NQB164" s="378"/>
      <c r="NQC164" s="378"/>
      <c r="NQD164" s="378"/>
      <c r="NQE164" s="378"/>
      <c r="NQF164" s="378"/>
      <c r="NQG164" s="75"/>
      <c r="NQH164" s="378"/>
      <c r="NQI164" s="378"/>
      <c r="NQJ164" s="75"/>
      <c r="NQK164" s="76"/>
      <c r="NQL164" s="75"/>
      <c r="NQM164" s="378"/>
      <c r="NQN164" s="378"/>
      <c r="NQO164" s="378"/>
      <c r="NQP164" s="378"/>
      <c r="NQQ164" s="378"/>
      <c r="NQR164" s="378"/>
      <c r="NQS164" s="378"/>
      <c r="NQT164" s="378"/>
      <c r="NQU164" s="378"/>
      <c r="NQV164" s="378"/>
      <c r="NQW164" s="378"/>
      <c r="NQX164" s="378"/>
      <c r="NQY164" s="75"/>
      <c r="NQZ164" s="378"/>
      <c r="NRA164" s="378"/>
      <c r="NRB164" s="75"/>
      <c r="NRC164" s="76"/>
      <c r="NRD164" s="75"/>
      <c r="NRE164" s="378"/>
      <c r="NRF164" s="378"/>
      <c r="NRG164" s="378"/>
      <c r="NRH164" s="378"/>
      <c r="NRI164" s="378"/>
      <c r="NRJ164" s="378"/>
      <c r="NRK164" s="378"/>
      <c r="NRL164" s="378"/>
      <c r="NRM164" s="378"/>
      <c r="NRN164" s="378"/>
      <c r="NRO164" s="378"/>
      <c r="NRP164" s="378"/>
      <c r="NRQ164" s="75"/>
      <c r="NRR164" s="378"/>
      <c r="NRS164" s="378"/>
      <c r="NRT164" s="75"/>
      <c r="NRU164" s="76"/>
      <c r="NRV164" s="75"/>
      <c r="NRW164" s="378"/>
      <c r="NRX164" s="378"/>
      <c r="NRY164" s="378"/>
      <c r="NRZ164" s="378"/>
      <c r="NSA164" s="378"/>
      <c r="NSB164" s="378"/>
      <c r="NSC164" s="378"/>
      <c r="NSD164" s="378"/>
      <c r="NSE164" s="378"/>
      <c r="NSF164" s="378"/>
      <c r="NSG164" s="378"/>
      <c r="NSH164" s="378"/>
      <c r="NSI164" s="75"/>
      <c r="NSJ164" s="378"/>
      <c r="NSK164" s="378"/>
      <c r="NSL164" s="75"/>
      <c r="NSM164" s="76"/>
      <c r="NSN164" s="75"/>
      <c r="NSO164" s="378"/>
      <c r="NSP164" s="378"/>
      <c r="NSQ164" s="378"/>
      <c r="NSR164" s="378"/>
      <c r="NSS164" s="378"/>
      <c r="NST164" s="378"/>
      <c r="NSU164" s="378"/>
      <c r="NSV164" s="378"/>
      <c r="NSW164" s="378"/>
      <c r="NSX164" s="378"/>
      <c r="NSY164" s="378"/>
      <c r="NSZ164" s="378"/>
      <c r="NTA164" s="75"/>
      <c r="NTB164" s="378"/>
      <c r="NTC164" s="378"/>
      <c r="NTD164" s="75"/>
      <c r="NTE164" s="76"/>
      <c r="NTF164" s="75"/>
      <c r="NTG164" s="378"/>
      <c r="NTH164" s="378"/>
      <c r="NTI164" s="378"/>
      <c r="NTJ164" s="378"/>
      <c r="NTK164" s="378"/>
      <c r="NTL164" s="378"/>
      <c r="NTM164" s="378"/>
      <c r="NTN164" s="378"/>
      <c r="NTO164" s="378"/>
      <c r="NTP164" s="378"/>
      <c r="NTQ164" s="378"/>
      <c r="NTR164" s="378"/>
      <c r="NTS164" s="75"/>
      <c r="NTT164" s="378"/>
      <c r="NTU164" s="378"/>
      <c r="NTV164" s="75"/>
      <c r="NTW164" s="76"/>
      <c r="NTX164" s="75"/>
      <c r="NTY164" s="378"/>
      <c r="NTZ164" s="378"/>
      <c r="NUA164" s="378"/>
      <c r="NUB164" s="378"/>
      <c r="NUC164" s="378"/>
      <c r="NUD164" s="378"/>
      <c r="NUE164" s="378"/>
      <c r="NUF164" s="378"/>
      <c r="NUG164" s="378"/>
      <c r="NUH164" s="378"/>
      <c r="NUI164" s="378"/>
      <c r="NUJ164" s="378"/>
      <c r="NUK164" s="75"/>
      <c r="NUL164" s="378"/>
      <c r="NUM164" s="378"/>
      <c r="NUN164" s="75"/>
      <c r="NUO164" s="76"/>
      <c r="NUP164" s="75"/>
      <c r="NUQ164" s="378"/>
      <c r="NUR164" s="378"/>
      <c r="NUS164" s="378"/>
      <c r="NUT164" s="378"/>
      <c r="NUU164" s="378"/>
      <c r="NUV164" s="378"/>
      <c r="NUW164" s="378"/>
      <c r="NUX164" s="378"/>
      <c r="NUY164" s="378"/>
      <c r="NUZ164" s="378"/>
      <c r="NVA164" s="378"/>
      <c r="NVB164" s="378"/>
      <c r="NVC164" s="75"/>
      <c r="NVD164" s="378"/>
      <c r="NVE164" s="378"/>
      <c r="NVF164" s="75"/>
      <c r="NVG164" s="76"/>
      <c r="NVH164" s="75"/>
      <c r="NVI164" s="378"/>
      <c r="NVJ164" s="378"/>
      <c r="NVK164" s="378"/>
      <c r="NVL164" s="378"/>
      <c r="NVM164" s="378"/>
      <c r="NVN164" s="378"/>
      <c r="NVO164" s="378"/>
      <c r="NVP164" s="378"/>
      <c r="NVQ164" s="378"/>
      <c r="NVR164" s="378"/>
      <c r="NVS164" s="378"/>
      <c r="NVT164" s="378"/>
      <c r="NVU164" s="75"/>
      <c r="NVV164" s="378"/>
      <c r="NVW164" s="378"/>
      <c r="NVX164" s="75"/>
      <c r="NVY164" s="76"/>
      <c r="NVZ164" s="75"/>
      <c r="NWA164" s="378"/>
      <c r="NWB164" s="378"/>
      <c r="NWC164" s="378"/>
      <c r="NWD164" s="378"/>
      <c r="NWE164" s="378"/>
      <c r="NWF164" s="378"/>
      <c r="NWG164" s="378"/>
      <c r="NWH164" s="378"/>
      <c r="NWI164" s="378"/>
      <c r="NWJ164" s="378"/>
      <c r="NWK164" s="378"/>
      <c r="NWL164" s="378"/>
      <c r="NWM164" s="75"/>
      <c r="NWN164" s="378"/>
      <c r="NWO164" s="378"/>
      <c r="NWP164" s="75"/>
      <c r="NWQ164" s="76"/>
      <c r="NWR164" s="75"/>
      <c r="NWS164" s="378"/>
      <c r="NWT164" s="378"/>
      <c r="NWU164" s="378"/>
      <c r="NWV164" s="378"/>
      <c r="NWW164" s="378"/>
      <c r="NWX164" s="378"/>
      <c r="NWY164" s="378"/>
      <c r="NWZ164" s="378"/>
      <c r="NXA164" s="378"/>
      <c r="NXB164" s="378"/>
      <c r="NXC164" s="378"/>
      <c r="NXD164" s="378"/>
      <c r="NXE164" s="75"/>
      <c r="NXF164" s="378"/>
      <c r="NXG164" s="378"/>
      <c r="NXH164" s="75"/>
      <c r="NXI164" s="76"/>
      <c r="NXJ164" s="75"/>
      <c r="NXK164" s="378"/>
      <c r="NXL164" s="378"/>
      <c r="NXM164" s="378"/>
      <c r="NXN164" s="378"/>
      <c r="NXO164" s="378"/>
      <c r="NXP164" s="378"/>
      <c r="NXQ164" s="378"/>
      <c r="NXR164" s="378"/>
      <c r="NXS164" s="378"/>
      <c r="NXT164" s="378"/>
      <c r="NXU164" s="378"/>
      <c r="NXV164" s="378"/>
      <c r="NXW164" s="75"/>
      <c r="NXX164" s="378"/>
      <c r="NXY164" s="378"/>
      <c r="NXZ164" s="75"/>
      <c r="NYA164" s="76"/>
      <c r="NYB164" s="75"/>
      <c r="NYC164" s="378"/>
      <c r="NYD164" s="378"/>
      <c r="NYE164" s="378"/>
      <c r="NYF164" s="378"/>
      <c r="NYG164" s="378"/>
      <c r="NYH164" s="378"/>
      <c r="NYI164" s="378"/>
      <c r="NYJ164" s="378"/>
      <c r="NYK164" s="378"/>
      <c r="NYL164" s="378"/>
      <c r="NYM164" s="378"/>
      <c r="NYN164" s="378"/>
      <c r="NYO164" s="75"/>
      <c r="NYP164" s="378"/>
      <c r="NYQ164" s="378"/>
      <c r="NYR164" s="75"/>
      <c r="NYS164" s="76"/>
      <c r="NYT164" s="75"/>
      <c r="NYU164" s="378"/>
      <c r="NYV164" s="378"/>
      <c r="NYW164" s="378"/>
      <c r="NYX164" s="378"/>
      <c r="NYY164" s="378"/>
      <c r="NYZ164" s="378"/>
      <c r="NZA164" s="378"/>
      <c r="NZB164" s="378"/>
      <c r="NZC164" s="378"/>
      <c r="NZD164" s="378"/>
      <c r="NZE164" s="378"/>
      <c r="NZF164" s="378"/>
      <c r="NZG164" s="75"/>
      <c r="NZH164" s="378"/>
      <c r="NZI164" s="378"/>
      <c r="NZJ164" s="75"/>
      <c r="NZK164" s="76"/>
      <c r="NZL164" s="75"/>
      <c r="NZM164" s="378"/>
      <c r="NZN164" s="378"/>
      <c r="NZO164" s="378"/>
      <c r="NZP164" s="378"/>
      <c r="NZQ164" s="378"/>
      <c r="NZR164" s="378"/>
      <c r="NZS164" s="378"/>
      <c r="NZT164" s="378"/>
      <c r="NZU164" s="378"/>
      <c r="NZV164" s="378"/>
      <c r="NZW164" s="378"/>
      <c r="NZX164" s="378"/>
      <c r="NZY164" s="75"/>
      <c r="NZZ164" s="378"/>
      <c r="OAA164" s="378"/>
      <c r="OAB164" s="75"/>
      <c r="OAC164" s="76"/>
      <c r="OAD164" s="75"/>
      <c r="OAE164" s="378"/>
      <c r="OAF164" s="378"/>
      <c r="OAG164" s="378"/>
      <c r="OAH164" s="378"/>
      <c r="OAI164" s="378"/>
      <c r="OAJ164" s="378"/>
      <c r="OAK164" s="378"/>
      <c r="OAL164" s="378"/>
      <c r="OAM164" s="378"/>
      <c r="OAN164" s="378"/>
      <c r="OAO164" s="378"/>
      <c r="OAP164" s="378"/>
      <c r="OAQ164" s="75"/>
      <c r="OAR164" s="378"/>
      <c r="OAS164" s="378"/>
      <c r="OAT164" s="75"/>
      <c r="OAU164" s="76"/>
      <c r="OAV164" s="75"/>
      <c r="OAW164" s="378"/>
      <c r="OAX164" s="378"/>
      <c r="OAY164" s="378"/>
      <c r="OAZ164" s="378"/>
      <c r="OBA164" s="378"/>
      <c r="OBB164" s="378"/>
      <c r="OBC164" s="378"/>
      <c r="OBD164" s="378"/>
      <c r="OBE164" s="378"/>
      <c r="OBF164" s="378"/>
      <c r="OBG164" s="378"/>
      <c r="OBH164" s="378"/>
      <c r="OBI164" s="75"/>
      <c r="OBJ164" s="378"/>
      <c r="OBK164" s="378"/>
      <c r="OBL164" s="75"/>
      <c r="OBM164" s="76"/>
      <c r="OBN164" s="75"/>
      <c r="OBO164" s="378"/>
      <c r="OBP164" s="378"/>
      <c r="OBQ164" s="378"/>
      <c r="OBR164" s="378"/>
      <c r="OBS164" s="378"/>
      <c r="OBT164" s="378"/>
      <c r="OBU164" s="378"/>
      <c r="OBV164" s="378"/>
      <c r="OBW164" s="378"/>
      <c r="OBX164" s="378"/>
      <c r="OBY164" s="378"/>
      <c r="OBZ164" s="378"/>
      <c r="OCA164" s="75"/>
      <c r="OCB164" s="378"/>
      <c r="OCC164" s="378"/>
      <c r="OCD164" s="75"/>
      <c r="OCE164" s="76"/>
      <c r="OCF164" s="75"/>
      <c r="OCG164" s="378"/>
      <c r="OCH164" s="378"/>
      <c r="OCI164" s="378"/>
      <c r="OCJ164" s="378"/>
      <c r="OCK164" s="378"/>
      <c r="OCL164" s="378"/>
      <c r="OCM164" s="378"/>
      <c r="OCN164" s="378"/>
      <c r="OCO164" s="378"/>
      <c r="OCP164" s="378"/>
      <c r="OCQ164" s="378"/>
      <c r="OCR164" s="378"/>
      <c r="OCS164" s="75"/>
      <c r="OCT164" s="378"/>
      <c r="OCU164" s="378"/>
      <c r="OCV164" s="75"/>
      <c r="OCW164" s="76"/>
      <c r="OCX164" s="75"/>
      <c r="OCY164" s="378"/>
      <c r="OCZ164" s="378"/>
      <c r="ODA164" s="378"/>
      <c r="ODB164" s="378"/>
      <c r="ODC164" s="378"/>
      <c r="ODD164" s="378"/>
      <c r="ODE164" s="378"/>
      <c r="ODF164" s="378"/>
      <c r="ODG164" s="378"/>
      <c r="ODH164" s="378"/>
      <c r="ODI164" s="378"/>
      <c r="ODJ164" s="378"/>
      <c r="ODK164" s="75"/>
      <c r="ODL164" s="378"/>
      <c r="ODM164" s="378"/>
      <c r="ODN164" s="75"/>
      <c r="ODO164" s="76"/>
      <c r="ODP164" s="75"/>
      <c r="ODQ164" s="378"/>
      <c r="ODR164" s="378"/>
      <c r="ODS164" s="378"/>
      <c r="ODT164" s="378"/>
      <c r="ODU164" s="378"/>
      <c r="ODV164" s="378"/>
      <c r="ODW164" s="378"/>
      <c r="ODX164" s="378"/>
      <c r="ODY164" s="378"/>
      <c r="ODZ164" s="378"/>
      <c r="OEA164" s="378"/>
      <c r="OEB164" s="378"/>
      <c r="OEC164" s="75"/>
      <c r="OED164" s="378"/>
      <c r="OEE164" s="378"/>
      <c r="OEF164" s="75"/>
      <c r="OEG164" s="76"/>
      <c r="OEH164" s="75"/>
      <c r="OEI164" s="378"/>
      <c r="OEJ164" s="378"/>
      <c r="OEK164" s="378"/>
      <c r="OEL164" s="378"/>
      <c r="OEM164" s="378"/>
      <c r="OEN164" s="378"/>
      <c r="OEO164" s="378"/>
      <c r="OEP164" s="378"/>
      <c r="OEQ164" s="378"/>
      <c r="OER164" s="378"/>
      <c r="OES164" s="378"/>
      <c r="OET164" s="378"/>
      <c r="OEU164" s="75"/>
      <c r="OEV164" s="378"/>
      <c r="OEW164" s="378"/>
      <c r="OEX164" s="75"/>
      <c r="OEY164" s="76"/>
      <c r="OEZ164" s="75"/>
      <c r="OFA164" s="378"/>
      <c r="OFB164" s="378"/>
      <c r="OFC164" s="378"/>
      <c r="OFD164" s="378"/>
      <c r="OFE164" s="378"/>
      <c r="OFF164" s="378"/>
      <c r="OFG164" s="378"/>
      <c r="OFH164" s="378"/>
      <c r="OFI164" s="378"/>
      <c r="OFJ164" s="378"/>
      <c r="OFK164" s="378"/>
      <c r="OFL164" s="378"/>
      <c r="OFM164" s="75"/>
      <c r="OFN164" s="378"/>
      <c r="OFO164" s="378"/>
      <c r="OFP164" s="75"/>
      <c r="OFQ164" s="76"/>
      <c r="OFR164" s="75"/>
      <c r="OFS164" s="378"/>
      <c r="OFT164" s="378"/>
      <c r="OFU164" s="378"/>
      <c r="OFV164" s="378"/>
      <c r="OFW164" s="378"/>
      <c r="OFX164" s="378"/>
      <c r="OFY164" s="378"/>
      <c r="OFZ164" s="378"/>
      <c r="OGA164" s="378"/>
      <c r="OGB164" s="378"/>
      <c r="OGC164" s="378"/>
      <c r="OGD164" s="378"/>
      <c r="OGE164" s="75"/>
      <c r="OGF164" s="378"/>
      <c r="OGG164" s="378"/>
      <c r="OGH164" s="75"/>
      <c r="OGI164" s="76"/>
      <c r="OGJ164" s="75"/>
      <c r="OGK164" s="378"/>
      <c r="OGL164" s="378"/>
      <c r="OGM164" s="378"/>
      <c r="OGN164" s="378"/>
      <c r="OGO164" s="378"/>
      <c r="OGP164" s="378"/>
      <c r="OGQ164" s="378"/>
      <c r="OGR164" s="378"/>
      <c r="OGS164" s="378"/>
      <c r="OGT164" s="378"/>
      <c r="OGU164" s="378"/>
      <c r="OGV164" s="378"/>
      <c r="OGW164" s="75"/>
      <c r="OGX164" s="378"/>
      <c r="OGY164" s="378"/>
      <c r="OGZ164" s="75"/>
      <c r="OHA164" s="76"/>
      <c r="OHB164" s="75"/>
      <c r="OHC164" s="378"/>
      <c r="OHD164" s="378"/>
      <c r="OHE164" s="378"/>
      <c r="OHF164" s="378"/>
      <c r="OHG164" s="378"/>
      <c r="OHH164" s="378"/>
      <c r="OHI164" s="378"/>
      <c r="OHJ164" s="378"/>
      <c r="OHK164" s="378"/>
      <c r="OHL164" s="378"/>
      <c r="OHM164" s="378"/>
      <c r="OHN164" s="378"/>
      <c r="OHO164" s="75"/>
      <c r="OHP164" s="378"/>
      <c r="OHQ164" s="378"/>
      <c r="OHR164" s="75"/>
      <c r="OHS164" s="76"/>
      <c r="OHT164" s="75"/>
      <c r="OHU164" s="378"/>
      <c r="OHV164" s="378"/>
      <c r="OHW164" s="378"/>
      <c r="OHX164" s="378"/>
      <c r="OHY164" s="378"/>
      <c r="OHZ164" s="378"/>
      <c r="OIA164" s="378"/>
      <c r="OIB164" s="378"/>
      <c r="OIC164" s="378"/>
      <c r="OID164" s="378"/>
      <c r="OIE164" s="378"/>
      <c r="OIF164" s="378"/>
      <c r="OIG164" s="75"/>
      <c r="OIH164" s="378"/>
      <c r="OII164" s="378"/>
      <c r="OIJ164" s="75"/>
      <c r="OIK164" s="76"/>
      <c r="OIL164" s="75"/>
      <c r="OIM164" s="378"/>
      <c r="OIN164" s="378"/>
      <c r="OIO164" s="378"/>
      <c r="OIP164" s="378"/>
      <c r="OIQ164" s="378"/>
      <c r="OIR164" s="378"/>
      <c r="OIS164" s="378"/>
      <c r="OIT164" s="378"/>
      <c r="OIU164" s="378"/>
      <c r="OIV164" s="378"/>
      <c r="OIW164" s="378"/>
      <c r="OIX164" s="378"/>
      <c r="OIY164" s="75"/>
      <c r="OIZ164" s="378"/>
      <c r="OJA164" s="378"/>
      <c r="OJB164" s="75"/>
      <c r="OJC164" s="76"/>
      <c r="OJD164" s="75"/>
      <c r="OJE164" s="378"/>
      <c r="OJF164" s="378"/>
      <c r="OJG164" s="378"/>
      <c r="OJH164" s="378"/>
      <c r="OJI164" s="378"/>
      <c r="OJJ164" s="378"/>
      <c r="OJK164" s="378"/>
      <c r="OJL164" s="378"/>
      <c r="OJM164" s="378"/>
      <c r="OJN164" s="378"/>
      <c r="OJO164" s="378"/>
      <c r="OJP164" s="378"/>
      <c r="OJQ164" s="75"/>
      <c r="OJR164" s="378"/>
      <c r="OJS164" s="378"/>
      <c r="OJT164" s="75"/>
      <c r="OJU164" s="76"/>
      <c r="OJV164" s="75"/>
      <c r="OJW164" s="378"/>
      <c r="OJX164" s="378"/>
      <c r="OJY164" s="378"/>
      <c r="OJZ164" s="378"/>
      <c r="OKA164" s="378"/>
      <c r="OKB164" s="378"/>
      <c r="OKC164" s="378"/>
      <c r="OKD164" s="378"/>
      <c r="OKE164" s="378"/>
      <c r="OKF164" s="378"/>
      <c r="OKG164" s="378"/>
      <c r="OKH164" s="378"/>
      <c r="OKI164" s="75"/>
      <c r="OKJ164" s="378"/>
      <c r="OKK164" s="378"/>
      <c r="OKL164" s="75"/>
      <c r="OKM164" s="76"/>
      <c r="OKN164" s="75"/>
      <c r="OKO164" s="378"/>
      <c r="OKP164" s="378"/>
      <c r="OKQ164" s="378"/>
      <c r="OKR164" s="378"/>
      <c r="OKS164" s="378"/>
      <c r="OKT164" s="378"/>
      <c r="OKU164" s="378"/>
      <c r="OKV164" s="378"/>
      <c r="OKW164" s="378"/>
      <c r="OKX164" s="378"/>
      <c r="OKY164" s="378"/>
      <c r="OKZ164" s="378"/>
      <c r="OLA164" s="75"/>
      <c r="OLB164" s="378"/>
      <c r="OLC164" s="378"/>
      <c r="OLD164" s="75"/>
      <c r="OLE164" s="76"/>
      <c r="OLF164" s="75"/>
      <c r="OLG164" s="378"/>
      <c r="OLH164" s="378"/>
      <c r="OLI164" s="378"/>
      <c r="OLJ164" s="378"/>
      <c r="OLK164" s="378"/>
      <c r="OLL164" s="378"/>
      <c r="OLM164" s="378"/>
      <c r="OLN164" s="378"/>
      <c r="OLO164" s="378"/>
      <c r="OLP164" s="378"/>
      <c r="OLQ164" s="378"/>
      <c r="OLR164" s="378"/>
      <c r="OLS164" s="75"/>
      <c r="OLT164" s="378"/>
      <c r="OLU164" s="378"/>
      <c r="OLV164" s="75"/>
      <c r="OLW164" s="76"/>
      <c r="OLX164" s="75"/>
      <c r="OLY164" s="378"/>
      <c r="OLZ164" s="378"/>
      <c r="OMA164" s="378"/>
      <c r="OMB164" s="378"/>
      <c r="OMC164" s="378"/>
      <c r="OMD164" s="378"/>
      <c r="OME164" s="378"/>
      <c r="OMF164" s="378"/>
      <c r="OMG164" s="378"/>
      <c r="OMH164" s="378"/>
      <c r="OMI164" s="378"/>
      <c r="OMJ164" s="378"/>
      <c r="OMK164" s="75"/>
      <c r="OML164" s="378"/>
      <c r="OMM164" s="378"/>
      <c r="OMN164" s="75"/>
      <c r="OMO164" s="76"/>
      <c r="OMP164" s="75"/>
      <c r="OMQ164" s="378"/>
      <c r="OMR164" s="378"/>
      <c r="OMS164" s="378"/>
      <c r="OMT164" s="378"/>
      <c r="OMU164" s="378"/>
      <c r="OMV164" s="378"/>
      <c r="OMW164" s="378"/>
      <c r="OMX164" s="378"/>
      <c r="OMY164" s="378"/>
      <c r="OMZ164" s="378"/>
      <c r="ONA164" s="378"/>
      <c r="ONB164" s="378"/>
      <c r="ONC164" s="75"/>
      <c r="OND164" s="378"/>
      <c r="ONE164" s="378"/>
      <c r="ONF164" s="75"/>
      <c r="ONG164" s="76"/>
      <c r="ONH164" s="75"/>
      <c r="ONI164" s="378"/>
      <c r="ONJ164" s="378"/>
      <c r="ONK164" s="378"/>
      <c r="ONL164" s="378"/>
      <c r="ONM164" s="378"/>
      <c r="ONN164" s="378"/>
      <c r="ONO164" s="378"/>
      <c r="ONP164" s="378"/>
      <c r="ONQ164" s="378"/>
      <c r="ONR164" s="378"/>
      <c r="ONS164" s="378"/>
      <c r="ONT164" s="378"/>
      <c r="ONU164" s="75"/>
      <c r="ONV164" s="378"/>
      <c r="ONW164" s="378"/>
      <c r="ONX164" s="75"/>
      <c r="ONY164" s="76"/>
      <c r="ONZ164" s="75"/>
      <c r="OOA164" s="378"/>
      <c r="OOB164" s="378"/>
      <c r="OOC164" s="378"/>
      <c r="OOD164" s="378"/>
      <c r="OOE164" s="378"/>
      <c r="OOF164" s="378"/>
      <c r="OOG164" s="378"/>
      <c r="OOH164" s="378"/>
      <c r="OOI164" s="378"/>
      <c r="OOJ164" s="378"/>
      <c r="OOK164" s="378"/>
      <c r="OOL164" s="378"/>
      <c r="OOM164" s="75"/>
      <c r="OON164" s="378"/>
      <c r="OOO164" s="378"/>
      <c r="OOP164" s="75"/>
      <c r="OOQ164" s="76"/>
      <c r="OOR164" s="75"/>
      <c r="OOS164" s="378"/>
      <c r="OOT164" s="378"/>
      <c r="OOU164" s="378"/>
      <c r="OOV164" s="378"/>
      <c r="OOW164" s="378"/>
      <c r="OOX164" s="378"/>
      <c r="OOY164" s="378"/>
      <c r="OOZ164" s="378"/>
      <c r="OPA164" s="378"/>
      <c r="OPB164" s="378"/>
      <c r="OPC164" s="378"/>
      <c r="OPD164" s="378"/>
      <c r="OPE164" s="75"/>
      <c r="OPF164" s="378"/>
      <c r="OPG164" s="378"/>
      <c r="OPH164" s="75"/>
      <c r="OPI164" s="76"/>
      <c r="OPJ164" s="75"/>
      <c r="OPK164" s="378"/>
      <c r="OPL164" s="378"/>
      <c r="OPM164" s="378"/>
      <c r="OPN164" s="378"/>
      <c r="OPO164" s="378"/>
      <c r="OPP164" s="378"/>
      <c r="OPQ164" s="378"/>
      <c r="OPR164" s="378"/>
      <c r="OPS164" s="378"/>
      <c r="OPT164" s="378"/>
      <c r="OPU164" s="378"/>
      <c r="OPV164" s="378"/>
      <c r="OPW164" s="75"/>
      <c r="OPX164" s="378"/>
      <c r="OPY164" s="378"/>
      <c r="OPZ164" s="75"/>
      <c r="OQA164" s="76"/>
      <c r="OQB164" s="75"/>
      <c r="OQC164" s="378"/>
      <c r="OQD164" s="378"/>
      <c r="OQE164" s="378"/>
      <c r="OQF164" s="378"/>
      <c r="OQG164" s="378"/>
      <c r="OQH164" s="378"/>
      <c r="OQI164" s="378"/>
      <c r="OQJ164" s="378"/>
      <c r="OQK164" s="378"/>
      <c r="OQL164" s="378"/>
      <c r="OQM164" s="378"/>
      <c r="OQN164" s="378"/>
      <c r="OQO164" s="75"/>
      <c r="OQP164" s="378"/>
      <c r="OQQ164" s="378"/>
      <c r="OQR164" s="75"/>
      <c r="OQS164" s="76"/>
      <c r="OQT164" s="75"/>
      <c r="OQU164" s="378"/>
      <c r="OQV164" s="378"/>
      <c r="OQW164" s="378"/>
      <c r="OQX164" s="378"/>
      <c r="OQY164" s="378"/>
      <c r="OQZ164" s="378"/>
      <c r="ORA164" s="378"/>
      <c r="ORB164" s="378"/>
      <c r="ORC164" s="378"/>
      <c r="ORD164" s="378"/>
      <c r="ORE164" s="378"/>
      <c r="ORF164" s="378"/>
      <c r="ORG164" s="75"/>
      <c r="ORH164" s="378"/>
      <c r="ORI164" s="378"/>
      <c r="ORJ164" s="75"/>
      <c r="ORK164" s="76"/>
      <c r="ORL164" s="75"/>
      <c r="ORM164" s="378"/>
      <c r="ORN164" s="378"/>
      <c r="ORO164" s="378"/>
      <c r="ORP164" s="378"/>
      <c r="ORQ164" s="378"/>
      <c r="ORR164" s="378"/>
      <c r="ORS164" s="378"/>
      <c r="ORT164" s="378"/>
      <c r="ORU164" s="378"/>
      <c r="ORV164" s="378"/>
      <c r="ORW164" s="378"/>
      <c r="ORX164" s="378"/>
      <c r="ORY164" s="75"/>
      <c r="ORZ164" s="378"/>
      <c r="OSA164" s="378"/>
      <c r="OSB164" s="75"/>
      <c r="OSC164" s="76"/>
      <c r="OSD164" s="75"/>
      <c r="OSE164" s="378"/>
      <c r="OSF164" s="378"/>
      <c r="OSG164" s="378"/>
      <c r="OSH164" s="378"/>
      <c r="OSI164" s="378"/>
      <c r="OSJ164" s="378"/>
      <c r="OSK164" s="378"/>
      <c r="OSL164" s="378"/>
      <c r="OSM164" s="378"/>
      <c r="OSN164" s="378"/>
      <c r="OSO164" s="378"/>
      <c r="OSP164" s="378"/>
      <c r="OSQ164" s="75"/>
      <c r="OSR164" s="378"/>
      <c r="OSS164" s="378"/>
      <c r="OST164" s="75"/>
      <c r="OSU164" s="76"/>
      <c r="OSV164" s="75"/>
      <c r="OSW164" s="378"/>
      <c r="OSX164" s="378"/>
      <c r="OSY164" s="378"/>
      <c r="OSZ164" s="378"/>
      <c r="OTA164" s="378"/>
      <c r="OTB164" s="378"/>
      <c r="OTC164" s="378"/>
      <c r="OTD164" s="378"/>
      <c r="OTE164" s="378"/>
      <c r="OTF164" s="378"/>
      <c r="OTG164" s="378"/>
      <c r="OTH164" s="378"/>
      <c r="OTI164" s="75"/>
      <c r="OTJ164" s="378"/>
      <c r="OTK164" s="378"/>
      <c r="OTL164" s="75"/>
      <c r="OTM164" s="76"/>
      <c r="OTN164" s="75"/>
      <c r="OTO164" s="378"/>
      <c r="OTP164" s="378"/>
      <c r="OTQ164" s="378"/>
      <c r="OTR164" s="378"/>
      <c r="OTS164" s="378"/>
      <c r="OTT164" s="378"/>
      <c r="OTU164" s="378"/>
      <c r="OTV164" s="378"/>
      <c r="OTW164" s="378"/>
      <c r="OTX164" s="378"/>
      <c r="OTY164" s="378"/>
      <c r="OTZ164" s="378"/>
      <c r="OUA164" s="75"/>
      <c r="OUB164" s="378"/>
      <c r="OUC164" s="378"/>
      <c r="OUD164" s="75"/>
      <c r="OUE164" s="76"/>
      <c r="OUF164" s="75"/>
      <c r="OUG164" s="378"/>
      <c r="OUH164" s="378"/>
      <c r="OUI164" s="378"/>
      <c r="OUJ164" s="378"/>
      <c r="OUK164" s="378"/>
      <c r="OUL164" s="378"/>
      <c r="OUM164" s="378"/>
      <c r="OUN164" s="378"/>
      <c r="OUO164" s="378"/>
      <c r="OUP164" s="378"/>
      <c r="OUQ164" s="378"/>
      <c r="OUR164" s="378"/>
      <c r="OUS164" s="75"/>
      <c r="OUT164" s="378"/>
      <c r="OUU164" s="378"/>
      <c r="OUV164" s="75"/>
      <c r="OUW164" s="76"/>
      <c r="OUX164" s="75"/>
      <c r="OUY164" s="378"/>
      <c r="OUZ164" s="378"/>
      <c r="OVA164" s="378"/>
      <c r="OVB164" s="378"/>
      <c r="OVC164" s="378"/>
      <c r="OVD164" s="378"/>
      <c r="OVE164" s="378"/>
      <c r="OVF164" s="378"/>
      <c r="OVG164" s="378"/>
      <c r="OVH164" s="378"/>
      <c r="OVI164" s="378"/>
      <c r="OVJ164" s="378"/>
      <c r="OVK164" s="75"/>
      <c r="OVL164" s="378"/>
      <c r="OVM164" s="378"/>
      <c r="OVN164" s="75"/>
      <c r="OVO164" s="76"/>
      <c r="OVP164" s="75"/>
      <c r="OVQ164" s="378"/>
      <c r="OVR164" s="378"/>
      <c r="OVS164" s="378"/>
      <c r="OVT164" s="378"/>
      <c r="OVU164" s="378"/>
      <c r="OVV164" s="378"/>
      <c r="OVW164" s="378"/>
      <c r="OVX164" s="378"/>
      <c r="OVY164" s="378"/>
      <c r="OVZ164" s="378"/>
      <c r="OWA164" s="378"/>
      <c r="OWB164" s="378"/>
      <c r="OWC164" s="75"/>
      <c r="OWD164" s="378"/>
      <c r="OWE164" s="378"/>
      <c r="OWF164" s="75"/>
      <c r="OWG164" s="76"/>
      <c r="OWH164" s="75"/>
      <c r="OWI164" s="378"/>
      <c r="OWJ164" s="378"/>
      <c r="OWK164" s="378"/>
      <c r="OWL164" s="378"/>
      <c r="OWM164" s="378"/>
      <c r="OWN164" s="378"/>
      <c r="OWO164" s="378"/>
      <c r="OWP164" s="378"/>
      <c r="OWQ164" s="378"/>
      <c r="OWR164" s="378"/>
      <c r="OWS164" s="378"/>
      <c r="OWT164" s="378"/>
      <c r="OWU164" s="75"/>
      <c r="OWV164" s="378"/>
      <c r="OWW164" s="378"/>
      <c r="OWX164" s="75"/>
      <c r="OWY164" s="76"/>
      <c r="OWZ164" s="75"/>
      <c r="OXA164" s="378"/>
      <c r="OXB164" s="378"/>
      <c r="OXC164" s="378"/>
      <c r="OXD164" s="378"/>
      <c r="OXE164" s="378"/>
      <c r="OXF164" s="378"/>
      <c r="OXG164" s="378"/>
      <c r="OXH164" s="378"/>
      <c r="OXI164" s="378"/>
      <c r="OXJ164" s="378"/>
      <c r="OXK164" s="378"/>
      <c r="OXL164" s="378"/>
      <c r="OXM164" s="75"/>
      <c r="OXN164" s="378"/>
      <c r="OXO164" s="378"/>
      <c r="OXP164" s="75"/>
      <c r="OXQ164" s="76"/>
      <c r="OXR164" s="75"/>
      <c r="OXS164" s="378"/>
      <c r="OXT164" s="378"/>
      <c r="OXU164" s="378"/>
      <c r="OXV164" s="378"/>
      <c r="OXW164" s="378"/>
      <c r="OXX164" s="378"/>
      <c r="OXY164" s="378"/>
      <c r="OXZ164" s="378"/>
      <c r="OYA164" s="378"/>
      <c r="OYB164" s="378"/>
      <c r="OYC164" s="378"/>
      <c r="OYD164" s="378"/>
      <c r="OYE164" s="75"/>
      <c r="OYF164" s="378"/>
      <c r="OYG164" s="378"/>
      <c r="OYH164" s="75"/>
      <c r="OYI164" s="76"/>
      <c r="OYJ164" s="75"/>
      <c r="OYK164" s="378"/>
      <c r="OYL164" s="378"/>
      <c r="OYM164" s="378"/>
      <c r="OYN164" s="378"/>
      <c r="OYO164" s="378"/>
      <c r="OYP164" s="378"/>
      <c r="OYQ164" s="378"/>
      <c r="OYR164" s="378"/>
      <c r="OYS164" s="378"/>
      <c r="OYT164" s="378"/>
      <c r="OYU164" s="378"/>
      <c r="OYV164" s="378"/>
      <c r="OYW164" s="75"/>
      <c r="OYX164" s="378"/>
      <c r="OYY164" s="378"/>
      <c r="OYZ164" s="75"/>
      <c r="OZA164" s="76"/>
      <c r="OZB164" s="75"/>
      <c r="OZC164" s="378"/>
      <c r="OZD164" s="378"/>
      <c r="OZE164" s="378"/>
      <c r="OZF164" s="378"/>
      <c r="OZG164" s="378"/>
      <c r="OZH164" s="378"/>
      <c r="OZI164" s="378"/>
      <c r="OZJ164" s="378"/>
      <c r="OZK164" s="378"/>
      <c r="OZL164" s="378"/>
      <c r="OZM164" s="378"/>
      <c r="OZN164" s="378"/>
      <c r="OZO164" s="75"/>
      <c r="OZP164" s="378"/>
      <c r="OZQ164" s="378"/>
      <c r="OZR164" s="75"/>
      <c r="OZS164" s="76"/>
      <c r="OZT164" s="75"/>
      <c r="OZU164" s="378"/>
      <c r="OZV164" s="378"/>
      <c r="OZW164" s="378"/>
      <c r="OZX164" s="378"/>
      <c r="OZY164" s="378"/>
      <c r="OZZ164" s="378"/>
      <c r="PAA164" s="378"/>
      <c r="PAB164" s="378"/>
      <c r="PAC164" s="378"/>
      <c r="PAD164" s="378"/>
      <c r="PAE164" s="378"/>
      <c r="PAF164" s="378"/>
      <c r="PAG164" s="75"/>
      <c r="PAH164" s="378"/>
      <c r="PAI164" s="378"/>
      <c r="PAJ164" s="75"/>
      <c r="PAK164" s="76"/>
      <c r="PAL164" s="75"/>
      <c r="PAM164" s="378"/>
      <c r="PAN164" s="378"/>
      <c r="PAO164" s="378"/>
      <c r="PAP164" s="378"/>
      <c r="PAQ164" s="378"/>
      <c r="PAR164" s="378"/>
      <c r="PAS164" s="378"/>
      <c r="PAT164" s="378"/>
      <c r="PAU164" s="378"/>
      <c r="PAV164" s="378"/>
      <c r="PAW164" s="378"/>
      <c r="PAX164" s="378"/>
      <c r="PAY164" s="75"/>
      <c r="PAZ164" s="378"/>
      <c r="PBA164" s="378"/>
      <c r="PBB164" s="75"/>
      <c r="PBC164" s="76"/>
      <c r="PBD164" s="75"/>
      <c r="PBE164" s="378"/>
      <c r="PBF164" s="378"/>
      <c r="PBG164" s="378"/>
      <c r="PBH164" s="378"/>
      <c r="PBI164" s="378"/>
      <c r="PBJ164" s="378"/>
      <c r="PBK164" s="378"/>
      <c r="PBL164" s="378"/>
      <c r="PBM164" s="378"/>
      <c r="PBN164" s="378"/>
      <c r="PBO164" s="378"/>
      <c r="PBP164" s="378"/>
      <c r="PBQ164" s="75"/>
      <c r="PBR164" s="378"/>
      <c r="PBS164" s="378"/>
      <c r="PBT164" s="75"/>
      <c r="PBU164" s="76"/>
      <c r="PBV164" s="75"/>
      <c r="PBW164" s="378"/>
      <c r="PBX164" s="378"/>
      <c r="PBY164" s="378"/>
      <c r="PBZ164" s="378"/>
      <c r="PCA164" s="378"/>
      <c r="PCB164" s="378"/>
      <c r="PCC164" s="378"/>
      <c r="PCD164" s="378"/>
      <c r="PCE164" s="378"/>
      <c r="PCF164" s="378"/>
      <c r="PCG164" s="378"/>
      <c r="PCH164" s="378"/>
      <c r="PCI164" s="75"/>
      <c r="PCJ164" s="378"/>
      <c r="PCK164" s="378"/>
      <c r="PCL164" s="75"/>
      <c r="PCM164" s="76"/>
      <c r="PCN164" s="75"/>
      <c r="PCO164" s="378"/>
      <c r="PCP164" s="378"/>
      <c r="PCQ164" s="378"/>
      <c r="PCR164" s="378"/>
      <c r="PCS164" s="378"/>
      <c r="PCT164" s="378"/>
      <c r="PCU164" s="378"/>
      <c r="PCV164" s="378"/>
      <c r="PCW164" s="378"/>
      <c r="PCX164" s="378"/>
      <c r="PCY164" s="378"/>
      <c r="PCZ164" s="378"/>
      <c r="PDA164" s="75"/>
      <c r="PDB164" s="378"/>
      <c r="PDC164" s="378"/>
      <c r="PDD164" s="75"/>
      <c r="PDE164" s="76"/>
      <c r="PDF164" s="75"/>
      <c r="PDG164" s="378"/>
      <c r="PDH164" s="378"/>
      <c r="PDI164" s="378"/>
      <c r="PDJ164" s="378"/>
      <c r="PDK164" s="378"/>
      <c r="PDL164" s="378"/>
      <c r="PDM164" s="378"/>
      <c r="PDN164" s="378"/>
      <c r="PDO164" s="378"/>
      <c r="PDP164" s="378"/>
      <c r="PDQ164" s="378"/>
      <c r="PDR164" s="378"/>
      <c r="PDS164" s="75"/>
      <c r="PDT164" s="378"/>
      <c r="PDU164" s="378"/>
      <c r="PDV164" s="75"/>
      <c r="PDW164" s="76"/>
      <c r="PDX164" s="75"/>
      <c r="PDY164" s="378"/>
      <c r="PDZ164" s="378"/>
      <c r="PEA164" s="378"/>
      <c r="PEB164" s="378"/>
      <c r="PEC164" s="378"/>
      <c r="PED164" s="378"/>
      <c r="PEE164" s="378"/>
      <c r="PEF164" s="378"/>
      <c r="PEG164" s="378"/>
      <c r="PEH164" s="378"/>
      <c r="PEI164" s="378"/>
      <c r="PEJ164" s="378"/>
      <c r="PEK164" s="75"/>
      <c r="PEL164" s="378"/>
      <c r="PEM164" s="378"/>
      <c r="PEN164" s="75"/>
      <c r="PEO164" s="76"/>
      <c r="PEP164" s="75"/>
      <c r="PEQ164" s="378"/>
      <c r="PER164" s="378"/>
      <c r="PES164" s="378"/>
      <c r="PET164" s="378"/>
      <c r="PEU164" s="378"/>
      <c r="PEV164" s="378"/>
      <c r="PEW164" s="378"/>
      <c r="PEX164" s="378"/>
      <c r="PEY164" s="378"/>
      <c r="PEZ164" s="378"/>
      <c r="PFA164" s="378"/>
      <c r="PFB164" s="378"/>
      <c r="PFC164" s="75"/>
      <c r="PFD164" s="378"/>
      <c r="PFE164" s="378"/>
      <c r="PFF164" s="75"/>
      <c r="PFG164" s="76"/>
      <c r="PFH164" s="75"/>
      <c r="PFI164" s="378"/>
      <c r="PFJ164" s="378"/>
      <c r="PFK164" s="378"/>
      <c r="PFL164" s="378"/>
      <c r="PFM164" s="378"/>
      <c r="PFN164" s="378"/>
      <c r="PFO164" s="378"/>
      <c r="PFP164" s="378"/>
      <c r="PFQ164" s="378"/>
      <c r="PFR164" s="378"/>
      <c r="PFS164" s="378"/>
      <c r="PFT164" s="378"/>
      <c r="PFU164" s="75"/>
      <c r="PFV164" s="378"/>
      <c r="PFW164" s="378"/>
      <c r="PFX164" s="75"/>
      <c r="PFY164" s="76"/>
      <c r="PFZ164" s="75"/>
      <c r="PGA164" s="378"/>
      <c r="PGB164" s="378"/>
      <c r="PGC164" s="378"/>
      <c r="PGD164" s="378"/>
      <c r="PGE164" s="378"/>
      <c r="PGF164" s="378"/>
      <c r="PGG164" s="378"/>
      <c r="PGH164" s="378"/>
      <c r="PGI164" s="378"/>
      <c r="PGJ164" s="378"/>
      <c r="PGK164" s="378"/>
      <c r="PGL164" s="378"/>
      <c r="PGM164" s="75"/>
      <c r="PGN164" s="378"/>
      <c r="PGO164" s="378"/>
      <c r="PGP164" s="75"/>
      <c r="PGQ164" s="76"/>
      <c r="PGR164" s="75"/>
      <c r="PGS164" s="378"/>
      <c r="PGT164" s="378"/>
      <c r="PGU164" s="378"/>
      <c r="PGV164" s="378"/>
      <c r="PGW164" s="378"/>
      <c r="PGX164" s="378"/>
      <c r="PGY164" s="378"/>
      <c r="PGZ164" s="378"/>
      <c r="PHA164" s="378"/>
      <c r="PHB164" s="378"/>
      <c r="PHC164" s="378"/>
      <c r="PHD164" s="378"/>
      <c r="PHE164" s="75"/>
      <c r="PHF164" s="378"/>
      <c r="PHG164" s="378"/>
      <c r="PHH164" s="75"/>
      <c r="PHI164" s="76"/>
      <c r="PHJ164" s="75"/>
      <c r="PHK164" s="378"/>
      <c r="PHL164" s="378"/>
      <c r="PHM164" s="378"/>
      <c r="PHN164" s="378"/>
      <c r="PHO164" s="378"/>
      <c r="PHP164" s="378"/>
      <c r="PHQ164" s="378"/>
      <c r="PHR164" s="378"/>
      <c r="PHS164" s="378"/>
      <c r="PHT164" s="378"/>
      <c r="PHU164" s="378"/>
      <c r="PHV164" s="378"/>
      <c r="PHW164" s="75"/>
      <c r="PHX164" s="378"/>
      <c r="PHY164" s="378"/>
      <c r="PHZ164" s="75"/>
      <c r="PIA164" s="76"/>
      <c r="PIB164" s="75"/>
      <c r="PIC164" s="378"/>
      <c r="PID164" s="378"/>
      <c r="PIE164" s="378"/>
      <c r="PIF164" s="378"/>
      <c r="PIG164" s="378"/>
      <c r="PIH164" s="378"/>
      <c r="PII164" s="378"/>
      <c r="PIJ164" s="378"/>
      <c r="PIK164" s="378"/>
      <c r="PIL164" s="378"/>
      <c r="PIM164" s="378"/>
      <c r="PIN164" s="378"/>
      <c r="PIO164" s="75"/>
      <c r="PIP164" s="378"/>
      <c r="PIQ164" s="378"/>
      <c r="PIR164" s="75"/>
      <c r="PIS164" s="76"/>
      <c r="PIT164" s="75"/>
      <c r="PIU164" s="378"/>
      <c r="PIV164" s="378"/>
      <c r="PIW164" s="378"/>
      <c r="PIX164" s="378"/>
      <c r="PIY164" s="378"/>
      <c r="PIZ164" s="378"/>
      <c r="PJA164" s="378"/>
      <c r="PJB164" s="378"/>
      <c r="PJC164" s="378"/>
      <c r="PJD164" s="378"/>
      <c r="PJE164" s="378"/>
      <c r="PJF164" s="378"/>
      <c r="PJG164" s="75"/>
      <c r="PJH164" s="378"/>
      <c r="PJI164" s="378"/>
      <c r="PJJ164" s="75"/>
      <c r="PJK164" s="76"/>
      <c r="PJL164" s="75"/>
      <c r="PJM164" s="378"/>
      <c r="PJN164" s="378"/>
      <c r="PJO164" s="378"/>
      <c r="PJP164" s="378"/>
      <c r="PJQ164" s="378"/>
      <c r="PJR164" s="378"/>
      <c r="PJS164" s="378"/>
      <c r="PJT164" s="378"/>
      <c r="PJU164" s="378"/>
      <c r="PJV164" s="378"/>
      <c r="PJW164" s="378"/>
      <c r="PJX164" s="378"/>
      <c r="PJY164" s="75"/>
      <c r="PJZ164" s="378"/>
      <c r="PKA164" s="378"/>
      <c r="PKB164" s="75"/>
      <c r="PKC164" s="76"/>
      <c r="PKD164" s="75"/>
      <c r="PKE164" s="378"/>
      <c r="PKF164" s="378"/>
      <c r="PKG164" s="378"/>
      <c r="PKH164" s="378"/>
      <c r="PKI164" s="378"/>
      <c r="PKJ164" s="378"/>
      <c r="PKK164" s="378"/>
      <c r="PKL164" s="378"/>
      <c r="PKM164" s="378"/>
      <c r="PKN164" s="378"/>
      <c r="PKO164" s="378"/>
      <c r="PKP164" s="378"/>
      <c r="PKQ164" s="75"/>
      <c r="PKR164" s="378"/>
      <c r="PKS164" s="378"/>
      <c r="PKT164" s="75"/>
      <c r="PKU164" s="76"/>
      <c r="PKV164" s="75"/>
      <c r="PKW164" s="378"/>
      <c r="PKX164" s="378"/>
      <c r="PKY164" s="378"/>
      <c r="PKZ164" s="378"/>
      <c r="PLA164" s="378"/>
      <c r="PLB164" s="378"/>
      <c r="PLC164" s="378"/>
      <c r="PLD164" s="378"/>
      <c r="PLE164" s="378"/>
      <c r="PLF164" s="378"/>
      <c r="PLG164" s="378"/>
      <c r="PLH164" s="378"/>
      <c r="PLI164" s="75"/>
      <c r="PLJ164" s="378"/>
      <c r="PLK164" s="378"/>
      <c r="PLL164" s="75"/>
      <c r="PLM164" s="76"/>
      <c r="PLN164" s="75"/>
      <c r="PLO164" s="378"/>
      <c r="PLP164" s="378"/>
      <c r="PLQ164" s="378"/>
      <c r="PLR164" s="378"/>
      <c r="PLS164" s="378"/>
      <c r="PLT164" s="378"/>
      <c r="PLU164" s="378"/>
      <c r="PLV164" s="378"/>
      <c r="PLW164" s="378"/>
      <c r="PLX164" s="378"/>
      <c r="PLY164" s="378"/>
      <c r="PLZ164" s="378"/>
      <c r="PMA164" s="75"/>
      <c r="PMB164" s="378"/>
      <c r="PMC164" s="378"/>
      <c r="PMD164" s="75"/>
      <c r="PME164" s="76"/>
      <c r="PMF164" s="75"/>
      <c r="PMG164" s="378"/>
      <c r="PMH164" s="378"/>
      <c r="PMI164" s="378"/>
      <c r="PMJ164" s="378"/>
      <c r="PMK164" s="378"/>
      <c r="PML164" s="378"/>
      <c r="PMM164" s="378"/>
      <c r="PMN164" s="378"/>
      <c r="PMO164" s="378"/>
      <c r="PMP164" s="378"/>
      <c r="PMQ164" s="378"/>
      <c r="PMR164" s="378"/>
      <c r="PMS164" s="75"/>
      <c r="PMT164" s="378"/>
      <c r="PMU164" s="378"/>
      <c r="PMV164" s="75"/>
      <c r="PMW164" s="76"/>
      <c r="PMX164" s="75"/>
      <c r="PMY164" s="378"/>
      <c r="PMZ164" s="378"/>
      <c r="PNA164" s="378"/>
      <c r="PNB164" s="378"/>
      <c r="PNC164" s="378"/>
      <c r="PND164" s="378"/>
      <c r="PNE164" s="378"/>
      <c r="PNF164" s="378"/>
      <c r="PNG164" s="378"/>
      <c r="PNH164" s="378"/>
      <c r="PNI164" s="378"/>
      <c r="PNJ164" s="378"/>
      <c r="PNK164" s="75"/>
      <c r="PNL164" s="378"/>
      <c r="PNM164" s="378"/>
      <c r="PNN164" s="75"/>
      <c r="PNO164" s="76"/>
      <c r="PNP164" s="75"/>
      <c r="PNQ164" s="378"/>
      <c r="PNR164" s="378"/>
      <c r="PNS164" s="378"/>
      <c r="PNT164" s="378"/>
      <c r="PNU164" s="378"/>
      <c r="PNV164" s="378"/>
      <c r="PNW164" s="378"/>
      <c r="PNX164" s="378"/>
      <c r="PNY164" s="378"/>
      <c r="PNZ164" s="378"/>
      <c r="POA164" s="378"/>
      <c r="POB164" s="378"/>
      <c r="POC164" s="75"/>
      <c r="POD164" s="378"/>
      <c r="POE164" s="378"/>
      <c r="POF164" s="75"/>
      <c r="POG164" s="76"/>
      <c r="POH164" s="75"/>
      <c r="POI164" s="378"/>
      <c r="POJ164" s="378"/>
      <c r="POK164" s="378"/>
      <c r="POL164" s="378"/>
      <c r="POM164" s="378"/>
      <c r="PON164" s="378"/>
      <c r="POO164" s="378"/>
      <c r="POP164" s="378"/>
      <c r="POQ164" s="378"/>
      <c r="POR164" s="378"/>
      <c r="POS164" s="378"/>
      <c r="POT164" s="378"/>
      <c r="POU164" s="75"/>
      <c r="POV164" s="378"/>
      <c r="POW164" s="378"/>
      <c r="POX164" s="75"/>
      <c r="POY164" s="76"/>
      <c r="POZ164" s="75"/>
      <c r="PPA164" s="378"/>
      <c r="PPB164" s="378"/>
      <c r="PPC164" s="378"/>
      <c r="PPD164" s="378"/>
      <c r="PPE164" s="378"/>
      <c r="PPF164" s="378"/>
      <c r="PPG164" s="378"/>
      <c r="PPH164" s="378"/>
      <c r="PPI164" s="378"/>
      <c r="PPJ164" s="378"/>
      <c r="PPK164" s="378"/>
      <c r="PPL164" s="378"/>
      <c r="PPM164" s="75"/>
      <c r="PPN164" s="378"/>
      <c r="PPO164" s="378"/>
      <c r="PPP164" s="75"/>
      <c r="PPQ164" s="76"/>
      <c r="PPR164" s="75"/>
      <c r="PPS164" s="378"/>
      <c r="PPT164" s="378"/>
      <c r="PPU164" s="378"/>
      <c r="PPV164" s="378"/>
      <c r="PPW164" s="378"/>
      <c r="PPX164" s="378"/>
      <c r="PPY164" s="378"/>
      <c r="PPZ164" s="378"/>
      <c r="PQA164" s="378"/>
      <c r="PQB164" s="378"/>
      <c r="PQC164" s="378"/>
      <c r="PQD164" s="378"/>
      <c r="PQE164" s="75"/>
      <c r="PQF164" s="378"/>
      <c r="PQG164" s="378"/>
      <c r="PQH164" s="75"/>
      <c r="PQI164" s="76"/>
      <c r="PQJ164" s="75"/>
      <c r="PQK164" s="378"/>
      <c r="PQL164" s="378"/>
      <c r="PQM164" s="378"/>
      <c r="PQN164" s="378"/>
      <c r="PQO164" s="378"/>
      <c r="PQP164" s="378"/>
      <c r="PQQ164" s="378"/>
      <c r="PQR164" s="378"/>
      <c r="PQS164" s="378"/>
      <c r="PQT164" s="378"/>
      <c r="PQU164" s="378"/>
      <c r="PQV164" s="378"/>
      <c r="PQW164" s="75"/>
      <c r="PQX164" s="378"/>
      <c r="PQY164" s="378"/>
      <c r="PQZ164" s="75"/>
      <c r="PRA164" s="76"/>
      <c r="PRB164" s="75"/>
      <c r="PRC164" s="378"/>
      <c r="PRD164" s="378"/>
      <c r="PRE164" s="378"/>
      <c r="PRF164" s="378"/>
      <c r="PRG164" s="378"/>
      <c r="PRH164" s="378"/>
      <c r="PRI164" s="378"/>
      <c r="PRJ164" s="378"/>
      <c r="PRK164" s="378"/>
      <c r="PRL164" s="378"/>
      <c r="PRM164" s="378"/>
      <c r="PRN164" s="378"/>
      <c r="PRO164" s="75"/>
      <c r="PRP164" s="378"/>
      <c r="PRQ164" s="378"/>
      <c r="PRR164" s="75"/>
      <c r="PRS164" s="76"/>
      <c r="PRT164" s="75"/>
      <c r="PRU164" s="378"/>
      <c r="PRV164" s="378"/>
      <c r="PRW164" s="378"/>
      <c r="PRX164" s="378"/>
      <c r="PRY164" s="378"/>
      <c r="PRZ164" s="378"/>
      <c r="PSA164" s="378"/>
      <c r="PSB164" s="378"/>
      <c r="PSC164" s="378"/>
      <c r="PSD164" s="378"/>
      <c r="PSE164" s="378"/>
      <c r="PSF164" s="378"/>
      <c r="PSG164" s="75"/>
      <c r="PSH164" s="378"/>
      <c r="PSI164" s="378"/>
      <c r="PSJ164" s="75"/>
      <c r="PSK164" s="76"/>
      <c r="PSL164" s="75"/>
      <c r="PSM164" s="378"/>
      <c r="PSN164" s="378"/>
      <c r="PSO164" s="378"/>
      <c r="PSP164" s="378"/>
      <c r="PSQ164" s="378"/>
      <c r="PSR164" s="378"/>
      <c r="PSS164" s="378"/>
      <c r="PST164" s="378"/>
      <c r="PSU164" s="378"/>
      <c r="PSV164" s="378"/>
      <c r="PSW164" s="378"/>
      <c r="PSX164" s="378"/>
      <c r="PSY164" s="75"/>
      <c r="PSZ164" s="378"/>
      <c r="PTA164" s="378"/>
      <c r="PTB164" s="75"/>
      <c r="PTC164" s="76"/>
      <c r="PTD164" s="75"/>
      <c r="PTE164" s="378"/>
      <c r="PTF164" s="378"/>
      <c r="PTG164" s="378"/>
      <c r="PTH164" s="378"/>
      <c r="PTI164" s="378"/>
      <c r="PTJ164" s="378"/>
      <c r="PTK164" s="378"/>
      <c r="PTL164" s="378"/>
      <c r="PTM164" s="378"/>
      <c r="PTN164" s="378"/>
      <c r="PTO164" s="378"/>
      <c r="PTP164" s="378"/>
      <c r="PTQ164" s="75"/>
      <c r="PTR164" s="378"/>
      <c r="PTS164" s="378"/>
      <c r="PTT164" s="75"/>
      <c r="PTU164" s="76"/>
      <c r="PTV164" s="75"/>
      <c r="PTW164" s="378"/>
      <c r="PTX164" s="378"/>
      <c r="PTY164" s="378"/>
      <c r="PTZ164" s="378"/>
      <c r="PUA164" s="378"/>
      <c r="PUB164" s="378"/>
      <c r="PUC164" s="378"/>
      <c r="PUD164" s="378"/>
      <c r="PUE164" s="378"/>
      <c r="PUF164" s="378"/>
      <c r="PUG164" s="378"/>
      <c r="PUH164" s="378"/>
      <c r="PUI164" s="75"/>
      <c r="PUJ164" s="378"/>
      <c r="PUK164" s="378"/>
      <c r="PUL164" s="75"/>
      <c r="PUM164" s="76"/>
      <c r="PUN164" s="75"/>
      <c r="PUO164" s="378"/>
      <c r="PUP164" s="378"/>
      <c r="PUQ164" s="378"/>
      <c r="PUR164" s="378"/>
      <c r="PUS164" s="378"/>
      <c r="PUT164" s="378"/>
      <c r="PUU164" s="378"/>
      <c r="PUV164" s="378"/>
      <c r="PUW164" s="378"/>
      <c r="PUX164" s="378"/>
      <c r="PUY164" s="378"/>
      <c r="PUZ164" s="378"/>
      <c r="PVA164" s="75"/>
      <c r="PVB164" s="378"/>
      <c r="PVC164" s="378"/>
      <c r="PVD164" s="75"/>
      <c r="PVE164" s="76"/>
      <c r="PVF164" s="75"/>
      <c r="PVG164" s="378"/>
      <c r="PVH164" s="378"/>
      <c r="PVI164" s="378"/>
      <c r="PVJ164" s="378"/>
      <c r="PVK164" s="378"/>
      <c r="PVL164" s="378"/>
      <c r="PVM164" s="378"/>
      <c r="PVN164" s="378"/>
      <c r="PVO164" s="378"/>
      <c r="PVP164" s="378"/>
      <c r="PVQ164" s="378"/>
      <c r="PVR164" s="378"/>
      <c r="PVS164" s="75"/>
      <c r="PVT164" s="378"/>
      <c r="PVU164" s="378"/>
      <c r="PVV164" s="75"/>
      <c r="PVW164" s="76"/>
      <c r="PVX164" s="75"/>
      <c r="PVY164" s="378"/>
      <c r="PVZ164" s="378"/>
      <c r="PWA164" s="378"/>
      <c r="PWB164" s="378"/>
      <c r="PWC164" s="378"/>
      <c r="PWD164" s="378"/>
      <c r="PWE164" s="378"/>
      <c r="PWF164" s="378"/>
      <c r="PWG164" s="378"/>
      <c r="PWH164" s="378"/>
      <c r="PWI164" s="378"/>
      <c r="PWJ164" s="378"/>
      <c r="PWK164" s="75"/>
      <c r="PWL164" s="378"/>
      <c r="PWM164" s="378"/>
      <c r="PWN164" s="75"/>
      <c r="PWO164" s="76"/>
      <c r="PWP164" s="75"/>
      <c r="PWQ164" s="378"/>
      <c r="PWR164" s="378"/>
      <c r="PWS164" s="378"/>
      <c r="PWT164" s="378"/>
      <c r="PWU164" s="378"/>
      <c r="PWV164" s="378"/>
      <c r="PWW164" s="378"/>
      <c r="PWX164" s="378"/>
      <c r="PWY164" s="378"/>
      <c r="PWZ164" s="378"/>
      <c r="PXA164" s="378"/>
      <c r="PXB164" s="378"/>
      <c r="PXC164" s="75"/>
      <c r="PXD164" s="378"/>
      <c r="PXE164" s="378"/>
      <c r="PXF164" s="75"/>
      <c r="PXG164" s="76"/>
      <c r="PXH164" s="75"/>
      <c r="PXI164" s="378"/>
      <c r="PXJ164" s="378"/>
      <c r="PXK164" s="378"/>
      <c r="PXL164" s="378"/>
      <c r="PXM164" s="378"/>
      <c r="PXN164" s="378"/>
      <c r="PXO164" s="378"/>
      <c r="PXP164" s="378"/>
      <c r="PXQ164" s="378"/>
      <c r="PXR164" s="378"/>
      <c r="PXS164" s="378"/>
      <c r="PXT164" s="378"/>
      <c r="PXU164" s="75"/>
      <c r="PXV164" s="378"/>
      <c r="PXW164" s="378"/>
      <c r="PXX164" s="75"/>
      <c r="PXY164" s="76"/>
      <c r="PXZ164" s="75"/>
      <c r="PYA164" s="378"/>
      <c r="PYB164" s="378"/>
      <c r="PYC164" s="378"/>
      <c r="PYD164" s="378"/>
      <c r="PYE164" s="378"/>
      <c r="PYF164" s="378"/>
      <c r="PYG164" s="378"/>
      <c r="PYH164" s="378"/>
      <c r="PYI164" s="378"/>
      <c r="PYJ164" s="378"/>
      <c r="PYK164" s="378"/>
      <c r="PYL164" s="378"/>
      <c r="PYM164" s="75"/>
      <c r="PYN164" s="378"/>
      <c r="PYO164" s="378"/>
      <c r="PYP164" s="75"/>
      <c r="PYQ164" s="76"/>
      <c r="PYR164" s="75"/>
      <c r="PYS164" s="378"/>
      <c r="PYT164" s="378"/>
      <c r="PYU164" s="378"/>
      <c r="PYV164" s="378"/>
      <c r="PYW164" s="378"/>
      <c r="PYX164" s="378"/>
      <c r="PYY164" s="378"/>
      <c r="PYZ164" s="378"/>
      <c r="PZA164" s="378"/>
      <c r="PZB164" s="378"/>
      <c r="PZC164" s="378"/>
      <c r="PZD164" s="378"/>
      <c r="PZE164" s="75"/>
      <c r="PZF164" s="378"/>
      <c r="PZG164" s="378"/>
      <c r="PZH164" s="75"/>
      <c r="PZI164" s="76"/>
      <c r="PZJ164" s="75"/>
      <c r="PZK164" s="378"/>
      <c r="PZL164" s="378"/>
      <c r="PZM164" s="378"/>
      <c r="PZN164" s="378"/>
      <c r="PZO164" s="378"/>
      <c r="PZP164" s="378"/>
      <c r="PZQ164" s="378"/>
      <c r="PZR164" s="378"/>
      <c r="PZS164" s="378"/>
      <c r="PZT164" s="378"/>
      <c r="PZU164" s="378"/>
      <c r="PZV164" s="378"/>
      <c r="PZW164" s="75"/>
      <c r="PZX164" s="378"/>
      <c r="PZY164" s="378"/>
      <c r="PZZ164" s="75"/>
      <c r="QAA164" s="76"/>
      <c r="QAB164" s="75"/>
      <c r="QAC164" s="378"/>
      <c r="QAD164" s="378"/>
      <c r="QAE164" s="378"/>
      <c r="QAF164" s="378"/>
      <c r="QAG164" s="378"/>
      <c r="QAH164" s="378"/>
      <c r="QAI164" s="378"/>
      <c r="QAJ164" s="378"/>
      <c r="QAK164" s="378"/>
      <c r="QAL164" s="378"/>
      <c r="QAM164" s="378"/>
      <c r="QAN164" s="378"/>
      <c r="QAO164" s="75"/>
      <c r="QAP164" s="378"/>
      <c r="QAQ164" s="378"/>
      <c r="QAR164" s="75"/>
      <c r="QAS164" s="76"/>
      <c r="QAT164" s="75"/>
      <c r="QAU164" s="378"/>
      <c r="QAV164" s="378"/>
      <c r="QAW164" s="378"/>
      <c r="QAX164" s="378"/>
      <c r="QAY164" s="378"/>
      <c r="QAZ164" s="378"/>
      <c r="QBA164" s="378"/>
      <c r="QBB164" s="378"/>
      <c r="QBC164" s="378"/>
      <c r="QBD164" s="378"/>
      <c r="QBE164" s="378"/>
      <c r="QBF164" s="378"/>
      <c r="QBG164" s="75"/>
      <c r="QBH164" s="378"/>
      <c r="QBI164" s="378"/>
      <c r="QBJ164" s="75"/>
      <c r="QBK164" s="76"/>
      <c r="QBL164" s="75"/>
      <c r="QBM164" s="378"/>
      <c r="QBN164" s="378"/>
      <c r="QBO164" s="378"/>
      <c r="QBP164" s="378"/>
      <c r="QBQ164" s="378"/>
      <c r="QBR164" s="378"/>
      <c r="QBS164" s="378"/>
      <c r="QBT164" s="378"/>
      <c r="QBU164" s="378"/>
      <c r="QBV164" s="378"/>
      <c r="QBW164" s="378"/>
      <c r="QBX164" s="378"/>
      <c r="QBY164" s="75"/>
      <c r="QBZ164" s="378"/>
      <c r="QCA164" s="378"/>
      <c r="QCB164" s="75"/>
      <c r="QCC164" s="76"/>
      <c r="QCD164" s="75"/>
      <c r="QCE164" s="378"/>
      <c r="QCF164" s="378"/>
      <c r="QCG164" s="378"/>
      <c r="QCH164" s="378"/>
      <c r="QCI164" s="378"/>
      <c r="QCJ164" s="378"/>
      <c r="QCK164" s="378"/>
      <c r="QCL164" s="378"/>
      <c r="QCM164" s="378"/>
      <c r="QCN164" s="378"/>
      <c r="QCO164" s="378"/>
      <c r="QCP164" s="378"/>
      <c r="QCQ164" s="75"/>
      <c r="QCR164" s="378"/>
      <c r="QCS164" s="378"/>
      <c r="QCT164" s="75"/>
      <c r="QCU164" s="76"/>
      <c r="QCV164" s="75"/>
      <c r="QCW164" s="378"/>
      <c r="QCX164" s="378"/>
      <c r="QCY164" s="378"/>
      <c r="QCZ164" s="378"/>
      <c r="QDA164" s="378"/>
      <c r="QDB164" s="378"/>
      <c r="QDC164" s="378"/>
      <c r="QDD164" s="378"/>
      <c r="QDE164" s="378"/>
      <c r="QDF164" s="378"/>
      <c r="QDG164" s="378"/>
      <c r="QDH164" s="378"/>
      <c r="QDI164" s="75"/>
      <c r="QDJ164" s="378"/>
      <c r="QDK164" s="378"/>
      <c r="QDL164" s="75"/>
      <c r="QDM164" s="76"/>
      <c r="QDN164" s="75"/>
      <c r="QDO164" s="378"/>
      <c r="QDP164" s="378"/>
      <c r="QDQ164" s="378"/>
      <c r="QDR164" s="378"/>
      <c r="QDS164" s="378"/>
      <c r="QDT164" s="378"/>
      <c r="QDU164" s="378"/>
      <c r="QDV164" s="378"/>
      <c r="QDW164" s="378"/>
      <c r="QDX164" s="378"/>
      <c r="QDY164" s="378"/>
      <c r="QDZ164" s="378"/>
      <c r="QEA164" s="75"/>
      <c r="QEB164" s="378"/>
      <c r="QEC164" s="378"/>
      <c r="QED164" s="75"/>
      <c r="QEE164" s="76"/>
      <c r="QEF164" s="75"/>
      <c r="QEG164" s="378"/>
      <c r="QEH164" s="378"/>
      <c r="QEI164" s="378"/>
      <c r="QEJ164" s="378"/>
      <c r="QEK164" s="378"/>
      <c r="QEL164" s="378"/>
      <c r="QEM164" s="378"/>
      <c r="QEN164" s="378"/>
      <c r="QEO164" s="378"/>
      <c r="QEP164" s="378"/>
      <c r="QEQ164" s="378"/>
      <c r="QER164" s="378"/>
      <c r="QES164" s="75"/>
      <c r="QET164" s="378"/>
      <c r="QEU164" s="378"/>
      <c r="QEV164" s="75"/>
      <c r="QEW164" s="76"/>
      <c r="QEX164" s="75"/>
      <c r="QEY164" s="378"/>
      <c r="QEZ164" s="378"/>
      <c r="QFA164" s="378"/>
      <c r="QFB164" s="378"/>
      <c r="QFC164" s="378"/>
      <c r="QFD164" s="378"/>
      <c r="QFE164" s="378"/>
      <c r="QFF164" s="378"/>
      <c r="QFG164" s="378"/>
      <c r="QFH164" s="378"/>
      <c r="QFI164" s="378"/>
      <c r="QFJ164" s="378"/>
      <c r="QFK164" s="75"/>
      <c r="QFL164" s="378"/>
      <c r="QFM164" s="378"/>
      <c r="QFN164" s="75"/>
      <c r="QFO164" s="76"/>
      <c r="QFP164" s="75"/>
      <c r="QFQ164" s="378"/>
      <c r="QFR164" s="378"/>
      <c r="QFS164" s="378"/>
      <c r="QFT164" s="378"/>
      <c r="QFU164" s="378"/>
      <c r="QFV164" s="378"/>
      <c r="QFW164" s="378"/>
      <c r="QFX164" s="378"/>
      <c r="QFY164" s="378"/>
      <c r="QFZ164" s="378"/>
      <c r="QGA164" s="378"/>
      <c r="QGB164" s="378"/>
      <c r="QGC164" s="75"/>
      <c r="QGD164" s="378"/>
      <c r="QGE164" s="378"/>
      <c r="QGF164" s="75"/>
      <c r="QGG164" s="76"/>
      <c r="QGH164" s="75"/>
      <c r="QGI164" s="378"/>
      <c r="QGJ164" s="378"/>
      <c r="QGK164" s="378"/>
      <c r="QGL164" s="378"/>
      <c r="QGM164" s="378"/>
      <c r="QGN164" s="378"/>
      <c r="QGO164" s="378"/>
      <c r="QGP164" s="378"/>
      <c r="QGQ164" s="378"/>
      <c r="QGR164" s="378"/>
      <c r="QGS164" s="378"/>
      <c r="QGT164" s="378"/>
      <c r="QGU164" s="75"/>
      <c r="QGV164" s="378"/>
      <c r="QGW164" s="378"/>
      <c r="QGX164" s="75"/>
      <c r="QGY164" s="76"/>
      <c r="QGZ164" s="75"/>
      <c r="QHA164" s="378"/>
      <c r="QHB164" s="378"/>
      <c r="QHC164" s="378"/>
      <c r="QHD164" s="378"/>
      <c r="QHE164" s="378"/>
      <c r="QHF164" s="378"/>
      <c r="QHG164" s="378"/>
      <c r="QHH164" s="378"/>
      <c r="QHI164" s="378"/>
      <c r="QHJ164" s="378"/>
      <c r="QHK164" s="378"/>
      <c r="QHL164" s="378"/>
      <c r="QHM164" s="75"/>
      <c r="QHN164" s="378"/>
      <c r="QHO164" s="378"/>
      <c r="QHP164" s="75"/>
      <c r="QHQ164" s="76"/>
      <c r="QHR164" s="75"/>
      <c r="QHS164" s="378"/>
      <c r="QHT164" s="378"/>
      <c r="QHU164" s="378"/>
      <c r="QHV164" s="378"/>
      <c r="QHW164" s="378"/>
      <c r="QHX164" s="378"/>
      <c r="QHY164" s="378"/>
      <c r="QHZ164" s="378"/>
      <c r="QIA164" s="378"/>
      <c r="QIB164" s="378"/>
      <c r="QIC164" s="378"/>
      <c r="QID164" s="378"/>
      <c r="QIE164" s="75"/>
      <c r="QIF164" s="378"/>
      <c r="QIG164" s="378"/>
      <c r="QIH164" s="75"/>
      <c r="QII164" s="76"/>
      <c r="QIJ164" s="75"/>
      <c r="QIK164" s="378"/>
      <c r="QIL164" s="378"/>
      <c r="QIM164" s="378"/>
      <c r="QIN164" s="378"/>
      <c r="QIO164" s="378"/>
      <c r="QIP164" s="378"/>
      <c r="QIQ164" s="378"/>
      <c r="QIR164" s="378"/>
      <c r="QIS164" s="378"/>
      <c r="QIT164" s="378"/>
      <c r="QIU164" s="378"/>
      <c r="QIV164" s="378"/>
      <c r="QIW164" s="75"/>
      <c r="QIX164" s="378"/>
      <c r="QIY164" s="378"/>
      <c r="QIZ164" s="75"/>
      <c r="QJA164" s="76"/>
      <c r="QJB164" s="75"/>
      <c r="QJC164" s="378"/>
      <c r="QJD164" s="378"/>
      <c r="QJE164" s="378"/>
      <c r="QJF164" s="378"/>
      <c r="QJG164" s="378"/>
      <c r="QJH164" s="378"/>
      <c r="QJI164" s="378"/>
      <c r="QJJ164" s="378"/>
      <c r="QJK164" s="378"/>
      <c r="QJL164" s="378"/>
      <c r="QJM164" s="378"/>
      <c r="QJN164" s="378"/>
      <c r="QJO164" s="75"/>
      <c r="QJP164" s="378"/>
      <c r="QJQ164" s="378"/>
      <c r="QJR164" s="75"/>
      <c r="QJS164" s="76"/>
      <c r="QJT164" s="75"/>
      <c r="QJU164" s="378"/>
      <c r="QJV164" s="378"/>
      <c r="QJW164" s="378"/>
      <c r="QJX164" s="378"/>
      <c r="QJY164" s="378"/>
      <c r="QJZ164" s="378"/>
      <c r="QKA164" s="378"/>
      <c r="QKB164" s="378"/>
      <c r="QKC164" s="378"/>
      <c r="QKD164" s="378"/>
      <c r="QKE164" s="378"/>
      <c r="QKF164" s="378"/>
      <c r="QKG164" s="75"/>
      <c r="QKH164" s="378"/>
      <c r="QKI164" s="378"/>
      <c r="QKJ164" s="75"/>
      <c r="QKK164" s="76"/>
      <c r="QKL164" s="75"/>
      <c r="QKM164" s="378"/>
      <c r="QKN164" s="378"/>
      <c r="QKO164" s="378"/>
      <c r="QKP164" s="378"/>
      <c r="QKQ164" s="378"/>
      <c r="QKR164" s="378"/>
      <c r="QKS164" s="378"/>
      <c r="QKT164" s="378"/>
      <c r="QKU164" s="378"/>
      <c r="QKV164" s="378"/>
      <c r="QKW164" s="378"/>
      <c r="QKX164" s="378"/>
      <c r="QKY164" s="75"/>
      <c r="QKZ164" s="378"/>
      <c r="QLA164" s="378"/>
      <c r="QLB164" s="75"/>
      <c r="QLC164" s="76"/>
      <c r="QLD164" s="75"/>
      <c r="QLE164" s="378"/>
      <c r="QLF164" s="378"/>
      <c r="QLG164" s="378"/>
      <c r="QLH164" s="378"/>
      <c r="QLI164" s="378"/>
      <c r="QLJ164" s="378"/>
      <c r="QLK164" s="378"/>
      <c r="QLL164" s="378"/>
      <c r="QLM164" s="378"/>
      <c r="QLN164" s="378"/>
      <c r="QLO164" s="378"/>
      <c r="QLP164" s="378"/>
      <c r="QLQ164" s="75"/>
      <c r="QLR164" s="378"/>
      <c r="QLS164" s="378"/>
      <c r="QLT164" s="75"/>
      <c r="QLU164" s="76"/>
      <c r="QLV164" s="75"/>
      <c r="QLW164" s="378"/>
      <c r="QLX164" s="378"/>
      <c r="QLY164" s="378"/>
      <c r="QLZ164" s="378"/>
      <c r="QMA164" s="378"/>
      <c r="QMB164" s="378"/>
      <c r="QMC164" s="378"/>
      <c r="QMD164" s="378"/>
      <c r="QME164" s="378"/>
      <c r="QMF164" s="378"/>
      <c r="QMG164" s="378"/>
      <c r="QMH164" s="378"/>
      <c r="QMI164" s="75"/>
      <c r="QMJ164" s="378"/>
      <c r="QMK164" s="378"/>
      <c r="QML164" s="75"/>
      <c r="QMM164" s="76"/>
      <c r="QMN164" s="75"/>
      <c r="QMO164" s="378"/>
      <c r="QMP164" s="378"/>
      <c r="QMQ164" s="378"/>
      <c r="QMR164" s="378"/>
      <c r="QMS164" s="378"/>
      <c r="QMT164" s="378"/>
      <c r="QMU164" s="378"/>
      <c r="QMV164" s="378"/>
      <c r="QMW164" s="378"/>
      <c r="QMX164" s="378"/>
      <c r="QMY164" s="378"/>
      <c r="QMZ164" s="378"/>
      <c r="QNA164" s="75"/>
      <c r="QNB164" s="378"/>
      <c r="QNC164" s="378"/>
      <c r="QND164" s="75"/>
      <c r="QNE164" s="76"/>
      <c r="QNF164" s="75"/>
      <c r="QNG164" s="378"/>
      <c r="QNH164" s="378"/>
      <c r="QNI164" s="378"/>
      <c r="QNJ164" s="378"/>
      <c r="QNK164" s="378"/>
      <c r="QNL164" s="378"/>
      <c r="QNM164" s="378"/>
      <c r="QNN164" s="378"/>
      <c r="QNO164" s="378"/>
      <c r="QNP164" s="378"/>
      <c r="QNQ164" s="378"/>
      <c r="QNR164" s="378"/>
      <c r="QNS164" s="75"/>
      <c r="QNT164" s="378"/>
      <c r="QNU164" s="378"/>
      <c r="QNV164" s="75"/>
      <c r="QNW164" s="76"/>
      <c r="QNX164" s="75"/>
      <c r="QNY164" s="378"/>
      <c r="QNZ164" s="378"/>
      <c r="QOA164" s="378"/>
      <c r="QOB164" s="378"/>
      <c r="QOC164" s="378"/>
      <c r="QOD164" s="378"/>
      <c r="QOE164" s="378"/>
      <c r="QOF164" s="378"/>
      <c r="QOG164" s="378"/>
      <c r="QOH164" s="378"/>
      <c r="QOI164" s="378"/>
      <c r="QOJ164" s="378"/>
      <c r="QOK164" s="75"/>
      <c r="QOL164" s="378"/>
      <c r="QOM164" s="378"/>
      <c r="QON164" s="75"/>
      <c r="QOO164" s="76"/>
      <c r="QOP164" s="75"/>
      <c r="QOQ164" s="378"/>
      <c r="QOR164" s="378"/>
      <c r="QOS164" s="378"/>
      <c r="QOT164" s="378"/>
      <c r="QOU164" s="378"/>
      <c r="QOV164" s="378"/>
      <c r="QOW164" s="378"/>
      <c r="QOX164" s="378"/>
      <c r="QOY164" s="378"/>
      <c r="QOZ164" s="378"/>
      <c r="QPA164" s="378"/>
      <c r="QPB164" s="378"/>
      <c r="QPC164" s="75"/>
      <c r="QPD164" s="378"/>
      <c r="QPE164" s="378"/>
      <c r="QPF164" s="75"/>
      <c r="QPG164" s="76"/>
      <c r="QPH164" s="75"/>
      <c r="QPI164" s="378"/>
      <c r="QPJ164" s="378"/>
      <c r="QPK164" s="378"/>
      <c r="QPL164" s="378"/>
      <c r="QPM164" s="378"/>
      <c r="QPN164" s="378"/>
      <c r="QPO164" s="378"/>
      <c r="QPP164" s="378"/>
      <c r="QPQ164" s="378"/>
      <c r="QPR164" s="378"/>
      <c r="QPS164" s="378"/>
      <c r="QPT164" s="378"/>
      <c r="QPU164" s="75"/>
      <c r="QPV164" s="378"/>
      <c r="QPW164" s="378"/>
      <c r="QPX164" s="75"/>
      <c r="QPY164" s="76"/>
      <c r="QPZ164" s="75"/>
      <c r="QQA164" s="378"/>
      <c r="QQB164" s="378"/>
      <c r="QQC164" s="378"/>
      <c r="QQD164" s="378"/>
      <c r="QQE164" s="378"/>
      <c r="QQF164" s="378"/>
      <c r="QQG164" s="378"/>
      <c r="QQH164" s="378"/>
      <c r="QQI164" s="378"/>
      <c r="QQJ164" s="378"/>
      <c r="QQK164" s="378"/>
      <c r="QQL164" s="378"/>
      <c r="QQM164" s="75"/>
      <c r="QQN164" s="378"/>
      <c r="QQO164" s="378"/>
      <c r="QQP164" s="75"/>
      <c r="QQQ164" s="76"/>
      <c r="QQR164" s="75"/>
      <c r="QQS164" s="378"/>
      <c r="QQT164" s="378"/>
      <c r="QQU164" s="378"/>
      <c r="QQV164" s="378"/>
      <c r="QQW164" s="378"/>
      <c r="QQX164" s="378"/>
      <c r="QQY164" s="378"/>
      <c r="QQZ164" s="378"/>
      <c r="QRA164" s="378"/>
      <c r="QRB164" s="378"/>
      <c r="QRC164" s="378"/>
      <c r="QRD164" s="378"/>
      <c r="QRE164" s="75"/>
      <c r="QRF164" s="378"/>
      <c r="QRG164" s="378"/>
      <c r="QRH164" s="75"/>
      <c r="QRI164" s="76"/>
      <c r="QRJ164" s="75"/>
      <c r="QRK164" s="378"/>
      <c r="QRL164" s="378"/>
      <c r="QRM164" s="378"/>
      <c r="QRN164" s="378"/>
      <c r="QRO164" s="378"/>
      <c r="QRP164" s="378"/>
      <c r="QRQ164" s="378"/>
      <c r="QRR164" s="378"/>
      <c r="QRS164" s="378"/>
      <c r="QRT164" s="378"/>
      <c r="QRU164" s="378"/>
      <c r="QRV164" s="378"/>
      <c r="QRW164" s="75"/>
      <c r="QRX164" s="378"/>
      <c r="QRY164" s="378"/>
      <c r="QRZ164" s="75"/>
      <c r="QSA164" s="76"/>
      <c r="QSB164" s="75"/>
      <c r="QSC164" s="378"/>
      <c r="QSD164" s="378"/>
      <c r="QSE164" s="378"/>
      <c r="QSF164" s="378"/>
      <c r="QSG164" s="378"/>
      <c r="QSH164" s="378"/>
      <c r="QSI164" s="378"/>
      <c r="QSJ164" s="378"/>
      <c r="QSK164" s="378"/>
      <c r="QSL164" s="378"/>
      <c r="QSM164" s="378"/>
      <c r="QSN164" s="378"/>
      <c r="QSO164" s="75"/>
      <c r="QSP164" s="378"/>
      <c r="QSQ164" s="378"/>
      <c r="QSR164" s="75"/>
      <c r="QSS164" s="76"/>
      <c r="QST164" s="75"/>
      <c r="QSU164" s="378"/>
      <c r="QSV164" s="378"/>
      <c r="QSW164" s="378"/>
      <c r="QSX164" s="378"/>
      <c r="QSY164" s="378"/>
      <c r="QSZ164" s="378"/>
      <c r="QTA164" s="378"/>
      <c r="QTB164" s="378"/>
      <c r="QTC164" s="378"/>
      <c r="QTD164" s="378"/>
      <c r="QTE164" s="378"/>
      <c r="QTF164" s="378"/>
      <c r="QTG164" s="75"/>
      <c r="QTH164" s="378"/>
      <c r="QTI164" s="378"/>
      <c r="QTJ164" s="75"/>
      <c r="QTK164" s="76"/>
      <c r="QTL164" s="75"/>
      <c r="QTM164" s="378"/>
      <c r="QTN164" s="378"/>
      <c r="QTO164" s="378"/>
      <c r="QTP164" s="378"/>
      <c r="QTQ164" s="378"/>
      <c r="QTR164" s="378"/>
      <c r="QTS164" s="378"/>
      <c r="QTT164" s="378"/>
      <c r="QTU164" s="378"/>
      <c r="QTV164" s="378"/>
      <c r="QTW164" s="378"/>
      <c r="QTX164" s="378"/>
      <c r="QTY164" s="75"/>
      <c r="QTZ164" s="378"/>
      <c r="QUA164" s="378"/>
      <c r="QUB164" s="75"/>
      <c r="QUC164" s="76"/>
      <c r="QUD164" s="75"/>
      <c r="QUE164" s="378"/>
      <c r="QUF164" s="378"/>
      <c r="QUG164" s="378"/>
      <c r="QUH164" s="378"/>
      <c r="QUI164" s="378"/>
      <c r="QUJ164" s="378"/>
      <c r="QUK164" s="378"/>
      <c r="QUL164" s="378"/>
      <c r="QUM164" s="378"/>
      <c r="QUN164" s="378"/>
      <c r="QUO164" s="378"/>
      <c r="QUP164" s="378"/>
      <c r="QUQ164" s="75"/>
      <c r="QUR164" s="378"/>
      <c r="QUS164" s="378"/>
      <c r="QUT164" s="75"/>
      <c r="QUU164" s="76"/>
      <c r="QUV164" s="75"/>
      <c r="QUW164" s="378"/>
      <c r="QUX164" s="378"/>
      <c r="QUY164" s="378"/>
      <c r="QUZ164" s="378"/>
      <c r="QVA164" s="378"/>
      <c r="QVB164" s="378"/>
      <c r="QVC164" s="378"/>
      <c r="QVD164" s="378"/>
      <c r="QVE164" s="378"/>
      <c r="QVF164" s="378"/>
      <c r="QVG164" s="378"/>
      <c r="QVH164" s="378"/>
      <c r="QVI164" s="75"/>
      <c r="QVJ164" s="378"/>
      <c r="QVK164" s="378"/>
      <c r="QVL164" s="75"/>
      <c r="QVM164" s="76"/>
      <c r="QVN164" s="75"/>
      <c r="QVO164" s="378"/>
      <c r="QVP164" s="378"/>
      <c r="QVQ164" s="378"/>
      <c r="QVR164" s="378"/>
      <c r="QVS164" s="378"/>
      <c r="QVT164" s="378"/>
      <c r="QVU164" s="378"/>
      <c r="QVV164" s="378"/>
      <c r="QVW164" s="378"/>
      <c r="QVX164" s="378"/>
      <c r="QVY164" s="378"/>
      <c r="QVZ164" s="378"/>
      <c r="QWA164" s="75"/>
      <c r="QWB164" s="378"/>
      <c r="QWC164" s="378"/>
      <c r="QWD164" s="75"/>
      <c r="QWE164" s="76"/>
      <c r="QWF164" s="75"/>
      <c r="QWG164" s="378"/>
      <c r="QWH164" s="378"/>
      <c r="QWI164" s="378"/>
      <c r="QWJ164" s="378"/>
      <c r="QWK164" s="378"/>
      <c r="QWL164" s="378"/>
      <c r="QWM164" s="378"/>
      <c r="QWN164" s="378"/>
      <c r="QWO164" s="378"/>
      <c r="QWP164" s="378"/>
      <c r="QWQ164" s="378"/>
      <c r="QWR164" s="378"/>
      <c r="QWS164" s="75"/>
      <c r="QWT164" s="378"/>
      <c r="QWU164" s="378"/>
      <c r="QWV164" s="75"/>
      <c r="QWW164" s="76"/>
      <c r="QWX164" s="75"/>
      <c r="QWY164" s="378"/>
      <c r="QWZ164" s="378"/>
      <c r="QXA164" s="378"/>
      <c r="QXB164" s="378"/>
      <c r="QXC164" s="378"/>
      <c r="QXD164" s="378"/>
      <c r="QXE164" s="378"/>
      <c r="QXF164" s="378"/>
      <c r="QXG164" s="378"/>
      <c r="QXH164" s="378"/>
      <c r="QXI164" s="378"/>
      <c r="QXJ164" s="378"/>
      <c r="QXK164" s="75"/>
      <c r="QXL164" s="378"/>
      <c r="QXM164" s="378"/>
      <c r="QXN164" s="75"/>
      <c r="QXO164" s="76"/>
      <c r="QXP164" s="75"/>
      <c r="QXQ164" s="378"/>
      <c r="QXR164" s="378"/>
      <c r="QXS164" s="378"/>
      <c r="QXT164" s="378"/>
      <c r="QXU164" s="378"/>
      <c r="QXV164" s="378"/>
      <c r="QXW164" s="378"/>
      <c r="QXX164" s="378"/>
      <c r="QXY164" s="378"/>
      <c r="QXZ164" s="378"/>
      <c r="QYA164" s="378"/>
      <c r="QYB164" s="378"/>
      <c r="QYC164" s="75"/>
      <c r="QYD164" s="378"/>
      <c r="QYE164" s="378"/>
      <c r="QYF164" s="75"/>
      <c r="QYG164" s="76"/>
      <c r="QYH164" s="75"/>
      <c r="QYI164" s="378"/>
      <c r="QYJ164" s="378"/>
      <c r="QYK164" s="378"/>
      <c r="QYL164" s="378"/>
      <c r="QYM164" s="378"/>
      <c r="QYN164" s="378"/>
      <c r="QYO164" s="378"/>
      <c r="QYP164" s="378"/>
      <c r="QYQ164" s="378"/>
      <c r="QYR164" s="378"/>
      <c r="QYS164" s="378"/>
      <c r="QYT164" s="378"/>
      <c r="QYU164" s="75"/>
      <c r="QYV164" s="378"/>
      <c r="QYW164" s="378"/>
      <c r="QYX164" s="75"/>
      <c r="QYY164" s="76"/>
      <c r="QYZ164" s="75"/>
      <c r="QZA164" s="378"/>
      <c r="QZB164" s="378"/>
      <c r="QZC164" s="378"/>
      <c r="QZD164" s="378"/>
      <c r="QZE164" s="378"/>
      <c r="QZF164" s="378"/>
      <c r="QZG164" s="378"/>
      <c r="QZH164" s="378"/>
      <c r="QZI164" s="378"/>
      <c r="QZJ164" s="378"/>
      <c r="QZK164" s="378"/>
      <c r="QZL164" s="378"/>
      <c r="QZM164" s="75"/>
      <c r="QZN164" s="378"/>
      <c r="QZO164" s="378"/>
      <c r="QZP164" s="75"/>
      <c r="QZQ164" s="76"/>
      <c r="QZR164" s="75"/>
      <c r="QZS164" s="378"/>
      <c r="QZT164" s="378"/>
      <c r="QZU164" s="378"/>
      <c r="QZV164" s="378"/>
      <c r="QZW164" s="378"/>
      <c r="QZX164" s="378"/>
      <c r="QZY164" s="378"/>
      <c r="QZZ164" s="378"/>
      <c r="RAA164" s="378"/>
      <c r="RAB164" s="378"/>
      <c r="RAC164" s="378"/>
      <c r="RAD164" s="378"/>
      <c r="RAE164" s="75"/>
      <c r="RAF164" s="378"/>
      <c r="RAG164" s="378"/>
      <c r="RAH164" s="75"/>
      <c r="RAI164" s="76"/>
      <c r="RAJ164" s="75"/>
      <c r="RAK164" s="378"/>
      <c r="RAL164" s="378"/>
      <c r="RAM164" s="378"/>
      <c r="RAN164" s="378"/>
      <c r="RAO164" s="378"/>
      <c r="RAP164" s="378"/>
      <c r="RAQ164" s="378"/>
      <c r="RAR164" s="378"/>
      <c r="RAS164" s="378"/>
      <c r="RAT164" s="378"/>
      <c r="RAU164" s="378"/>
      <c r="RAV164" s="378"/>
      <c r="RAW164" s="75"/>
      <c r="RAX164" s="378"/>
      <c r="RAY164" s="378"/>
      <c r="RAZ164" s="75"/>
      <c r="RBA164" s="76"/>
      <c r="RBB164" s="75"/>
      <c r="RBC164" s="378"/>
      <c r="RBD164" s="378"/>
      <c r="RBE164" s="378"/>
      <c r="RBF164" s="378"/>
      <c r="RBG164" s="378"/>
      <c r="RBH164" s="378"/>
      <c r="RBI164" s="378"/>
      <c r="RBJ164" s="378"/>
      <c r="RBK164" s="378"/>
      <c r="RBL164" s="378"/>
      <c r="RBM164" s="378"/>
      <c r="RBN164" s="378"/>
      <c r="RBO164" s="75"/>
      <c r="RBP164" s="378"/>
      <c r="RBQ164" s="378"/>
      <c r="RBR164" s="75"/>
      <c r="RBS164" s="76"/>
      <c r="RBT164" s="75"/>
      <c r="RBU164" s="378"/>
      <c r="RBV164" s="378"/>
      <c r="RBW164" s="378"/>
      <c r="RBX164" s="378"/>
      <c r="RBY164" s="378"/>
      <c r="RBZ164" s="378"/>
      <c r="RCA164" s="378"/>
      <c r="RCB164" s="378"/>
      <c r="RCC164" s="378"/>
      <c r="RCD164" s="378"/>
      <c r="RCE164" s="378"/>
      <c r="RCF164" s="378"/>
      <c r="RCG164" s="75"/>
      <c r="RCH164" s="378"/>
      <c r="RCI164" s="378"/>
      <c r="RCJ164" s="75"/>
      <c r="RCK164" s="76"/>
      <c r="RCL164" s="75"/>
      <c r="RCM164" s="378"/>
      <c r="RCN164" s="378"/>
      <c r="RCO164" s="378"/>
      <c r="RCP164" s="378"/>
      <c r="RCQ164" s="378"/>
      <c r="RCR164" s="378"/>
      <c r="RCS164" s="378"/>
      <c r="RCT164" s="378"/>
      <c r="RCU164" s="378"/>
      <c r="RCV164" s="378"/>
      <c r="RCW164" s="378"/>
      <c r="RCX164" s="378"/>
      <c r="RCY164" s="75"/>
      <c r="RCZ164" s="378"/>
      <c r="RDA164" s="378"/>
      <c r="RDB164" s="75"/>
      <c r="RDC164" s="76"/>
      <c r="RDD164" s="75"/>
      <c r="RDE164" s="378"/>
      <c r="RDF164" s="378"/>
      <c r="RDG164" s="378"/>
      <c r="RDH164" s="378"/>
      <c r="RDI164" s="378"/>
      <c r="RDJ164" s="378"/>
      <c r="RDK164" s="378"/>
      <c r="RDL164" s="378"/>
      <c r="RDM164" s="378"/>
      <c r="RDN164" s="378"/>
      <c r="RDO164" s="378"/>
      <c r="RDP164" s="378"/>
      <c r="RDQ164" s="75"/>
      <c r="RDR164" s="378"/>
      <c r="RDS164" s="378"/>
      <c r="RDT164" s="75"/>
      <c r="RDU164" s="76"/>
      <c r="RDV164" s="75"/>
      <c r="RDW164" s="378"/>
      <c r="RDX164" s="378"/>
      <c r="RDY164" s="378"/>
      <c r="RDZ164" s="378"/>
      <c r="REA164" s="378"/>
      <c r="REB164" s="378"/>
      <c r="REC164" s="378"/>
      <c r="RED164" s="378"/>
      <c r="REE164" s="378"/>
      <c r="REF164" s="378"/>
      <c r="REG164" s="378"/>
      <c r="REH164" s="378"/>
      <c r="REI164" s="75"/>
      <c r="REJ164" s="378"/>
      <c r="REK164" s="378"/>
      <c r="REL164" s="75"/>
      <c r="REM164" s="76"/>
      <c r="REN164" s="75"/>
      <c r="REO164" s="378"/>
      <c r="REP164" s="378"/>
      <c r="REQ164" s="378"/>
      <c r="RER164" s="378"/>
      <c r="RES164" s="378"/>
      <c r="RET164" s="378"/>
      <c r="REU164" s="378"/>
      <c r="REV164" s="378"/>
      <c r="REW164" s="378"/>
      <c r="REX164" s="378"/>
      <c r="REY164" s="378"/>
      <c r="REZ164" s="378"/>
      <c r="RFA164" s="75"/>
      <c r="RFB164" s="378"/>
      <c r="RFC164" s="378"/>
      <c r="RFD164" s="75"/>
      <c r="RFE164" s="76"/>
      <c r="RFF164" s="75"/>
      <c r="RFG164" s="378"/>
      <c r="RFH164" s="378"/>
      <c r="RFI164" s="378"/>
      <c r="RFJ164" s="378"/>
      <c r="RFK164" s="378"/>
      <c r="RFL164" s="378"/>
      <c r="RFM164" s="378"/>
      <c r="RFN164" s="378"/>
      <c r="RFO164" s="378"/>
      <c r="RFP164" s="378"/>
      <c r="RFQ164" s="378"/>
      <c r="RFR164" s="378"/>
      <c r="RFS164" s="75"/>
      <c r="RFT164" s="378"/>
      <c r="RFU164" s="378"/>
      <c r="RFV164" s="75"/>
      <c r="RFW164" s="76"/>
      <c r="RFX164" s="75"/>
      <c r="RFY164" s="378"/>
      <c r="RFZ164" s="378"/>
      <c r="RGA164" s="378"/>
      <c r="RGB164" s="378"/>
      <c r="RGC164" s="378"/>
      <c r="RGD164" s="378"/>
      <c r="RGE164" s="378"/>
      <c r="RGF164" s="378"/>
      <c r="RGG164" s="378"/>
      <c r="RGH164" s="378"/>
      <c r="RGI164" s="378"/>
      <c r="RGJ164" s="378"/>
      <c r="RGK164" s="75"/>
      <c r="RGL164" s="378"/>
      <c r="RGM164" s="378"/>
      <c r="RGN164" s="75"/>
      <c r="RGO164" s="76"/>
      <c r="RGP164" s="75"/>
      <c r="RGQ164" s="378"/>
      <c r="RGR164" s="378"/>
      <c r="RGS164" s="378"/>
      <c r="RGT164" s="378"/>
      <c r="RGU164" s="378"/>
      <c r="RGV164" s="378"/>
      <c r="RGW164" s="378"/>
      <c r="RGX164" s="378"/>
      <c r="RGY164" s="378"/>
      <c r="RGZ164" s="378"/>
      <c r="RHA164" s="378"/>
      <c r="RHB164" s="378"/>
      <c r="RHC164" s="75"/>
      <c r="RHD164" s="378"/>
      <c r="RHE164" s="378"/>
      <c r="RHF164" s="75"/>
      <c r="RHG164" s="76"/>
      <c r="RHH164" s="75"/>
      <c r="RHI164" s="378"/>
      <c r="RHJ164" s="378"/>
      <c r="RHK164" s="378"/>
      <c r="RHL164" s="378"/>
      <c r="RHM164" s="378"/>
      <c r="RHN164" s="378"/>
      <c r="RHO164" s="378"/>
      <c r="RHP164" s="378"/>
      <c r="RHQ164" s="378"/>
      <c r="RHR164" s="378"/>
      <c r="RHS164" s="378"/>
      <c r="RHT164" s="378"/>
      <c r="RHU164" s="75"/>
      <c r="RHV164" s="378"/>
      <c r="RHW164" s="378"/>
      <c r="RHX164" s="75"/>
      <c r="RHY164" s="76"/>
      <c r="RHZ164" s="75"/>
      <c r="RIA164" s="378"/>
      <c r="RIB164" s="378"/>
      <c r="RIC164" s="378"/>
      <c r="RID164" s="378"/>
      <c r="RIE164" s="378"/>
      <c r="RIF164" s="378"/>
      <c r="RIG164" s="378"/>
      <c r="RIH164" s="378"/>
      <c r="RII164" s="378"/>
      <c r="RIJ164" s="378"/>
      <c r="RIK164" s="378"/>
      <c r="RIL164" s="378"/>
      <c r="RIM164" s="75"/>
      <c r="RIN164" s="378"/>
      <c r="RIO164" s="378"/>
      <c r="RIP164" s="75"/>
      <c r="RIQ164" s="76"/>
      <c r="RIR164" s="75"/>
      <c r="RIS164" s="378"/>
      <c r="RIT164" s="378"/>
      <c r="RIU164" s="378"/>
      <c r="RIV164" s="378"/>
      <c r="RIW164" s="378"/>
      <c r="RIX164" s="378"/>
      <c r="RIY164" s="378"/>
      <c r="RIZ164" s="378"/>
      <c r="RJA164" s="378"/>
      <c r="RJB164" s="378"/>
      <c r="RJC164" s="378"/>
      <c r="RJD164" s="378"/>
      <c r="RJE164" s="75"/>
      <c r="RJF164" s="378"/>
      <c r="RJG164" s="378"/>
      <c r="RJH164" s="75"/>
      <c r="RJI164" s="76"/>
      <c r="RJJ164" s="75"/>
      <c r="RJK164" s="378"/>
      <c r="RJL164" s="378"/>
      <c r="RJM164" s="378"/>
      <c r="RJN164" s="378"/>
      <c r="RJO164" s="378"/>
      <c r="RJP164" s="378"/>
      <c r="RJQ164" s="378"/>
      <c r="RJR164" s="378"/>
      <c r="RJS164" s="378"/>
      <c r="RJT164" s="378"/>
      <c r="RJU164" s="378"/>
      <c r="RJV164" s="378"/>
      <c r="RJW164" s="75"/>
      <c r="RJX164" s="378"/>
      <c r="RJY164" s="378"/>
      <c r="RJZ164" s="75"/>
      <c r="RKA164" s="76"/>
      <c r="RKB164" s="75"/>
      <c r="RKC164" s="378"/>
      <c r="RKD164" s="378"/>
      <c r="RKE164" s="378"/>
      <c r="RKF164" s="378"/>
      <c r="RKG164" s="378"/>
      <c r="RKH164" s="378"/>
      <c r="RKI164" s="378"/>
      <c r="RKJ164" s="378"/>
      <c r="RKK164" s="378"/>
      <c r="RKL164" s="378"/>
      <c r="RKM164" s="378"/>
      <c r="RKN164" s="378"/>
      <c r="RKO164" s="75"/>
      <c r="RKP164" s="378"/>
      <c r="RKQ164" s="378"/>
      <c r="RKR164" s="75"/>
      <c r="RKS164" s="76"/>
      <c r="RKT164" s="75"/>
      <c r="RKU164" s="378"/>
      <c r="RKV164" s="378"/>
      <c r="RKW164" s="378"/>
      <c r="RKX164" s="378"/>
      <c r="RKY164" s="378"/>
      <c r="RKZ164" s="378"/>
      <c r="RLA164" s="378"/>
      <c r="RLB164" s="378"/>
      <c r="RLC164" s="378"/>
      <c r="RLD164" s="378"/>
      <c r="RLE164" s="378"/>
      <c r="RLF164" s="378"/>
      <c r="RLG164" s="75"/>
      <c r="RLH164" s="378"/>
      <c r="RLI164" s="378"/>
      <c r="RLJ164" s="75"/>
      <c r="RLK164" s="76"/>
      <c r="RLL164" s="75"/>
      <c r="RLM164" s="378"/>
      <c r="RLN164" s="378"/>
      <c r="RLO164" s="378"/>
      <c r="RLP164" s="378"/>
      <c r="RLQ164" s="378"/>
      <c r="RLR164" s="378"/>
      <c r="RLS164" s="378"/>
      <c r="RLT164" s="378"/>
      <c r="RLU164" s="378"/>
      <c r="RLV164" s="378"/>
      <c r="RLW164" s="378"/>
      <c r="RLX164" s="378"/>
      <c r="RLY164" s="75"/>
      <c r="RLZ164" s="378"/>
      <c r="RMA164" s="378"/>
      <c r="RMB164" s="75"/>
      <c r="RMC164" s="76"/>
      <c r="RMD164" s="75"/>
      <c r="RME164" s="378"/>
      <c r="RMF164" s="378"/>
      <c r="RMG164" s="378"/>
      <c r="RMH164" s="378"/>
      <c r="RMI164" s="378"/>
      <c r="RMJ164" s="378"/>
      <c r="RMK164" s="378"/>
      <c r="RML164" s="378"/>
      <c r="RMM164" s="378"/>
      <c r="RMN164" s="378"/>
      <c r="RMO164" s="378"/>
      <c r="RMP164" s="378"/>
      <c r="RMQ164" s="75"/>
      <c r="RMR164" s="378"/>
      <c r="RMS164" s="378"/>
      <c r="RMT164" s="75"/>
      <c r="RMU164" s="76"/>
      <c r="RMV164" s="75"/>
      <c r="RMW164" s="378"/>
      <c r="RMX164" s="378"/>
      <c r="RMY164" s="378"/>
      <c r="RMZ164" s="378"/>
      <c r="RNA164" s="378"/>
      <c r="RNB164" s="378"/>
      <c r="RNC164" s="378"/>
      <c r="RND164" s="378"/>
      <c r="RNE164" s="378"/>
      <c r="RNF164" s="378"/>
      <c r="RNG164" s="378"/>
      <c r="RNH164" s="378"/>
      <c r="RNI164" s="75"/>
      <c r="RNJ164" s="378"/>
      <c r="RNK164" s="378"/>
      <c r="RNL164" s="75"/>
      <c r="RNM164" s="76"/>
      <c r="RNN164" s="75"/>
      <c r="RNO164" s="378"/>
      <c r="RNP164" s="378"/>
      <c r="RNQ164" s="378"/>
      <c r="RNR164" s="378"/>
      <c r="RNS164" s="378"/>
      <c r="RNT164" s="378"/>
      <c r="RNU164" s="378"/>
      <c r="RNV164" s="378"/>
      <c r="RNW164" s="378"/>
      <c r="RNX164" s="378"/>
      <c r="RNY164" s="378"/>
      <c r="RNZ164" s="378"/>
      <c r="ROA164" s="75"/>
      <c r="ROB164" s="378"/>
      <c r="ROC164" s="378"/>
      <c r="ROD164" s="75"/>
      <c r="ROE164" s="76"/>
      <c r="ROF164" s="75"/>
      <c r="ROG164" s="378"/>
      <c r="ROH164" s="378"/>
      <c r="ROI164" s="378"/>
      <c r="ROJ164" s="378"/>
      <c r="ROK164" s="378"/>
      <c r="ROL164" s="378"/>
      <c r="ROM164" s="378"/>
      <c r="RON164" s="378"/>
      <c r="ROO164" s="378"/>
      <c r="ROP164" s="378"/>
      <c r="ROQ164" s="378"/>
      <c r="ROR164" s="378"/>
      <c r="ROS164" s="75"/>
      <c r="ROT164" s="378"/>
      <c r="ROU164" s="378"/>
      <c r="ROV164" s="75"/>
      <c r="ROW164" s="76"/>
      <c r="ROX164" s="75"/>
      <c r="ROY164" s="378"/>
      <c r="ROZ164" s="378"/>
      <c r="RPA164" s="378"/>
      <c r="RPB164" s="378"/>
      <c r="RPC164" s="378"/>
      <c r="RPD164" s="378"/>
      <c r="RPE164" s="378"/>
      <c r="RPF164" s="378"/>
      <c r="RPG164" s="378"/>
      <c r="RPH164" s="378"/>
      <c r="RPI164" s="378"/>
      <c r="RPJ164" s="378"/>
      <c r="RPK164" s="75"/>
      <c r="RPL164" s="378"/>
      <c r="RPM164" s="378"/>
      <c r="RPN164" s="75"/>
      <c r="RPO164" s="76"/>
      <c r="RPP164" s="75"/>
      <c r="RPQ164" s="378"/>
      <c r="RPR164" s="378"/>
      <c r="RPS164" s="378"/>
      <c r="RPT164" s="378"/>
      <c r="RPU164" s="378"/>
      <c r="RPV164" s="378"/>
      <c r="RPW164" s="378"/>
      <c r="RPX164" s="378"/>
      <c r="RPY164" s="378"/>
      <c r="RPZ164" s="378"/>
      <c r="RQA164" s="378"/>
      <c r="RQB164" s="378"/>
      <c r="RQC164" s="75"/>
      <c r="RQD164" s="378"/>
      <c r="RQE164" s="378"/>
      <c r="RQF164" s="75"/>
      <c r="RQG164" s="76"/>
      <c r="RQH164" s="75"/>
      <c r="RQI164" s="378"/>
      <c r="RQJ164" s="378"/>
      <c r="RQK164" s="378"/>
      <c r="RQL164" s="378"/>
      <c r="RQM164" s="378"/>
      <c r="RQN164" s="378"/>
      <c r="RQO164" s="378"/>
      <c r="RQP164" s="378"/>
      <c r="RQQ164" s="378"/>
      <c r="RQR164" s="378"/>
      <c r="RQS164" s="378"/>
      <c r="RQT164" s="378"/>
      <c r="RQU164" s="75"/>
      <c r="RQV164" s="378"/>
      <c r="RQW164" s="378"/>
      <c r="RQX164" s="75"/>
      <c r="RQY164" s="76"/>
      <c r="RQZ164" s="75"/>
      <c r="RRA164" s="378"/>
      <c r="RRB164" s="378"/>
      <c r="RRC164" s="378"/>
      <c r="RRD164" s="378"/>
      <c r="RRE164" s="378"/>
      <c r="RRF164" s="378"/>
      <c r="RRG164" s="378"/>
      <c r="RRH164" s="378"/>
      <c r="RRI164" s="378"/>
      <c r="RRJ164" s="378"/>
      <c r="RRK164" s="378"/>
      <c r="RRL164" s="378"/>
      <c r="RRM164" s="75"/>
      <c r="RRN164" s="378"/>
      <c r="RRO164" s="378"/>
      <c r="RRP164" s="75"/>
      <c r="RRQ164" s="76"/>
      <c r="RRR164" s="75"/>
      <c r="RRS164" s="378"/>
      <c r="RRT164" s="378"/>
      <c r="RRU164" s="378"/>
      <c r="RRV164" s="378"/>
      <c r="RRW164" s="378"/>
      <c r="RRX164" s="378"/>
      <c r="RRY164" s="378"/>
      <c r="RRZ164" s="378"/>
      <c r="RSA164" s="378"/>
      <c r="RSB164" s="378"/>
      <c r="RSC164" s="378"/>
      <c r="RSD164" s="378"/>
      <c r="RSE164" s="75"/>
      <c r="RSF164" s="378"/>
      <c r="RSG164" s="378"/>
      <c r="RSH164" s="75"/>
      <c r="RSI164" s="76"/>
      <c r="RSJ164" s="75"/>
      <c r="RSK164" s="378"/>
      <c r="RSL164" s="378"/>
      <c r="RSM164" s="378"/>
      <c r="RSN164" s="378"/>
      <c r="RSO164" s="378"/>
      <c r="RSP164" s="378"/>
      <c r="RSQ164" s="378"/>
      <c r="RSR164" s="378"/>
      <c r="RSS164" s="378"/>
      <c r="RST164" s="378"/>
      <c r="RSU164" s="378"/>
      <c r="RSV164" s="378"/>
      <c r="RSW164" s="75"/>
      <c r="RSX164" s="378"/>
      <c r="RSY164" s="378"/>
      <c r="RSZ164" s="75"/>
      <c r="RTA164" s="76"/>
      <c r="RTB164" s="75"/>
      <c r="RTC164" s="378"/>
      <c r="RTD164" s="378"/>
      <c r="RTE164" s="378"/>
      <c r="RTF164" s="378"/>
      <c r="RTG164" s="378"/>
      <c r="RTH164" s="378"/>
      <c r="RTI164" s="378"/>
      <c r="RTJ164" s="378"/>
      <c r="RTK164" s="378"/>
      <c r="RTL164" s="378"/>
      <c r="RTM164" s="378"/>
      <c r="RTN164" s="378"/>
      <c r="RTO164" s="75"/>
      <c r="RTP164" s="378"/>
      <c r="RTQ164" s="378"/>
      <c r="RTR164" s="75"/>
      <c r="RTS164" s="76"/>
      <c r="RTT164" s="75"/>
      <c r="RTU164" s="378"/>
      <c r="RTV164" s="378"/>
      <c r="RTW164" s="378"/>
      <c r="RTX164" s="378"/>
      <c r="RTY164" s="378"/>
      <c r="RTZ164" s="378"/>
      <c r="RUA164" s="378"/>
      <c r="RUB164" s="378"/>
      <c r="RUC164" s="378"/>
      <c r="RUD164" s="378"/>
      <c r="RUE164" s="378"/>
      <c r="RUF164" s="378"/>
      <c r="RUG164" s="75"/>
      <c r="RUH164" s="378"/>
      <c r="RUI164" s="378"/>
      <c r="RUJ164" s="75"/>
      <c r="RUK164" s="76"/>
      <c r="RUL164" s="75"/>
      <c r="RUM164" s="378"/>
      <c r="RUN164" s="378"/>
      <c r="RUO164" s="378"/>
      <c r="RUP164" s="378"/>
      <c r="RUQ164" s="378"/>
      <c r="RUR164" s="378"/>
      <c r="RUS164" s="378"/>
      <c r="RUT164" s="378"/>
      <c r="RUU164" s="378"/>
      <c r="RUV164" s="378"/>
      <c r="RUW164" s="378"/>
      <c r="RUX164" s="378"/>
      <c r="RUY164" s="75"/>
      <c r="RUZ164" s="378"/>
      <c r="RVA164" s="378"/>
      <c r="RVB164" s="75"/>
      <c r="RVC164" s="76"/>
      <c r="RVD164" s="75"/>
      <c r="RVE164" s="378"/>
      <c r="RVF164" s="378"/>
      <c r="RVG164" s="378"/>
      <c r="RVH164" s="378"/>
      <c r="RVI164" s="378"/>
      <c r="RVJ164" s="378"/>
      <c r="RVK164" s="378"/>
      <c r="RVL164" s="378"/>
      <c r="RVM164" s="378"/>
      <c r="RVN164" s="378"/>
      <c r="RVO164" s="378"/>
      <c r="RVP164" s="378"/>
      <c r="RVQ164" s="75"/>
      <c r="RVR164" s="378"/>
      <c r="RVS164" s="378"/>
      <c r="RVT164" s="75"/>
      <c r="RVU164" s="76"/>
      <c r="RVV164" s="75"/>
      <c r="RVW164" s="378"/>
      <c r="RVX164" s="378"/>
      <c r="RVY164" s="378"/>
      <c r="RVZ164" s="378"/>
      <c r="RWA164" s="378"/>
      <c r="RWB164" s="378"/>
      <c r="RWC164" s="378"/>
      <c r="RWD164" s="378"/>
      <c r="RWE164" s="378"/>
      <c r="RWF164" s="378"/>
      <c r="RWG164" s="378"/>
      <c r="RWH164" s="378"/>
      <c r="RWI164" s="75"/>
      <c r="RWJ164" s="378"/>
      <c r="RWK164" s="378"/>
      <c r="RWL164" s="75"/>
      <c r="RWM164" s="76"/>
      <c r="RWN164" s="75"/>
      <c r="RWO164" s="378"/>
      <c r="RWP164" s="378"/>
      <c r="RWQ164" s="378"/>
      <c r="RWR164" s="378"/>
      <c r="RWS164" s="378"/>
      <c r="RWT164" s="378"/>
      <c r="RWU164" s="378"/>
      <c r="RWV164" s="378"/>
      <c r="RWW164" s="378"/>
      <c r="RWX164" s="378"/>
      <c r="RWY164" s="378"/>
      <c r="RWZ164" s="378"/>
      <c r="RXA164" s="75"/>
      <c r="RXB164" s="378"/>
      <c r="RXC164" s="378"/>
      <c r="RXD164" s="75"/>
      <c r="RXE164" s="76"/>
      <c r="RXF164" s="75"/>
      <c r="RXG164" s="378"/>
      <c r="RXH164" s="378"/>
      <c r="RXI164" s="378"/>
      <c r="RXJ164" s="378"/>
      <c r="RXK164" s="378"/>
      <c r="RXL164" s="378"/>
      <c r="RXM164" s="378"/>
      <c r="RXN164" s="378"/>
      <c r="RXO164" s="378"/>
      <c r="RXP164" s="378"/>
      <c r="RXQ164" s="378"/>
      <c r="RXR164" s="378"/>
      <c r="RXS164" s="75"/>
      <c r="RXT164" s="378"/>
      <c r="RXU164" s="378"/>
      <c r="RXV164" s="75"/>
      <c r="RXW164" s="76"/>
      <c r="RXX164" s="75"/>
      <c r="RXY164" s="378"/>
      <c r="RXZ164" s="378"/>
      <c r="RYA164" s="378"/>
      <c r="RYB164" s="378"/>
      <c r="RYC164" s="378"/>
      <c r="RYD164" s="378"/>
      <c r="RYE164" s="378"/>
      <c r="RYF164" s="378"/>
      <c r="RYG164" s="378"/>
      <c r="RYH164" s="378"/>
      <c r="RYI164" s="378"/>
      <c r="RYJ164" s="378"/>
      <c r="RYK164" s="75"/>
      <c r="RYL164" s="378"/>
      <c r="RYM164" s="378"/>
      <c r="RYN164" s="75"/>
      <c r="RYO164" s="76"/>
      <c r="RYP164" s="75"/>
      <c r="RYQ164" s="378"/>
      <c r="RYR164" s="378"/>
      <c r="RYS164" s="378"/>
      <c r="RYT164" s="378"/>
      <c r="RYU164" s="378"/>
      <c r="RYV164" s="378"/>
      <c r="RYW164" s="378"/>
      <c r="RYX164" s="378"/>
      <c r="RYY164" s="378"/>
      <c r="RYZ164" s="378"/>
      <c r="RZA164" s="378"/>
      <c r="RZB164" s="378"/>
      <c r="RZC164" s="75"/>
      <c r="RZD164" s="378"/>
      <c r="RZE164" s="378"/>
      <c r="RZF164" s="75"/>
      <c r="RZG164" s="76"/>
      <c r="RZH164" s="75"/>
      <c r="RZI164" s="378"/>
      <c r="RZJ164" s="378"/>
      <c r="RZK164" s="378"/>
      <c r="RZL164" s="378"/>
      <c r="RZM164" s="378"/>
      <c r="RZN164" s="378"/>
      <c r="RZO164" s="378"/>
      <c r="RZP164" s="378"/>
      <c r="RZQ164" s="378"/>
      <c r="RZR164" s="378"/>
      <c r="RZS164" s="378"/>
      <c r="RZT164" s="378"/>
      <c r="RZU164" s="75"/>
      <c r="RZV164" s="378"/>
      <c r="RZW164" s="378"/>
      <c r="RZX164" s="75"/>
      <c r="RZY164" s="76"/>
      <c r="RZZ164" s="75"/>
      <c r="SAA164" s="378"/>
      <c r="SAB164" s="378"/>
      <c r="SAC164" s="378"/>
      <c r="SAD164" s="378"/>
      <c r="SAE164" s="378"/>
      <c r="SAF164" s="378"/>
      <c r="SAG164" s="378"/>
      <c r="SAH164" s="378"/>
      <c r="SAI164" s="378"/>
      <c r="SAJ164" s="378"/>
      <c r="SAK164" s="378"/>
      <c r="SAL164" s="378"/>
      <c r="SAM164" s="75"/>
      <c r="SAN164" s="378"/>
      <c r="SAO164" s="378"/>
      <c r="SAP164" s="75"/>
      <c r="SAQ164" s="76"/>
      <c r="SAR164" s="75"/>
      <c r="SAS164" s="378"/>
      <c r="SAT164" s="378"/>
      <c r="SAU164" s="378"/>
      <c r="SAV164" s="378"/>
      <c r="SAW164" s="378"/>
      <c r="SAX164" s="378"/>
      <c r="SAY164" s="378"/>
      <c r="SAZ164" s="378"/>
      <c r="SBA164" s="378"/>
      <c r="SBB164" s="378"/>
      <c r="SBC164" s="378"/>
      <c r="SBD164" s="378"/>
      <c r="SBE164" s="75"/>
      <c r="SBF164" s="378"/>
      <c r="SBG164" s="378"/>
      <c r="SBH164" s="75"/>
      <c r="SBI164" s="76"/>
      <c r="SBJ164" s="75"/>
      <c r="SBK164" s="378"/>
      <c r="SBL164" s="378"/>
      <c r="SBM164" s="378"/>
      <c r="SBN164" s="378"/>
      <c r="SBO164" s="378"/>
      <c r="SBP164" s="378"/>
      <c r="SBQ164" s="378"/>
      <c r="SBR164" s="378"/>
      <c r="SBS164" s="378"/>
      <c r="SBT164" s="378"/>
      <c r="SBU164" s="378"/>
      <c r="SBV164" s="378"/>
      <c r="SBW164" s="75"/>
      <c r="SBX164" s="378"/>
      <c r="SBY164" s="378"/>
      <c r="SBZ164" s="75"/>
      <c r="SCA164" s="76"/>
      <c r="SCB164" s="75"/>
      <c r="SCC164" s="378"/>
      <c r="SCD164" s="378"/>
      <c r="SCE164" s="378"/>
      <c r="SCF164" s="378"/>
      <c r="SCG164" s="378"/>
      <c r="SCH164" s="378"/>
      <c r="SCI164" s="378"/>
      <c r="SCJ164" s="378"/>
      <c r="SCK164" s="378"/>
      <c r="SCL164" s="378"/>
      <c r="SCM164" s="378"/>
      <c r="SCN164" s="378"/>
      <c r="SCO164" s="75"/>
      <c r="SCP164" s="378"/>
      <c r="SCQ164" s="378"/>
      <c r="SCR164" s="75"/>
      <c r="SCS164" s="76"/>
      <c r="SCT164" s="75"/>
      <c r="SCU164" s="378"/>
      <c r="SCV164" s="378"/>
      <c r="SCW164" s="378"/>
      <c r="SCX164" s="378"/>
      <c r="SCY164" s="378"/>
      <c r="SCZ164" s="378"/>
      <c r="SDA164" s="378"/>
      <c r="SDB164" s="378"/>
      <c r="SDC164" s="378"/>
      <c r="SDD164" s="378"/>
      <c r="SDE164" s="378"/>
      <c r="SDF164" s="378"/>
      <c r="SDG164" s="75"/>
      <c r="SDH164" s="378"/>
      <c r="SDI164" s="378"/>
      <c r="SDJ164" s="75"/>
      <c r="SDK164" s="76"/>
      <c r="SDL164" s="75"/>
      <c r="SDM164" s="378"/>
      <c r="SDN164" s="378"/>
      <c r="SDO164" s="378"/>
      <c r="SDP164" s="378"/>
      <c r="SDQ164" s="378"/>
      <c r="SDR164" s="378"/>
      <c r="SDS164" s="378"/>
      <c r="SDT164" s="378"/>
      <c r="SDU164" s="378"/>
      <c r="SDV164" s="378"/>
      <c r="SDW164" s="378"/>
      <c r="SDX164" s="378"/>
      <c r="SDY164" s="75"/>
      <c r="SDZ164" s="378"/>
      <c r="SEA164" s="378"/>
      <c r="SEB164" s="75"/>
      <c r="SEC164" s="76"/>
      <c r="SED164" s="75"/>
      <c r="SEE164" s="378"/>
      <c r="SEF164" s="378"/>
      <c r="SEG164" s="378"/>
      <c r="SEH164" s="378"/>
      <c r="SEI164" s="378"/>
      <c r="SEJ164" s="378"/>
      <c r="SEK164" s="378"/>
      <c r="SEL164" s="378"/>
      <c r="SEM164" s="378"/>
      <c r="SEN164" s="378"/>
      <c r="SEO164" s="378"/>
      <c r="SEP164" s="378"/>
      <c r="SEQ164" s="75"/>
      <c r="SER164" s="378"/>
      <c r="SES164" s="378"/>
      <c r="SET164" s="75"/>
      <c r="SEU164" s="76"/>
      <c r="SEV164" s="75"/>
      <c r="SEW164" s="378"/>
      <c r="SEX164" s="378"/>
      <c r="SEY164" s="378"/>
      <c r="SEZ164" s="378"/>
      <c r="SFA164" s="378"/>
      <c r="SFB164" s="378"/>
      <c r="SFC164" s="378"/>
      <c r="SFD164" s="378"/>
      <c r="SFE164" s="378"/>
      <c r="SFF164" s="378"/>
      <c r="SFG164" s="378"/>
      <c r="SFH164" s="378"/>
      <c r="SFI164" s="75"/>
      <c r="SFJ164" s="378"/>
      <c r="SFK164" s="378"/>
      <c r="SFL164" s="75"/>
      <c r="SFM164" s="76"/>
      <c r="SFN164" s="75"/>
      <c r="SFO164" s="378"/>
      <c r="SFP164" s="378"/>
      <c r="SFQ164" s="378"/>
      <c r="SFR164" s="378"/>
      <c r="SFS164" s="378"/>
      <c r="SFT164" s="378"/>
      <c r="SFU164" s="378"/>
      <c r="SFV164" s="378"/>
      <c r="SFW164" s="378"/>
      <c r="SFX164" s="378"/>
      <c r="SFY164" s="378"/>
      <c r="SFZ164" s="378"/>
      <c r="SGA164" s="75"/>
      <c r="SGB164" s="378"/>
      <c r="SGC164" s="378"/>
      <c r="SGD164" s="75"/>
      <c r="SGE164" s="76"/>
      <c r="SGF164" s="75"/>
      <c r="SGG164" s="378"/>
      <c r="SGH164" s="378"/>
      <c r="SGI164" s="378"/>
      <c r="SGJ164" s="378"/>
      <c r="SGK164" s="378"/>
      <c r="SGL164" s="378"/>
      <c r="SGM164" s="378"/>
      <c r="SGN164" s="378"/>
      <c r="SGO164" s="378"/>
      <c r="SGP164" s="378"/>
      <c r="SGQ164" s="378"/>
      <c r="SGR164" s="378"/>
      <c r="SGS164" s="75"/>
      <c r="SGT164" s="378"/>
      <c r="SGU164" s="378"/>
      <c r="SGV164" s="75"/>
      <c r="SGW164" s="76"/>
      <c r="SGX164" s="75"/>
      <c r="SGY164" s="378"/>
      <c r="SGZ164" s="378"/>
      <c r="SHA164" s="378"/>
      <c r="SHB164" s="378"/>
      <c r="SHC164" s="378"/>
      <c r="SHD164" s="378"/>
      <c r="SHE164" s="378"/>
      <c r="SHF164" s="378"/>
      <c r="SHG164" s="378"/>
      <c r="SHH164" s="378"/>
      <c r="SHI164" s="378"/>
      <c r="SHJ164" s="378"/>
      <c r="SHK164" s="75"/>
      <c r="SHL164" s="378"/>
      <c r="SHM164" s="378"/>
      <c r="SHN164" s="75"/>
      <c r="SHO164" s="76"/>
      <c r="SHP164" s="75"/>
      <c r="SHQ164" s="378"/>
      <c r="SHR164" s="378"/>
      <c r="SHS164" s="378"/>
      <c r="SHT164" s="378"/>
      <c r="SHU164" s="378"/>
      <c r="SHV164" s="378"/>
      <c r="SHW164" s="378"/>
      <c r="SHX164" s="378"/>
      <c r="SHY164" s="378"/>
      <c r="SHZ164" s="378"/>
      <c r="SIA164" s="378"/>
      <c r="SIB164" s="378"/>
      <c r="SIC164" s="75"/>
      <c r="SID164" s="378"/>
      <c r="SIE164" s="378"/>
      <c r="SIF164" s="75"/>
      <c r="SIG164" s="76"/>
      <c r="SIH164" s="75"/>
      <c r="SII164" s="378"/>
      <c r="SIJ164" s="378"/>
      <c r="SIK164" s="378"/>
      <c r="SIL164" s="378"/>
      <c r="SIM164" s="378"/>
      <c r="SIN164" s="378"/>
      <c r="SIO164" s="378"/>
      <c r="SIP164" s="378"/>
      <c r="SIQ164" s="378"/>
      <c r="SIR164" s="378"/>
      <c r="SIS164" s="378"/>
      <c r="SIT164" s="378"/>
      <c r="SIU164" s="75"/>
      <c r="SIV164" s="378"/>
      <c r="SIW164" s="378"/>
      <c r="SIX164" s="75"/>
      <c r="SIY164" s="76"/>
      <c r="SIZ164" s="75"/>
      <c r="SJA164" s="378"/>
      <c r="SJB164" s="378"/>
      <c r="SJC164" s="378"/>
      <c r="SJD164" s="378"/>
      <c r="SJE164" s="378"/>
      <c r="SJF164" s="378"/>
      <c r="SJG164" s="378"/>
      <c r="SJH164" s="378"/>
      <c r="SJI164" s="378"/>
      <c r="SJJ164" s="378"/>
      <c r="SJK164" s="378"/>
      <c r="SJL164" s="378"/>
      <c r="SJM164" s="75"/>
      <c r="SJN164" s="378"/>
      <c r="SJO164" s="378"/>
      <c r="SJP164" s="75"/>
      <c r="SJQ164" s="76"/>
      <c r="SJR164" s="75"/>
      <c r="SJS164" s="378"/>
      <c r="SJT164" s="378"/>
      <c r="SJU164" s="378"/>
      <c r="SJV164" s="378"/>
      <c r="SJW164" s="378"/>
      <c r="SJX164" s="378"/>
      <c r="SJY164" s="378"/>
      <c r="SJZ164" s="378"/>
      <c r="SKA164" s="378"/>
      <c r="SKB164" s="378"/>
      <c r="SKC164" s="378"/>
      <c r="SKD164" s="378"/>
      <c r="SKE164" s="75"/>
      <c r="SKF164" s="378"/>
      <c r="SKG164" s="378"/>
      <c r="SKH164" s="75"/>
      <c r="SKI164" s="76"/>
      <c r="SKJ164" s="75"/>
      <c r="SKK164" s="378"/>
      <c r="SKL164" s="378"/>
      <c r="SKM164" s="378"/>
      <c r="SKN164" s="378"/>
      <c r="SKO164" s="378"/>
      <c r="SKP164" s="378"/>
      <c r="SKQ164" s="378"/>
      <c r="SKR164" s="378"/>
      <c r="SKS164" s="378"/>
      <c r="SKT164" s="378"/>
      <c r="SKU164" s="378"/>
      <c r="SKV164" s="378"/>
      <c r="SKW164" s="75"/>
      <c r="SKX164" s="378"/>
      <c r="SKY164" s="378"/>
      <c r="SKZ164" s="75"/>
      <c r="SLA164" s="76"/>
      <c r="SLB164" s="75"/>
      <c r="SLC164" s="378"/>
      <c r="SLD164" s="378"/>
      <c r="SLE164" s="378"/>
      <c r="SLF164" s="378"/>
      <c r="SLG164" s="378"/>
      <c r="SLH164" s="378"/>
      <c r="SLI164" s="378"/>
      <c r="SLJ164" s="378"/>
      <c r="SLK164" s="378"/>
      <c r="SLL164" s="378"/>
      <c r="SLM164" s="378"/>
      <c r="SLN164" s="378"/>
      <c r="SLO164" s="75"/>
      <c r="SLP164" s="378"/>
      <c r="SLQ164" s="378"/>
      <c r="SLR164" s="75"/>
      <c r="SLS164" s="76"/>
      <c r="SLT164" s="75"/>
      <c r="SLU164" s="378"/>
      <c r="SLV164" s="378"/>
      <c r="SLW164" s="378"/>
      <c r="SLX164" s="378"/>
      <c r="SLY164" s="378"/>
      <c r="SLZ164" s="378"/>
      <c r="SMA164" s="378"/>
      <c r="SMB164" s="378"/>
      <c r="SMC164" s="378"/>
      <c r="SMD164" s="378"/>
      <c r="SME164" s="378"/>
      <c r="SMF164" s="378"/>
      <c r="SMG164" s="75"/>
      <c r="SMH164" s="378"/>
      <c r="SMI164" s="378"/>
      <c r="SMJ164" s="75"/>
      <c r="SMK164" s="76"/>
      <c r="SML164" s="75"/>
      <c r="SMM164" s="378"/>
      <c r="SMN164" s="378"/>
      <c r="SMO164" s="378"/>
      <c r="SMP164" s="378"/>
      <c r="SMQ164" s="378"/>
      <c r="SMR164" s="378"/>
      <c r="SMS164" s="378"/>
      <c r="SMT164" s="378"/>
      <c r="SMU164" s="378"/>
      <c r="SMV164" s="378"/>
      <c r="SMW164" s="378"/>
      <c r="SMX164" s="378"/>
      <c r="SMY164" s="75"/>
      <c r="SMZ164" s="378"/>
      <c r="SNA164" s="378"/>
      <c r="SNB164" s="75"/>
      <c r="SNC164" s="76"/>
      <c r="SND164" s="75"/>
      <c r="SNE164" s="378"/>
      <c r="SNF164" s="378"/>
      <c r="SNG164" s="378"/>
      <c r="SNH164" s="378"/>
      <c r="SNI164" s="378"/>
      <c r="SNJ164" s="378"/>
      <c r="SNK164" s="378"/>
      <c r="SNL164" s="378"/>
      <c r="SNM164" s="378"/>
      <c r="SNN164" s="378"/>
      <c r="SNO164" s="378"/>
      <c r="SNP164" s="378"/>
      <c r="SNQ164" s="75"/>
      <c r="SNR164" s="378"/>
      <c r="SNS164" s="378"/>
      <c r="SNT164" s="75"/>
      <c r="SNU164" s="76"/>
      <c r="SNV164" s="75"/>
      <c r="SNW164" s="378"/>
      <c r="SNX164" s="378"/>
      <c r="SNY164" s="378"/>
      <c r="SNZ164" s="378"/>
      <c r="SOA164" s="378"/>
      <c r="SOB164" s="378"/>
      <c r="SOC164" s="378"/>
      <c r="SOD164" s="378"/>
      <c r="SOE164" s="378"/>
      <c r="SOF164" s="378"/>
      <c r="SOG164" s="378"/>
      <c r="SOH164" s="378"/>
      <c r="SOI164" s="75"/>
      <c r="SOJ164" s="378"/>
      <c r="SOK164" s="378"/>
      <c r="SOL164" s="75"/>
      <c r="SOM164" s="76"/>
      <c r="SON164" s="75"/>
      <c r="SOO164" s="378"/>
      <c r="SOP164" s="378"/>
      <c r="SOQ164" s="378"/>
      <c r="SOR164" s="378"/>
      <c r="SOS164" s="378"/>
      <c r="SOT164" s="378"/>
      <c r="SOU164" s="378"/>
      <c r="SOV164" s="378"/>
      <c r="SOW164" s="378"/>
      <c r="SOX164" s="378"/>
      <c r="SOY164" s="378"/>
      <c r="SOZ164" s="378"/>
      <c r="SPA164" s="75"/>
      <c r="SPB164" s="378"/>
      <c r="SPC164" s="378"/>
      <c r="SPD164" s="75"/>
      <c r="SPE164" s="76"/>
      <c r="SPF164" s="75"/>
      <c r="SPG164" s="378"/>
      <c r="SPH164" s="378"/>
      <c r="SPI164" s="378"/>
      <c r="SPJ164" s="378"/>
      <c r="SPK164" s="378"/>
      <c r="SPL164" s="378"/>
      <c r="SPM164" s="378"/>
      <c r="SPN164" s="378"/>
      <c r="SPO164" s="378"/>
      <c r="SPP164" s="378"/>
      <c r="SPQ164" s="378"/>
      <c r="SPR164" s="378"/>
      <c r="SPS164" s="75"/>
      <c r="SPT164" s="378"/>
      <c r="SPU164" s="378"/>
      <c r="SPV164" s="75"/>
      <c r="SPW164" s="76"/>
      <c r="SPX164" s="75"/>
      <c r="SPY164" s="378"/>
      <c r="SPZ164" s="378"/>
      <c r="SQA164" s="378"/>
      <c r="SQB164" s="378"/>
      <c r="SQC164" s="378"/>
      <c r="SQD164" s="378"/>
      <c r="SQE164" s="378"/>
      <c r="SQF164" s="378"/>
      <c r="SQG164" s="378"/>
      <c r="SQH164" s="378"/>
      <c r="SQI164" s="378"/>
      <c r="SQJ164" s="378"/>
      <c r="SQK164" s="75"/>
      <c r="SQL164" s="378"/>
      <c r="SQM164" s="378"/>
      <c r="SQN164" s="75"/>
      <c r="SQO164" s="76"/>
      <c r="SQP164" s="75"/>
      <c r="SQQ164" s="378"/>
      <c r="SQR164" s="378"/>
      <c r="SQS164" s="378"/>
      <c r="SQT164" s="378"/>
      <c r="SQU164" s="378"/>
      <c r="SQV164" s="378"/>
      <c r="SQW164" s="378"/>
      <c r="SQX164" s="378"/>
      <c r="SQY164" s="378"/>
      <c r="SQZ164" s="378"/>
      <c r="SRA164" s="378"/>
      <c r="SRB164" s="378"/>
      <c r="SRC164" s="75"/>
      <c r="SRD164" s="378"/>
      <c r="SRE164" s="378"/>
      <c r="SRF164" s="75"/>
      <c r="SRG164" s="76"/>
      <c r="SRH164" s="75"/>
      <c r="SRI164" s="378"/>
      <c r="SRJ164" s="378"/>
      <c r="SRK164" s="378"/>
      <c r="SRL164" s="378"/>
      <c r="SRM164" s="378"/>
      <c r="SRN164" s="378"/>
      <c r="SRO164" s="378"/>
      <c r="SRP164" s="378"/>
      <c r="SRQ164" s="378"/>
      <c r="SRR164" s="378"/>
      <c r="SRS164" s="378"/>
      <c r="SRT164" s="378"/>
      <c r="SRU164" s="75"/>
      <c r="SRV164" s="378"/>
      <c r="SRW164" s="378"/>
      <c r="SRX164" s="75"/>
      <c r="SRY164" s="76"/>
      <c r="SRZ164" s="75"/>
      <c r="SSA164" s="378"/>
      <c r="SSB164" s="378"/>
      <c r="SSC164" s="378"/>
      <c r="SSD164" s="378"/>
      <c r="SSE164" s="378"/>
      <c r="SSF164" s="378"/>
      <c r="SSG164" s="378"/>
      <c r="SSH164" s="378"/>
      <c r="SSI164" s="378"/>
      <c r="SSJ164" s="378"/>
      <c r="SSK164" s="378"/>
      <c r="SSL164" s="378"/>
      <c r="SSM164" s="75"/>
      <c r="SSN164" s="378"/>
      <c r="SSO164" s="378"/>
      <c r="SSP164" s="75"/>
      <c r="SSQ164" s="76"/>
      <c r="SSR164" s="75"/>
      <c r="SSS164" s="378"/>
      <c r="SST164" s="378"/>
      <c r="SSU164" s="378"/>
      <c r="SSV164" s="378"/>
      <c r="SSW164" s="378"/>
      <c r="SSX164" s="378"/>
      <c r="SSY164" s="378"/>
      <c r="SSZ164" s="378"/>
      <c r="STA164" s="378"/>
      <c r="STB164" s="378"/>
      <c r="STC164" s="378"/>
      <c r="STD164" s="378"/>
      <c r="STE164" s="75"/>
      <c r="STF164" s="378"/>
      <c r="STG164" s="378"/>
      <c r="STH164" s="75"/>
      <c r="STI164" s="76"/>
      <c r="STJ164" s="75"/>
      <c r="STK164" s="378"/>
      <c r="STL164" s="378"/>
      <c r="STM164" s="378"/>
      <c r="STN164" s="378"/>
      <c r="STO164" s="378"/>
      <c r="STP164" s="378"/>
      <c r="STQ164" s="378"/>
      <c r="STR164" s="378"/>
      <c r="STS164" s="378"/>
      <c r="STT164" s="378"/>
      <c r="STU164" s="378"/>
      <c r="STV164" s="378"/>
      <c r="STW164" s="75"/>
      <c r="STX164" s="378"/>
      <c r="STY164" s="378"/>
      <c r="STZ164" s="75"/>
      <c r="SUA164" s="76"/>
      <c r="SUB164" s="75"/>
      <c r="SUC164" s="378"/>
      <c r="SUD164" s="378"/>
      <c r="SUE164" s="378"/>
      <c r="SUF164" s="378"/>
      <c r="SUG164" s="378"/>
      <c r="SUH164" s="378"/>
      <c r="SUI164" s="378"/>
      <c r="SUJ164" s="378"/>
      <c r="SUK164" s="378"/>
      <c r="SUL164" s="378"/>
      <c r="SUM164" s="378"/>
      <c r="SUN164" s="378"/>
      <c r="SUO164" s="75"/>
      <c r="SUP164" s="378"/>
      <c r="SUQ164" s="378"/>
      <c r="SUR164" s="75"/>
      <c r="SUS164" s="76"/>
      <c r="SUT164" s="75"/>
      <c r="SUU164" s="378"/>
      <c r="SUV164" s="378"/>
      <c r="SUW164" s="378"/>
      <c r="SUX164" s="378"/>
      <c r="SUY164" s="378"/>
      <c r="SUZ164" s="378"/>
      <c r="SVA164" s="378"/>
      <c r="SVB164" s="378"/>
      <c r="SVC164" s="378"/>
      <c r="SVD164" s="378"/>
      <c r="SVE164" s="378"/>
      <c r="SVF164" s="378"/>
      <c r="SVG164" s="75"/>
      <c r="SVH164" s="378"/>
      <c r="SVI164" s="378"/>
      <c r="SVJ164" s="75"/>
      <c r="SVK164" s="76"/>
      <c r="SVL164" s="75"/>
      <c r="SVM164" s="378"/>
      <c r="SVN164" s="378"/>
      <c r="SVO164" s="378"/>
      <c r="SVP164" s="378"/>
      <c r="SVQ164" s="378"/>
      <c r="SVR164" s="378"/>
      <c r="SVS164" s="378"/>
      <c r="SVT164" s="378"/>
      <c r="SVU164" s="378"/>
      <c r="SVV164" s="378"/>
      <c r="SVW164" s="378"/>
      <c r="SVX164" s="378"/>
      <c r="SVY164" s="75"/>
      <c r="SVZ164" s="378"/>
      <c r="SWA164" s="378"/>
      <c r="SWB164" s="75"/>
      <c r="SWC164" s="76"/>
      <c r="SWD164" s="75"/>
      <c r="SWE164" s="378"/>
      <c r="SWF164" s="378"/>
      <c r="SWG164" s="378"/>
      <c r="SWH164" s="378"/>
      <c r="SWI164" s="378"/>
      <c r="SWJ164" s="378"/>
      <c r="SWK164" s="378"/>
      <c r="SWL164" s="378"/>
      <c r="SWM164" s="378"/>
      <c r="SWN164" s="378"/>
      <c r="SWO164" s="378"/>
      <c r="SWP164" s="378"/>
      <c r="SWQ164" s="75"/>
      <c r="SWR164" s="378"/>
      <c r="SWS164" s="378"/>
      <c r="SWT164" s="75"/>
      <c r="SWU164" s="76"/>
      <c r="SWV164" s="75"/>
      <c r="SWW164" s="378"/>
      <c r="SWX164" s="378"/>
      <c r="SWY164" s="378"/>
      <c r="SWZ164" s="378"/>
      <c r="SXA164" s="378"/>
      <c r="SXB164" s="378"/>
      <c r="SXC164" s="378"/>
      <c r="SXD164" s="378"/>
      <c r="SXE164" s="378"/>
      <c r="SXF164" s="378"/>
      <c r="SXG164" s="378"/>
      <c r="SXH164" s="378"/>
      <c r="SXI164" s="75"/>
      <c r="SXJ164" s="378"/>
      <c r="SXK164" s="378"/>
      <c r="SXL164" s="75"/>
      <c r="SXM164" s="76"/>
      <c r="SXN164" s="75"/>
      <c r="SXO164" s="378"/>
      <c r="SXP164" s="378"/>
      <c r="SXQ164" s="378"/>
      <c r="SXR164" s="378"/>
      <c r="SXS164" s="378"/>
      <c r="SXT164" s="378"/>
      <c r="SXU164" s="378"/>
      <c r="SXV164" s="378"/>
      <c r="SXW164" s="378"/>
      <c r="SXX164" s="378"/>
      <c r="SXY164" s="378"/>
      <c r="SXZ164" s="378"/>
      <c r="SYA164" s="75"/>
      <c r="SYB164" s="378"/>
      <c r="SYC164" s="378"/>
      <c r="SYD164" s="75"/>
      <c r="SYE164" s="76"/>
      <c r="SYF164" s="75"/>
      <c r="SYG164" s="378"/>
      <c r="SYH164" s="378"/>
      <c r="SYI164" s="378"/>
      <c r="SYJ164" s="378"/>
      <c r="SYK164" s="378"/>
      <c r="SYL164" s="378"/>
      <c r="SYM164" s="378"/>
      <c r="SYN164" s="378"/>
      <c r="SYO164" s="378"/>
      <c r="SYP164" s="378"/>
      <c r="SYQ164" s="378"/>
      <c r="SYR164" s="378"/>
      <c r="SYS164" s="75"/>
      <c r="SYT164" s="378"/>
      <c r="SYU164" s="378"/>
      <c r="SYV164" s="75"/>
      <c r="SYW164" s="76"/>
      <c r="SYX164" s="75"/>
      <c r="SYY164" s="378"/>
      <c r="SYZ164" s="378"/>
      <c r="SZA164" s="378"/>
      <c r="SZB164" s="378"/>
      <c r="SZC164" s="378"/>
      <c r="SZD164" s="378"/>
      <c r="SZE164" s="378"/>
      <c r="SZF164" s="378"/>
      <c r="SZG164" s="378"/>
      <c r="SZH164" s="378"/>
      <c r="SZI164" s="378"/>
      <c r="SZJ164" s="378"/>
      <c r="SZK164" s="75"/>
      <c r="SZL164" s="378"/>
      <c r="SZM164" s="378"/>
      <c r="SZN164" s="75"/>
      <c r="SZO164" s="76"/>
      <c r="SZP164" s="75"/>
      <c r="SZQ164" s="378"/>
      <c r="SZR164" s="378"/>
      <c r="SZS164" s="378"/>
      <c r="SZT164" s="378"/>
      <c r="SZU164" s="378"/>
      <c r="SZV164" s="378"/>
      <c r="SZW164" s="378"/>
      <c r="SZX164" s="378"/>
      <c r="SZY164" s="378"/>
      <c r="SZZ164" s="378"/>
      <c r="TAA164" s="378"/>
      <c r="TAB164" s="378"/>
      <c r="TAC164" s="75"/>
      <c r="TAD164" s="378"/>
      <c r="TAE164" s="378"/>
      <c r="TAF164" s="75"/>
      <c r="TAG164" s="76"/>
      <c r="TAH164" s="75"/>
      <c r="TAI164" s="378"/>
      <c r="TAJ164" s="378"/>
      <c r="TAK164" s="378"/>
      <c r="TAL164" s="378"/>
      <c r="TAM164" s="378"/>
      <c r="TAN164" s="378"/>
      <c r="TAO164" s="378"/>
      <c r="TAP164" s="378"/>
      <c r="TAQ164" s="378"/>
      <c r="TAR164" s="378"/>
      <c r="TAS164" s="378"/>
      <c r="TAT164" s="378"/>
      <c r="TAU164" s="75"/>
      <c r="TAV164" s="378"/>
      <c r="TAW164" s="378"/>
      <c r="TAX164" s="75"/>
      <c r="TAY164" s="76"/>
      <c r="TAZ164" s="75"/>
      <c r="TBA164" s="378"/>
      <c r="TBB164" s="378"/>
      <c r="TBC164" s="378"/>
      <c r="TBD164" s="378"/>
      <c r="TBE164" s="378"/>
      <c r="TBF164" s="378"/>
      <c r="TBG164" s="378"/>
      <c r="TBH164" s="378"/>
      <c r="TBI164" s="378"/>
      <c r="TBJ164" s="378"/>
      <c r="TBK164" s="378"/>
      <c r="TBL164" s="378"/>
      <c r="TBM164" s="75"/>
      <c r="TBN164" s="378"/>
      <c r="TBO164" s="378"/>
      <c r="TBP164" s="75"/>
      <c r="TBQ164" s="76"/>
      <c r="TBR164" s="75"/>
      <c r="TBS164" s="378"/>
      <c r="TBT164" s="378"/>
      <c r="TBU164" s="378"/>
      <c r="TBV164" s="378"/>
      <c r="TBW164" s="378"/>
      <c r="TBX164" s="378"/>
      <c r="TBY164" s="378"/>
      <c r="TBZ164" s="378"/>
      <c r="TCA164" s="378"/>
      <c r="TCB164" s="378"/>
      <c r="TCC164" s="378"/>
      <c r="TCD164" s="378"/>
      <c r="TCE164" s="75"/>
      <c r="TCF164" s="378"/>
      <c r="TCG164" s="378"/>
      <c r="TCH164" s="75"/>
      <c r="TCI164" s="76"/>
      <c r="TCJ164" s="75"/>
      <c r="TCK164" s="378"/>
      <c r="TCL164" s="378"/>
      <c r="TCM164" s="378"/>
      <c r="TCN164" s="378"/>
      <c r="TCO164" s="378"/>
      <c r="TCP164" s="378"/>
      <c r="TCQ164" s="378"/>
      <c r="TCR164" s="378"/>
      <c r="TCS164" s="378"/>
      <c r="TCT164" s="378"/>
      <c r="TCU164" s="378"/>
      <c r="TCV164" s="378"/>
      <c r="TCW164" s="75"/>
      <c r="TCX164" s="378"/>
      <c r="TCY164" s="378"/>
      <c r="TCZ164" s="75"/>
      <c r="TDA164" s="76"/>
      <c r="TDB164" s="75"/>
      <c r="TDC164" s="378"/>
      <c r="TDD164" s="378"/>
      <c r="TDE164" s="378"/>
      <c r="TDF164" s="378"/>
      <c r="TDG164" s="378"/>
      <c r="TDH164" s="378"/>
      <c r="TDI164" s="378"/>
      <c r="TDJ164" s="378"/>
      <c r="TDK164" s="378"/>
      <c r="TDL164" s="378"/>
      <c r="TDM164" s="378"/>
      <c r="TDN164" s="378"/>
      <c r="TDO164" s="75"/>
      <c r="TDP164" s="378"/>
      <c r="TDQ164" s="378"/>
      <c r="TDR164" s="75"/>
      <c r="TDS164" s="76"/>
      <c r="TDT164" s="75"/>
      <c r="TDU164" s="378"/>
      <c r="TDV164" s="378"/>
      <c r="TDW164" s="378"/>
      <c r="TDX164" s="378"/>
      <c r="TDY164" s="378"/>
      <c r="TDZ164" s="378"/>
      <c r="TEA164" s="378"/>
      <c r="TEB164" s="378"/>
      <c r="TEC164" s="378"/>
      <c r="TED164" s="378"/>
      <c r="TEE164" s="378"/>
      <c r="TEF164" s="378"/>
      <c r="TEG164" s="75"/>
      <c r="TEH164" s="378"/>
      <c r="TEI164" s="378"/>
      <c r="TEJ164" s="75"/>
      <c r="TEK164" s="76"/>
      <c r="TEL164" s="75"/>
      <c r="TEM164" s="378"/>
      <c r="TEN164" s="378"/>
      <c r="TEO164" s="378"/>
      <c r="TEP164" s="378"/>
      <c r="TEQ164" s="378"/>
      <c r="TER164" s="378"/>
      <c r="TES164" s="378"/>
      <c r="TET164" s="378"/>
      <c r="TEU164" s="378"/>
      <c r="TEV164" s="378"/>
      <c r="TEW164" s="378"/>
      <c r="TEX164" s="378"/>
      <c r="TEY164" s="75"/>
      <c r="TEZ164" s="378"/>
      <c r="TFA164" s="378"/>
      <c r="TFB164" s="75"/>
      <c r="TFC164" s="76"/>
      <c r="TFD164" s="75"/>
      <c r="TFE164" s="378"/>
      <c r="TFF164" s="378"/>
      <c r="TFG164" s="378"/>
      <c r="TFH164" s="378"/>
      <c r="TFI164" s="378"/>
      <c r="TFJ164" s="378"/>
      <c r="TFK164" s="378"/>
      <c r="TFL164" s="378"/>
      <c r="TFM164" s="378"/>
      <c r="TFN164" s="378"/>
      <c r="TFO164" s="378"/>
      <c r="TFP164" s="378"/>
      <c r="TFQ164" s="75"/>
      <c r="TFR164" s="378"/>
      <c r="TFS164" s="378"/>
      <c r="TFT164" s="75"/>
      <c r="TFU164" s="76"/>
      <c r="TFV164" s="75"/>
      <c r="TFW164" s="378"/>
      <c r="TFX164" s="378"/>
      <c r="TFY164" s="378"/>
      <c r="TFZ164" s="378"/>
      <c r="TGA164" s="378"/>
      <c r="TGB164" s="378"/>
      <c r="TGC164" s="378"/>
      <c r="TGD164" s="378"/>
      <c r="TGE164" s="378"/>
      <c r="TGF164" s="378"/>
      <c r="TGG164" s="378"/>
      <c r="TGH164" s="378"/>
      <c r="TGI164" s="75"/>
      <c r="TGJ164" s="378"/>
      <c r="TGK164" s="378"/>
      <c r="TGL164" s="75"/>
      <c r="TGM164" s="76"/>
      <c r="TGN164" s="75"/>
      <c r="TGO164" s="378"/>
      <c r="TGP164" s="378"/>
      <c r="TGQ164" s="378"/>
      <c r="TGR164" s="378"/>
      <c r="TGS164" s="378"/>
      <c r="TGT164" s="378"/>
      <c r="TGU164" s="378"/>
      <c r="TGV164" s="378"/>
      <c r="TGW164" s="378"/>
      <c r="TGX164" s="378"/>
      <c r="TGY164" s="378"/>
      <c r="TGZ164" s="378"/>
      <c r="THA164" s="75"/>
      <c r="THB164" s="378"/>
      <c r="THC164" s="378"/>
      <c r="THD164" s="75"/>
      <c r="THE164" s="76"/>
      <c r="THF164" s="75"/>
      <c r="THG164" s="378"/>
      <c r="THH164" s="378"/>
      <c r="THI164" s="378"/>
      <c r="THJ164" s="378"/>
      <c r="THK164" s="378"/>
      <c r="THL164" s="378"/>
      <c r="THM164" s="378"/>
      <c r="THN164" s="378"/>
      <c r="THO164" s="378"/>
      <c r="THP164" s="378"/>
      <c r="THQ164" s="378"/>
      <c r="THR164" s="378"/>
      <c r="THS164" s="75"/>
      <c r="THT164" s="378"/>
      <c r="THU164" s="378"/>
      <c r="THV164" s="75"/>
      <c r="THW164" s="76"/>
      <c r="THX164" s="75"/>
      <c r="THY164" s="378"/>
      <c r="THZ164" s="378"/>
      <c r="TIA164" s="378"/>
      <c r="TIB164" s="378"/>
      <c r="TIC164" s="378"/>
      <c r="TID164" s="378"/>
      <c r="TIE164" s="378"/>
      <c r="TIF164" s="378"/>
      <c r="TIG164" s="378"/>
      <c r="TIH164" s="378"/>
      <c r="TII164" s="378"/>
      <c r="TIJ164" s="378"/>
      <c r="TIK164" s="75"/>
      <c r="TIL164" s="378"/>
      <c r="TIM164" s="378"/>
      <c r="TIN164" s="75"/>
      <c r="TIO164" s="76"/>
      <c r="TIP164" s="75"/>
      <c r="TIQ164" s="378"/>
      <c r="TIR164" s="378"/>
      <c r="TIS164" s="378"/>
      <c r="TIT164" s="378"/>
      <c r="TIU164" s="378"/>
      <c r="TIV164" s="378"/>
      <c r="TIW164" s="378"/>
      <c r="TIX164" s="378"/>
      <c r="TIY164" s="378"/>
      <c r="TIZ164" s="378"/>
      <c r="TJA164" s="378"/>
      <c r="TJB164" s="378"/>
      <c r="TJC164" s="75"/>
      <c r="TJD164" s="378"/>
      <c r="TJE164" s="378"/>
      <c r="TJF164" s="75"/>
      <c r="TJG164" s="76"/>
      <c r="TJH164" s="75"/>
      <c r="TJI164" s="378"/>
      <c r="TJJ164" s="378"/>
      <c r="TJK164" s="378"/>
      <c r="TJL164" s="378"/>
      <c r="TJM164" s="378"/>
      <c r="TJN164" s="378"/>
      <c r="TJO164" s="378"/>
      <c r="TJP164" s="378"/>
      <c r="TJQ164" s="378"/>
      <c r="TJR164" s="378"/>
      <c r="TJS164" s="378"/>
      <c r="TJT164" s="378"/>
      <c r="TJU164" s="75"/>
      <c r="TJV164" s="378"/>
      <c r="TJW164" s="378"/>
      <c r="TJX164" s="75"/>
      <c r="TJY164" s="76"/>
      <c r="TJZ164" s="75"/>
      <c r="TKA164" s="378"/>
      <c r="TKB164" s="378"/>
      <c r="TKC164" s="378"/>
      <c r="TKD164" s="378"/>
      <c r="TKE164" s="378"/>
      <c r="TKF164" s="378"/>
      <c r="TKG164" s="378"/>
      <c r="TKH164" s="378"/>
      <c r="TKI164" s="378"/>
      <c r="TKJ164" s="378"/>
      <c r="TKK164" s="378"/>
      <c r="TKL164" s="378"/>
      <c r="TKM164" s="75"/>
      <c r="TKN164" s="378"/>
      <c r="TKO164" s="378"/>
      <c r="TKP164" s="75"/>
      <c r="TKQ164" s="76"/>
      <c r="TKR164" s="75"/>
      <c r="TKS164" s="378"/>
      <c r="TKT164" s="378"/>
      <c r="TKU164" s="378"/>
      <c r="TKV164" s="378"/>
      <c r="TKW164" s="378"/>
      <c r="TKX164" s="378"/>
      <c r="TKY164" s="378"/>
      <c r="TKZ164" s="378"/>
      <c r="TLA164" s="378"/>
      <c r="TLB164" s="378"/>
      <c r="TLC164" s="378"/>
      <c r="TLD164" s="378"/>
      <c r="TLE164" s="75"/>
      <c r="TLF164" s="378"/>
      <c r="TLG164" s="378"/>
      <c r="TLH164" s="75"/>
      <c r="TLI164" s="76"/>
      <c r="TLJ164" s="75"/>
      <c r="TLK164" s="378"/>
      <c r="TLL164" s="378"/>
      <c r="TLM164" s="378"/>
      <c r="TLN164" s="378"/>
      <c r="TLO164" s="378"/>
      <c r="TLP164" s="378"/>
      <c r="TLQ164" s="378"/>
      <c r="TLR164" s="378"/>
      <c r="TLS164" s="378"/>
      <c r="TLT164" s="378"/>
      <c r="TLU164" s="378"/>
      <c r="TLV164" s="378"/>
      <c r="TLW164" s="75"/>
      <c r="TLX164" s="378"/>
      <c r="TLY164" s="378"/>
      <c r="TLZ164" s="75"/>
      <c r="TMA164" s="76"/>
      <c r="TMB164" s="75"/>
      <c r="TMC164" s="378"/>
      <c r="TMD164" s="378"/>
      <c r="TME164" s="378"/>
      <c r="TMF164" s="378"/>
      <c r="TMG164" s="378"/>
      <c r="TMH164" s="378"/>
      <c r="TMI164" s="378"/>
      <c r="TMJ164" s="378"/>
      <c r="TMK164" s="378"/>
      <c r="TML164" s="378"/>
      <c r="TMM164" s="378"/>
      <c r="TMN164" s="378"/>
      <c r="TMO164" s="75"/>
      <c r="TMP164" s="378"/>
      <c r="TMQ164" s="378"/>
      <c r="TMR164" s="75"/>
      <c r="TMS164" s="76"/>
      <c r="TMT164" s="75"/>
      <c r="TMU164" s="378"/>
      <c r="TMV164" s="378"/>
      <c r="TMW164" s="378"/>
      <c r="TMX164" s="378"/>
      <c r="TMY164" s="378"/>
      <c r="TMZ164" s="378"/>
      <c r="TNA164" s="378"/>
      <c r="TNB164" s="378"/>
      <c r="TNC164" s="378"/>
      <c r="TND164" s="378"/>
      <c r="TNE164" s="378"/>
      <c r="TNF164" s="378"/>
      <c r="TNG164" s="75"/>
      <c r="TNH164" s="378"/>
      <c r="TNI164" s="378"/>
      <c r="TNJ164" s="75"/>
      <c r="TNK164" s="76"/>
      <c r="TNL164" s="75"/>
      <c r="TNM164" s="378"/>
      <c r="TNN164" s="378"/>
      <c r="TNO164" s="378"/>
      <c r="TNP164" s="378"/>
      <c r="TNQ164" s="378"/>
      <c r="TNR164" s="378"/>
      <c r="TNS164" s="378"/>
      <c r="TNT164" s="378"/>
      <c r="TNU164" s="378"/>
      <c r="TNV164" s="378"/>
      <c r="TNW164" s="378"/>
      <c r="TNX164" s="378"/>
      <c r="TNY164" s="75"/>
      <c r="TNZ164" s="378"/>
      <c r="TOA164" s="378"/>
      <c r="TOB164" s="75"/>
      <c r="TOC164" s="76"/>
      <c r="TOD164" s="75"/>
      <c r="TOE164" s="378"/>
      <c r="TOF164" s="378"/>
      <c r="TOG164" s="378"/>
      <c r="TOH164" s="378"/>
      <c r="TOI164" s="378"/>
      <c r="TOJ164" s="378"/>
      <c r="TOK164" s="378"/>
      <c r="TOL164" s="378"/>
      <c r="TOM164" s="378"/>
      <c r="TON164" s="378"/>
      <c r="TOO164" s="378"/>
      <c r="TOP164" s="378"/>
      <c r="TOQ164" s="75"/>
      <c r="TOR164" s="378"/>
      <c r="TOS164" s="378"/>
      <c r="TOT164" s="75"/>
      <c r="TOU164" s="76"/>
      <c r="TOV164" s="75"/>
      <c r="TOW164" s="378"/>
      <c r="TOX164" s="378"/>
      <c r="TOY164" s="378"/>
      <c r="TOZ164" s="378"/>
      <c r="TPA164" s="378"/>
      <c r="TPB164" s="378"/>
      <c r="TPC164" s="378"/>
      <c r="TPD164" s="378"/>
      <c r="TPE164" s="378"/>
      <c r="TPF164" s="378"/>
      <c r="TPG164" s="378"/>
      <c r="TPH164" s="378"/>
      <c r="TPI164" s="75"/>
      <c r="TPJ164" s="378"/>
      <c r="TPK164" s="378"/>
      <c r="TPL164" s="75"/>
      <c r="TPM164" s="76"/>
      <c r="TPN164" s="75"/>
      <c r="TPO164" s="378"/>
      <c r="TPP164" s="378"/>
      <c r="TPQ164" s="378"/>
      <c r="TPR164" s="378"/>
      <c r="TPS164" s="378"/>
      <c r="TPT164" s="378"/>
      <c r="TPU164" s="378"/>
      <c r="TPV164" s="378"/>
      <c r="TPW164" s="378"/>
      <c r="TPX164" s="378"/>
      <c r="TPY164" s="378"/>
      <c r="TPZ164" s="378"/>
      <c r="TQA164" s="75"/>
      <c r="TQB164" s="378"/>
      <c r="TQC164" s="378"/>
      <c r="TQD164" s="75"/>
      <c r="TQE164" s="76"/>
      <c r="TQF164" s="75"/>
      <c r="TQG164" s="378"/>
      <c r="TQH164" s="378"/>
      <c r="TQI164" s="378"/>
      <c r="TQJ164" s="378"/>
      <c r="TQK164" s="378"/>
      <c r="TQL164" s="378"/>
      <c r="TQM164" s="378"/>
      <c r="TQN164" s="378"/>
      <c r="TQO164" s="378"/>
      <c r="TQP164" s="378"/>
      <c r="TQQ164" s="378"/>
      <c r="TQR164" s="378"/>
      <c r="TQS164" s="75"/>
      <c r="TQT164" s="378"/>
      <c r="TQU164" s="378"/>
      <c r="TQV164" s="75"/>
      <c r="TQW164" s="76"/>
      <c r="TQX164" s="75"/>
      <c r="TQY164" s="378"/>
      <c r="TQZ164" s="378"/>
      <c r="TRA164" s="378"/>
      <c r="TRB164" s="378"/>
      <c r="TRC164" s="378"/>
      <c r="TRD164" s="378"/>
      <c r="TRE164" s="378"/>
      <c r="TRF164" s="378"/>
      <c r="TRG164" s="378"/>
      <c r="TRH164" s="378"/>
      <c r="TRI164" s="378"/>
      <c r="TRJ164" s="378"/>
      <c r="TRK164" s="75"/>
      <c r="TRL164" s="378"/>
      <c r="TRM164" s="378"/>
      <c r="TRN164" s="75"/>
      <c r="TRO164" s="76"/>
      <c r="TRP164" s="75"/>
      <c r="TRQ164" s="378"/>
      <c r="TRR164" s="378"/>
      <c r="TRS164" s="378"/>
      <c r="TRT164" s="378"/>
      <c r="TRU164" s="378"/>
      <c r="TRV164" s="378"/>
      <c r="TRW164" s="378"/>
      <c r="TRX164" s="378"/>
      <c r="TRY164" s="378"/>
      <c r="TRZ164" s="378"/>
      <c r="TSA164" s="378"/>
      <c r="TSB164" s="378"/>
      <c r="TSC164" s="75"/>
      <c r="TSD164" s="378"/>
      <c r="TSE164" s="378"/>
      <c r="TSF164" s="75"/>
      <c r="TSG164" s="76"/>
      <c r="TSH164" s="75"/>
      <c r="TSI164" s="378"/>
      <c r="TSJ164" s="378"/>
      <c r="TSK164" s="378"/>
      <c r="TSL164" s="378"/>
      <c r="TSM164" s="378"/>
      <c r="TSN164" s="378"/>
      <c r="TSO164" s="378"/>
      <c r="TSP164" s="378"/>
      <c r="TSQ164" s="378"/>
      <c r="TSR164" s="378"/>
      <c r="TSS164" s="378"/>
      <c r="TST164" s="378"/>
      <c r="TSU164" s="75"/>
      <c r="TSV164" s="378"/>
      <c r="TSW164" s="378"/>
      <c r="TSX164" s="75"/>
      <c r="TSY164" s="76"/>
      <c r="TSZ164" s="75"/>
      <c r="TTA164" s="378"/>
      <c r="TTB164" s="378"/>
      <c r="TTC164" s="378"/>
      <c r="TTD164" s="378"/>
      <c r="TTE164" s="378"/>
      <c r="TTF164" s="378"/>
      <c r="TTG164" s="378"/>
      <c r="TTH164" s="378"/>
      <c r="TTI164" s="378"/>
      <c r="TTJ164" s="378"/>
      <c r="TTK164" s="378"/>
      <c r="TTL164" s="378"/>
      <c r="TTM164" s="75"/>
      <c r="TTN164" s="378"/>
      <c r="TTO164" s="378"/>
      <c r="TTP164" s="75"/>
      <c r="TTQ164" s="76"/>
      <c r="TTR164" s="75"/>
      <c r="TTS164" s="378"/>
      <c r="TTT164" s="378"/>
      <c r="TTU164" s="378"/>
      <c r="TTV164" s="378"/>
      <c r="TTW164" s="378"/>
      <c r="TTX164" s="378"/>
      <c r="TTY164" s="378"/>
      <c r="TTZ164" s="378"/>
      <c r="TUA164" s="378"/>
      <c r="TUB164" s="378"/>
      <c r="TUC164" s="378"/>
      <c r="TUD164" s="378"/>
      <c r="TUE164" s="75"/>
      <c r="TUF164" s="378"/>
      <c r="TUG164" s="378"/>
      <c r="TUH164" s="75"/>
      <c r="TUI164" s="76"/>
      <c r="TUJ164" s="75"/>
      <c r="TUK164" s="378"/>
      <c r="TUL164" s="378"/>
      <c r="TUM164" s="378"/>
      <c r="TUN164" s="378"/>
      <c r="TUO164" s="378"/>
      <c r="TUP164" s="378"/>
      <c r="TUQ164" s="378"/>
      <c r="TUR164" s="378"/>
      <c r="TUS164" s="378"/>
      <c r="TUT164" s="378"/>
      <c r="TUU164" s="378"/>
      <c r="TUV164" s="378"/>
      <c r="TUW164" s="75"/>
      <c r="TUX164" s="378"/>
      <c r="TUY164" s="378"/>
      <c r="TUZ164" s="75"/>
      <c r="TVA164" s="76"/>
      <c r="TVB164" s="75"/>
      <c r="TVC164" s="378"/>
      <c r="TVD164" s="378"/>
      <c r="TVE164" s="378"/>
      <c r="TVF164" s="378"/>
      <c r="TVG164" s="378"/>
      <c r="TVH164" s="378"/>
      <c r="TVI164" s="378"/>
      <c r="TVJ164" s="378"/>
      <c r="TVK164" s="378"/>
      <c r="TVL164" s="378"/>
      <c r="TVM164" s="378"/>
      <c r="TVN164" s="378"/>
      <c r="TVO164" s="75"/>
      <c r="TVP164" s="378"/>
      <c r="TVQ164" s="378"/>
      <c r="TVR164" s="75"/>
      <c r="TVS164" s="76"/>
      <c r="TVT164" s="75"/>
      <c r="TVU164" s="378"/>
      <c r="TVV164" s="378"/>
      <c r="TVW164" s="378"/>
      <c r="TVX164" s="378"/>
      <c r="TVY164" s="378"/>
      <c r="TVZ164" s="378"/>
      <c r="TWA164" s="378"/>
      <c r="TWB164" s="378"/>
      <c r="TWC164" s="378"/>
      <c r="TWD164" s="378"/>
      <c r="TWE164" s="378"/>
      <c r="TWF164" s="378"/>
      <c r="TWG164" s="75"/>
      <c r="TWH164" s="378"/>
      <c r="TWI164" s="378"/>
      <c r="TWJ164" s="75"/>
      <c r="TWK164" s="76"/>
      <c r="TWL164" s="75"/>
      <c r="TWM164" s="378"/>
      <c r="TWN164" s="378"/>
      <c r="TWO164" s="378"/>
      <c r="TWP164" s="378"/>
      <c r="TWQ164" s="378"/>
      <c r="TWR164" s="378"/>
      <c r="TWS164" s="378"/>
      <c r="TWT164" s="378"/>
      <c r="TWU164" s="378"/>
      <c r="TWV164" s="378"/>
      <c r="TWW164" s="378"/>
      <c r="TWX164" s="378"/>
      <c r="TWY164" s="75"/>
      <c r="TWZ164" s="378"/>
      <c r="TXA164" s="378"/>
      <c r="TXB164" s="75"/>
      <c r="TXC164" s="76"/>
      <c r="TXD164" s="75"/>
      <c r="TXE164" s="378"/>
      <c r="TXF164" s="378"/>
      <c r="TXG164" s="378"/>
      <c r="TXH164" s="378"/>
      <c r="TXI164" s="378"/>
      <c r="TXJ164" s="378"/>
      <c r="TXK164" s="378"/>
      <c r="TXL164" s="378"/>
      <c r="TXM164" s="378"/>
      <c r="TXN164" s="378"/>
      <c r="TXO164" s="378"/>
      <c r="TXP164" s="378"/>
      <c r="TXQ164" s="75"/>
      <c r="TXR164" s="378"/>
      <c r="TXS164" s="378"/>
      <c r="TXT164" s="75"/>
      <c r="TXU164" s="76"/>
      <c r="TXV164" s="75"/>
      <c r="TXW164" s="378"/>
      <c r="TXX164" s="378"/>
      <c r="TXY164" s="378"/>
      <c r="TXZ164" s="378"/>
      <c r="TYA164" s="378"/>
      <c r="TYB164" s="378"/>
      <c r="TYC164" s="378"/>
      <c r="TYD164" s="378"/>
      <c r="TYE164" s="378"/>
      <c r="TYF164" s="378"/>
      <c r="TYG164" s="378"/>
      <c r="TYH164" s="378"/>
      <c r="TYI164" s="75"/>
      <c r="TYJ164" s="378"/>
      <c r="TYK164" s="378"/>
      <c r="TYL164" s="75"/>
      <c r="TYM164" s="76"/>
      <c r="TYN164" s="75"/>
      <c r="TYO164" s="378"/>
      <c r="TYP164" s="378"/>
      <c r="TYQ164" s="378"/>
      <c r="TYR164" s="378"/>
      <c r="TYS164" s="378"/>
      <c r="TYT164" s="378"/>
      <c r="TYU164" s="378"/>
      <c r="TYV164" s="378"/>
      <c r="TYW164" s="378"/>
      <c r="TYX164" s="378"/>
      <c r="TYY164" s="378"/>
      <c r="TYZ164" s="378"/>
      <c r="TZA164" s="75"/>
      <c r="TZB164" s="378"/>
      <c r="TZC164" s="378"/>
      <c r="TZD164" s="75"/>
      <c r="TZE164" s="76"/>
      <c r="TZF164" s="75"/>
      <c r="TZG164" s="378"/>
      <c r="TZH164" s="378"/>
      <c r="TZI164" s="378"/>
      <c r="TZJ164" s="378"/>
      <c r="TZK164" s="378"/>
      <c r="TZL164" s="378"/>
      <c r="TZM164" s="378"/>
      <c r="TZN164" s="378"/>
      <c r="TZO164" s="378"/>
      <c r="TZP164" s="378"/>
      <c r="TZQ164" s="378"/>
      <c r="TZR164" s="378"/>
      <c r="TZS164" s="75"/>
      <c r="TZT164" s="378"/>
      <c r="TZU164" s="378"/>
      <c r="TZV164" s="75"/>
      <c r="TZW164" s="76"/>
      <c r="TZX164" s="75"/>
      <c r="TZY164" s="378"/>
      <c r="TZZ164" s="378"/>
      <c r="UAA164" s="378"/>
      <c r="UAB164" s="378"/>
      <c r="UAC164" s="378"/>
      <c r="UAD164" s="378"/>
      <c r="UAE164" s="378"/>
      <c r="UAF164" s="378"/>
      <c r="UAG164" s="378"/>
      <c r="UAH164" s="378"/>
      <c r="UAI164" s="378"/>
      <c r="UAJ164" s="378"/>
      <c r="UAK164" s="75"/>
      <c r="UAL164" s="378"/>
      <c r="UAM164" s="378"/>
      <c r="UAN164" s="75"/>
      <c r="UAO164" s="76"/>
      <c r="UAP164" s="75"/>
      <c r="UAQ164" s="378"/>
      <c r="UAR164" s="378"/>
      <c r="UAS164" s="378"/>
      <c r="UAT164" s="378"/>
      <c r="UAU164" s="378"/>
      <c r="UAV164" s="378"/>
      <c r="UAW164" s="378"/>
      <c r="UAX164" s="378"/>
      <c r="UAY164" s="378"/>
      <c r="UAZ164" s="378"/>
      <c r="UBA164" s="378"/>
      <c r="UBB164" s="378"/>
      <c r="UBC164" s="75"/>
      <c r="UBD164" s="378"/>
      <c r="UBE164" s="378"/>
      <c r="UBF164" s="75"/>
      <c r="UBG164" s="76"/>
      <c r="UBH164" s="75"/>
      <c r="UBI164" s="378"/>
      <c r="UBJ164" s="378"/>
      <c r="UBK164" s="378"/>
      <c r="UBL164" s="378"/>
      <c r="UBM164" s="378"/>
      <c r="UBN164" s="378"/>
      <c r="UBO164" s="378"/>
      <c r="UBP164" s="378"/>
      <c r="UBQ164" s="378"/>
      <c r="UBR164" s="378"/>
      <c r="UBS164" s="378"/>
      <c r="UBT164" s="378"/>
      <c r="UBU164" s="75"/>
      <c r="UBV164" s="378"/>
      <c r="UBW164" s="378"/>
      <c r="UBX164" s="75"/>
      <c r="UBY164" s="76"/>
      <c r="UBZ164" s="75"/>
      <c r="UCA164" s="378"/>
      <c r="UCB164" s="378"/>
      <c r="UCC164" s="378"/>
      <c r="UCD164" s="378"/>
      <c r="UCE164" s="378"/>
      <c r="UCF164" s="378"/>
      <c r="UCG164" s="378"/>
      <c r="UCH164" s="378"/>
      <c r="UCI164" s="378"/>
      <c r="UCJ164" s="378"/>
      <c r="UCK164" s="378"/>
      <c r="UCL164" s="378"/>
      <c r="UCM164" s="75"/>
      <c r="UCN164" s="378"/>
      <c r="UCO164" s="378"/>
      <c r="UCP164" s="75"/>
      <c r="UCQ164" s="76"/>
      <c r="UCR164" s="75"/>
      <c r="UCS164" s="378"/>
      <c r="UCT164" s="378"/>
      <c r="UCU164" s="378"/>
      <c r="UCV164" s="378"/>
      <c r="UCW164" s="378"/>
      <c r="UCX164" s="378"/>
      <c r="UCY164" s="378"/>
      <c r="UCZ164" s="378"/>
      <c r="UDA164" s="378"/>
      <c r="UDB164" s="378"/>
      <c r="UDC164" s="378"/>
      <c r="UDD164" s="378"/>
      <c r="UDE164" s="75"/>
      <c r="UDF164" s="378"/>
      <c r="UDG164" s="378"/>
      <c r="UDH164" s="75"/>
      <c r="UDI164" s="76"/>
      <c r="UDJ164" s="75"/>
      <c r="UDK164" s="378"/>
      <c r="UDL164" s="378"/>
      <c r="UDM164" s="378"/>
      <c r="UDN164" s="378"/>
      <c r="UDO164" s="378"/>
      <c r="UDP164" s="378"/>
      <c r="UDQ164" s="378"/>
      <c r="UDR164" s="378"/>
      <c r="UDS164" s="378"/>
      <c r="UDT164" s="378"/>
      <c r="UDU164" s="378"/>
      <c r="UDV164" s="378"/>
      <c r="UDW164" s="75"/>
      <c r="UDX164" s="378"/>
      <c r="UDY164" s="378"/>
      <c r="UDZ164" s="75"/>
      <c r="UEA164" s="76"/>
      <c r="UEB164" s="75"/>
      <c r="UEC164" s="378"/>
      <c r="UED164" s="378"/>
      <c r="UEE164" s="378"/>
      <c r="UEF164" s="378"/>
      <c r="UEG164" s="378"/>
      <c r="UEH164" s="378"/>
      <c r="UEI164" s="378"/>
      <c r="UEJ164" s="378"/>
      <c r="UEK164" s="378"/>
      <c r="UEL164" s="378"/>
      <c r="UEM164" s="378"/>
      <c r="UEN164" s="378"/>
      <c r="UEO164" s="75"/>
      <c r="UEP164" s="378"/>
      <c r="UEQ164" s="378"/>
      <c r="UER164" s="75"/>
      <c r="UES164" s="76"/>
      <c r="UET164" s="75"/>
      <c r="UEU164" s="378"/>
      <c r="UEV164" s="378"/>
      <c r="UEW164" s="378"/>
      <c r="UEX164" s="378"/>
      <c r="UEY164" s="378"/>
      <c r="UEZ164" s="378"/>
      <c r="UFA164" s="378"/>
      <c r="UFB164" s="378"/>
      <c r="UFC164" s="378"/>
      <c r="UFD164" s="378"/>
      <c r="UFE164" s="378"/>
      <c r="UFF164" s="378"/>
      <c r="UFG164" s="75"/>
      <c r="UFH164" s="378"/>
      <c r="UFI164" s="378"/>
      <c r="UFJ164" s="75"/>
      <c r="UFK164" s="76"/>
      <c r="UFL164" s="75"/>
      <c r="UFM164" s="378"/>
      <c r="UFN164" s="378"/>
      <c r="UFO164" s="378"/>
      <c r="UFP164" s="378"/>
      <c r="UFQ164" s="378"/>
      <c r="UFR164" s="378"/>
      <c r="UFS164" s="378"/>
      <c r="UFT164" s="378"/>
      <c r="UFU164" s="378"/>
      <c r="UFV164" s="378"/>
      <c r="UFW164" s="378"/>
      <c r="UFX164" s="378"/>
      <c r="UFY164" s="75"/>
      <c r="UFZ164" s="378"/>
      <c r="UGA164" s="378"/>
      <c r="UGB164" s="75"/>
      <c r="UGC164" s="76"/>
      <c r="UGD164" s="75"/>
      <c r="UGE164" s="378"/>
      <c r="UGF164" s="378"/>
      <c r="UGG164" s="378"/>
      <c r="UGH164" s="378"/>
      <c r="UGI164" s="378"/>
      <c r="UGJ164" s="378"/>
      <c r="UGK164" s="378"/>
      <c r="UGL164" s="378"/>
      <c r="UGM164" s="378"/>
      <c r="UGN164" s="378"/>
      <c r="UGO164" s="378"/>
      <c r="UGP164" s="378"/>
      <c r="UGQ164" s="75"/>
      <c r="UGR164" s="378"/>
      <c r="UGS164" s="378"/>
      <c r="UGT164" s="75"/>
      <c r="UGU164" s="76"/>
      <c r="UGV164" s="75"/>
      <c r="UGW164" s="378"/>
      <c r="UGX164" s="378"/>
      <c r="UGY164" s="378"/>
      <c r="UGZ164" s="378"/>
      <c r="UHA164" s="378"/>
      <c r="UHB164" s="378"/>
      <c r="UHC164" s="378"/>
      <c r="UHD164" s="378"/>
      <c r="UHE164" s="378"/>
      <c r="UHF164" s="378"/>
      <c r="UHG164" s="378"/>
      <c r="UHH164" s="378"/>
      <c r="UHI164" s="75"/>
      <c r="UHJ164" s="378"/>
      <c r="UHK164" s="378"/>
      <c r="UHL164" s="75"/>
      <c r="UHM164" s="76"/>
      <c r="UHN164" s="75"/>
      <c r="UHO164" s="378"/>
      <c r="UHP164" s="378"/>
      <c r="UHQ164" s="378"/>
      <c r="UHR164" s="378"/>
      <c r="UHS164" s="378"/>
      <c r="UHT164" s="378"/>
      <c r="UHU164" s="378"/>
      <c r="UHV164" s="378"/>
      <c r="UHW164" s="378"/>
      <c r="UHX164" s="378"/>
      <c r="UHY164" s="378"/>
      <c r="UHZ164" s="378"/>
      <c r="UIA164" s="75"/>
      <c r="UIB164" s="378"/>
      <c r="UIC164" s="378"/>
      <c r="UID164" s="75"/>
      <c r="UIE164" s="76"/>
      <c r="UIF164" s="75"/>
      <c r="UIG164" s="378"/>
      <c r="UIH164" s="378"/>
      <c r="UII164" s="378"/>
      <c r="UIJ164" s="378"/>
      <c r="UIK164" s="378"/>
      <c r="UIL164" s="378"/>
      <c r="UIM164" s="378"/>
      <c r="UIN164" s="378"/>
      <c r="UIO164" s="378"/>
      <c r="UIP164" s="378"/>
      <c r="UIQ164" s="378"/>
      <c r="UIR164" s="378"/>
      <c r="UIS164" s="75"/>
      <c r="UIT164" s="378"/>
      <c r="UIU164" s="378"/>
      <c r="UIV164" s="75"/>
      <c r="UIW164" s="76"/>
      <c r="UIX164" s="75"/>
      <c r="UIY164" s="378"/>
      <c r="UIZ164" s="378"/>
      <c r="UJA164" s="378"/>
      <c r="UJB164" s="378"/>
      <c r="UJC164" s="378"/>
      <c r="UJD164" s="378"/>
      <c r="UJE164" s="378"/>
      <c r="UJF164" s="378"/>
      <c r="UJG164" s="378"/>
      <c r="UJH164" s="378"/>
      <c r="UJI164" s="378"/>
      <c r="UJJ164" s="378"/>
      <c r="UJK164" s="75"/>
      <c r="UJL164" s="378"/>
      <c r="UJM164" s="378"/>
      <c r="UJN164" s="75"/>
      <c r="UJO164" s="76"/>
      <c r="UJP164" s="75"/>
      <c r="UJQ164" s="378"/>
      <c r="UJR164" s="378"/>
      <c r="UJS164" s="378"/>
      <c r="UJT164" s="378"/>
      <c r="UJU164" s="378"/>
      <c r="UJV164" s="378"/>
      <c r="UJW164" s="378"/>
      <c r="UJX164" s="378"/>
      <c r="UJY164" s="378"/>
      <c r="UJZ164" s="378"/>
      <c r="UKA164" s="378"/>
      <c r="UKB164" s="378"/>
      <c r="UKC164" s="75"/>
      <c r="UKD164" s="378"/>
      <c r="UKE164" s="378"/>
      <c r="UKF164" s="75"/>
      <c r="UKG164" s="76"/>
      <c r="UKH164" s="75"/>
      <c r="UKI164" s="378"/>
      <c r="UKJ164" s="378"/>
      <c r="UKK164" s="378"/>
      <c r="UKL164" s="378"/>
      <c r="UKM164" s="378"/>
      <c r="UKN164" s="378"/>
      <c r="UKO164" s="378"/>
      <c r="UKP164" s="378"/>
      <c r="UKQ164" s="378"/>
      <c r="UKR164" s="378"/>
      <c r="UKS164" s="378"/>
      <c r="UKT164" s="378"/>
      <c r="UKU164" s="75"/>
      <c r="UKV164" s="378"/>
      <c r="UKW164" s="378"/>
      <c r="UKX164" s="75"/>
      <c r="UKY164" s="76"/>
      <c r="UKZ164" s="75"/>
      <c r="ULA164" s="378"/>
      <c r="ULB164" s="378"/>
      <c r="ULC164" s="378"/>
      <c r="ULD164" s="378"/>
      <c r="ULE164" s="378"/>
      <c r="ULF164" s="378"/>
      <c r="ULG164" s="378"/>
      <c r="ULH164" s="378"/>
      <c r="ULI164" s="378"/>
      <c r="ULJ164" s="378"/>
      <c r="ULK164" s="378"/>
      <c r="ULL164" s="378"/>
      <c r="ULM164" s="75"/>
      <c r="ULN164" s="378"/>
      <c r="ULO164" s="378"/>
      <c r="ULP164" s="75"/>
      <c r="ULQ164" s="76"/>
      <c r="ULR164" s="75"/>
      <c r="ULS164" s="378"/>
      <c r="ULT164" s="378"/>
      <c r="ULU164" s="378"/>
      <c r="ULV164" s="378"/>
      <c r="ULW164" s="378"/>
      <c r="ULX164" s="378"/>
      <c r="ULY164" s="378"/>
      <c r="ULZ164" s="378"/>
      <c r="UMA164" s="378"/>
      <c r="UMB164" s="378"/>
      <c r="UMC164" s="378"/>
      <c r="UMD164" s="378"/>
      <c r="UME164" s="75"/>
      <c r="UMF164" s="378"/>
      <c r="UMG164" s="378"/>
      <c r="UMH164" s="75"/>
      <c r="UMI164" s="76"/>
      <c r="UMJ164" s="75"/>
      <c r="UMK164" s="378"/>
      <c r="UML164" s="378"/>
      <c r="UMM164" s="378"/>
      <c r="UMN164" s="378"/>
      <c r="UMO164" s="378"/>
      <c r="UMP164" s="378"/>
      <c r="UMQ164" s="378"/>
      <c r="UMR164" s="378"/>
      <c r="UMS164" s="378"/>
      <c r="UMT164" s="378"/>
      <c r="UMU164" s="378"/>
      <c r="UMV164" s="378"/>
      <c r="UMW164" s="75"/>
      <c r="UMX164" s="378"/>
      <c r="UMY164" s="378"/>
      <c r="UMZ164" s="75"/>
      <c r="UNA164" s="76"/>
      <c r="UNB164" s="75"/>
      <c r="UNC164" s="378"/>
      <c r="UND164" s="378"/>
      <c r="UNE164" s="378"/>
      <c r="UNF164" s="378"/>
      <c r="UNG164" s="378"/>
      <c r="UNH164" s="378"/>
      <c r="UNI164" s="378"/>
      <c r="UNJ164" s="378"/>
      <c r="UNK164" s="378"/>
      <c r="UNL164" s="378"/>
      <c r="UNM164" s="378"/>
      <c r="UNN164" s="378"/>
      <c r="UNO164" s="75"/>
      <c r="UNP164" s="378"/>
      <c r="UNQ164" s="378"/>
      <c r="UNR164" s="75"/>
      <c r="UNS164" s="76"/>
      <c r="UNT164" s="75"/>
      <c r="UNU164" s="378"/>
      <c r="UNV164" s="378"/>
      <c r="UNW164" s="378"/>
      <c r="UNX164" s="378"/>
      <c r="UNY164" s="378"/>
      <c r="UNZ164" s="378"/>
      <c r="UOA164" s="378"/>
      <c r="UOB164" s="378"/>
      <c r="UOC164" s="378"/>
      <c r="UOD164" s="378"/>
      <c r="UOE164" s="378"/>
      <c r="UOF164" s="378"/>
      <c r="UOG164" s="75"/>
      <c r="UOH164" s="378"/>
      <c r="UOI164" s="378"/>
      <c r="UOJ164" s="75"/>
      <c r="UOK164" s="76"/>
      <c r="UOL164" s="75"/>
      <c r="UOM164" s="378"/>
      <c r="UON164" s="378"/>
      <c r="UOO164" s="378"/>
      <c r="UOP164" s="378"/>
      <c r="UOQ164" s="378"/>
      <c r="UOR164" s="378"/>
      <c r="UOS164" s="378"/>
      <c r="UOT164" s="378"/>
      <c r="UOU164" s="378"/>
      <c r="UOV164" s="378"/>
      <c r="UOW164" s="378"/>
      <c r="UOX164" s="378"/>
      <c r="UOY164" s="75"/>
      <c r="UOZ164" s="378"/>
      <c r="UPA164" s="378"/>
      <c r="UPB164" s="75"/>
      <c r="UPC164" s="76"/>
      <c r="UPD164" s="75"/>
      <c r="UPE164" s="378"/>
      <c r="UPF164" s="378"/>
      <c r="UPG164" s="378"/>
      <c r="UPH164" s="378"/>
      <c r="UPI164" s="378"/>
      <c r="UPJ164" s="378"/>
      <c r="UPK164" s="378"/>
      <c r="UPL164" s="378"/>
      <c r="UPM164" s="378"/>
      <c r="UPN164" s="378"/>
      <c r="UPO164" s="378"/>
      <c r="UPP164" s="378"/>
      <c r="UPQ164" s="75"/>
      <c r="UPR164" s="378"/>
      <c r="UPS164" s="378"/>
      <c r="UPT164" s="75"/>
      <c r="UPU164" s="76"/>
      <c r="UPV164" s="75"/>
      <c r="UPW164" s="378"/>
      <c r="UPX164" s="378"/>
      <c r="UPY164" s="378"/>
      <c r="UPZ164" s="378"/>
      <c r="UQA164" s="378"/>
      <c r="UQB164" s="378"/>
      <c r="UQC164" s="378"/>
      <c r="UQD164" s="378"/>
      <c r="UQE164" s="378"/>
      <c r="UQF164" s="378"/>
      <c r="UQG164" s="378"/>
      <c r="UQH164" s="378"/>
      <c r="UQI164" s="75"/>
      <c r="UQJ164" s="378"/>
      <c r="UQK164" s="378"/>
      <c r="UQL164" s="75"/>
      <c r="UQM164" s="76"/>
      <c r="UQN164" s="75"/>
      <c r="UQO164" s="378"/>
      <c r="UQP164" s="378"/>
      <c r="UQQ164" s="378"/>
      <c r="UQR164" s="378"/>
      <c r="UQS164" s="378"/>
      <c r="UQT164" s="378"/>
      <c r="UQU164" s="378"/>
      <c r="UQV164" s="378"/>
      <c r="UQW164" s="378"/>
      <c r="UQX164" s="378"/>
      <c r="UQY164" s="378"/>
      <c r="UQZ164" s="378"/>
      <c r="URA164" s="75"/>
      <c r="URB164" s="378"/>
      <c r="URC164" s="378"/>
      <c r="URD164" s="75"/>
      <c r="URE164" s="76"/>
      <c r="URF164" s="75"/>
      <c r="URG164" s="378"/>
      <c r="URH164" s="378"/>
      <c r="URI164" s="378"/>
      <c r="URJ164" s="378"/>
      <c r="URK164" s="378"/>
      <c r="URL164" s="378"/>
      <c r="URM164" s="378"/>
      <c r="URN164" s="378"/>
      <c r="URO164" s="378"/>
      <c r="URP164" s="378"/>
      <c r="URQ164" s="378"/>
      <c r="URR164" s="378"/>
      <c r="URS164" s="75"/>
      <c r="URT164" s="378"/>
      <c r="URU164" s="378"/>
      <c r="URV164" s="75"/>
      <c r="URW164" s="76"/>
      <c r="URX164" s="75"/>
      <c r="URY164" s="378"/>
      <c r="URZ164" s="378"/>
      <c r="USA164" s="378"/>
      <c r="USB164" s="378"/>
      <c r="USC164" s="378"/>
      <c r="USD164" s="378"/>
      <c r="USE164" s="378"/>
      <c r="USF164" s="378"/>
      <c r="USG164" s="378"/>
      <c r="USH164" s="378"/>
      <c r="USI164" s="378"/>
      <c r="USJ164" s="378"/>
      <c r="USK164" s="75"/>
      <c r="USL164" s="378"/>
      <c r="USM164" s="378"/>
      <c r="USN164" s="75"/>
      <c r="USO164" s="76"/>
      <c r="USP164" s="75"/>
      <c r="USQ164" s="378"/>
      <c r="USR164" s="378"/>
      <c r="USS164" s="378"/>
      <c r="UST164" s="378"/>
      <c r="USU164" s="378"/>
      <c r="USV164" s="378"/>
      <c r="USW164" s="378"/>
      <c r="USX164" s="378"/>
      <c r="USY164" s="378"/>
      <c r="USZ164" s="378"/>
      <c r="UTA164" s="378"/>
      <c r="UTB164" s="378"/>
      <c r="UTC164" s="75"/>
      <c r="UTD164" s="378"/>
      <c r="UTE164" s="378"/>
      <c r="UTF164" s="75"/>
      <c r="UTG164" s="76"/>
      <c r="UTH164" s="75"/>
      <c r="UTI164" s="378"/>
      <c r="UTJ164" s="378"/>
      <c r="UTK164" s="378"/>
      <c r="UTL164" s="378"/>
      <c r="UTM164" s="378"/>
      <c r="UTN164" s="378"/>
      <c r="UTO164" s="378"/>
      <c r="UTP164" s="378"/>
      <c r="UTQ164" s="378"/>
      <c r="UTR164" s="378"/>
      <c r="UTS164" s="378"/>
      <c r="UTT164" s="378"/>
      <c r="UTU164" s="75"/>
      <c r="UTV164" s="378"/>
      <c r="UTW164" s="378"/>
      <c r="UTX164" s="75"/>
      <c r="UTY164" s="76"/>
      <c r="UTZ164" s="75"/>
      <c r="UUA164" s="378"/>
      <c r="UUB164" s="378"/>
      <c r="UUC164" s="378"/>
      <c r="UUD164" s="378"/>
      <c r="UUE164" s="378"/>
      <c r="UUF164" s="378"/>
      <c r="UUG164" s="378"/>
      <c r="UUH164" s="378"/>
      <c r="UUI164" s="378"/>
      <c r="UUJ164" s="378"/>
      <c r="UUK164" s="378"/>
      <c r="UUL164" s="378"/>
      <c r="UUM164" s="75"/>
      <c r="UUN164" s="378"/>
      <c r="UUO164" s="378"/>
      <c r="UUP164" s="75"/>
      <c r="UUQ164" s="76"/>
      <c r="UUR164" s="75"/>
      <c r="UUS164" s="378"/>
      <c r="UUT164" s="378"/>
      <c r="UUU164" s="378"/>
      <c r="UUV164" s="378"/>
      <c r="UUW164" s="378"/>
      <c r="UUX164" s="378"/>
      <c r="UUY164" s="378"/>
      <c r="UUZ164" s="378"/>
      <c r="UVA164" s="378"/>
      <c r="UVB164" s="378"/>
      <c r="UVC164" s="378"/>
      <c r="UVD164" s="378"/>
      <c r="UVE164" s="75"/>
      <c r="UVF164" s="378"/>
      <c r="UVG164" s="378"/>
      <c r="UVH164" s="75"/>
      <c r="UVI164" s="76"/>
      <c r="UVJ164" s="75"/>
      <c r="UVK164" s="378"/>
      <c r="UVL164" s="378"/>
      <c r="UVM164" s="378"/>
      <c r="UVN164" s="378"/>
      <c r="UVO164" s="378"/>
      <c r="UVP164" s="378"/>
      <c r="UVQ164" s="378"/>
      <c r="UVR164" s="378"/>
      <c r="UVS164" s="378"/>
      <c r="UVT164" s="378"/>
      <c r="UVU164" s="378"/>
      <c r="UVV164" s="378"/>
      <c r="UVW164" s="75"/>
      <c r="UVX164" s="378"/>
      <c r="UVY164" s="378"/>
      <c r="UVZ164" s="75"/>
      <c r="UWA164" s="76"/>
      <c r="UWB164" s="75"/>
      <c r="UWC164" s="378"/>
      <c r="UWD164" s="378"/>
      <c r="UWE164" s="378"/>
      <c r="UWF164" s="378"/>
      <c r="UWG164" s="378"/>
      <c r="UWH164" s="378"/>
      <c r="UWI164" s="378"/>
      <c r="UWJ164" s="378"/>
      <c r="UWK164" s="378"/>
      <c r="UWL164" s="378"/>
      <c r="UWM164" s="378"/>
      <c r="UWN164" s="378"/>
      <c r="UWO164" s="75"/>
      <c r="UWP164" s="378"/>
      <c r="UWQ164" s="378"/>
      <c r="UWR164" s="75"/>
      <c r="UWS164" s="76"/>
      <c r="UWT164" s="75"/>
      <c r="UWU164" s="378"/>
      <c r="UWV164" s="378"/>
      <c r="UWW164" s="378"/>
      <c r="UWX164" s="378"/>
      <c r="UWY164" s="378"/>
      <c r="UWZ164" s="378"/>
      <c r="UXA164" s="378"/>
      <c r="UXB164" s="378"/>
      <c r="UXC164" s="378"/>
      <c r="UXD164" s="378"/>
      <c r="UXE164" s="378"/>
      <c r="UXF164" s="378"/>
      <c r="UXG164" s="75"/>
      <c r="UXH164" s="378"/>
      <c r="UXI164" s="378"/>
      <c r="UXJ164" s="75"/>
      <c r="UXK164" s="76"/>
      <c r="UXL164" s="75"/>
      <c r="UXM164" s="378"/>
      <c r="UXN164" s="378"/>
      <c r="UXO164" s="378"/>
      <c r="UXP164" s="378"/>
      <c r="UXQ164" s="378"/>
      <c r="UXR164" s="378"/>
      <c r="UXS164" s="378"/>
      <c r="UXT164" s="378"/>
      <c r="UXU164" s="378"/>
      <c r="UXV164" s="378"/>
      <c r="UXW164" s="378"/>
      <c r="UXX164" s="378"/>
      <c r="UXY164" s="75"/>
      <c r="UXZ164" s="378"/>
      <c r="UYA164" s="378"/>
      <c r="UYB164" s="75"/>
      <c r="UYC164" s="76"/>
      <c r="UYD164" s="75"/>
      <c r="UYE164" s="378"/>
      <c r="UYF164" s="378"/>
      <c r="UYG164" s="378"/>
      <c r="UYH164" s="378"/>
      <c r="UYI164" s="378"/>
      <c r="UYJ164" s="378"/>
      <c r="UYK164" s="378"/>
      <c r="UYL164" s="378"/>
      <c r="UYM164" s="378"/>
      <c r="UYN164" s="378"/>
      <c r="UYO164" s="378"/>
      <c r="UYP164" s="378"/>
      <c r="UYQ164" s="75"/>
      <c r="UYR164" s="378"/>
      <c r="UYS164" s="378"/>
      <c r="UYT164" s="75"/>
      <c r="UYU164" s="76"/>
      <c r="UYV164" s="75"/>
      <c r="UYW164" s="378"/>
      <c r="UYX164" s="378"/>
      <c r="UYY164" s="378"/>
      <c r="UYZ164" s="378"/>
      <c r="UZA164" s="378"/>
      <c r="UZB164" s="378"/>
      <c r="UZC164" s="378"/>
      <c r="UZD164" s="378"/>
      <c r="UZE164" s="378"/>
      <c r="UZF164" s="378"/>
      <c r="UZG164" s="378"/>
      <c r="UZH164" s="378"/>
      <c r="UZI164" s="75"/>
      <c r="UZJ164" s="378"/>
      <c r="UZK164" s="378"/>
      <c r="UZL164" s="75"/>
      <c r="UZM164" s="76"/>
      <c r="UZN164" s="75"/>
      <c r="UZO164" s="378"/>
      <c r="UZP164" s="378"/>
      <c r="UZQ164" s="378"/>
      <c r="UZR164" s="378"/>
      <c r="UZS164" s="378"/>
      <c r="UZT164" s="378"/>
      <c r="UZU164" s="378"/>
      <c r="UZV164" s="378"/>
      <c r="UZW164" s="378"/>
      <c r="UZX164" s="378"/>
      <c r="UZY164" s="378"/>
      <c r="UZZ164" s="378"/>
      <c r="VAA164" s="75"/>
      <c r="VAB164" s="378"/>
      <c r="VAC164" s="378"/>
      <c r="VAD164" s="75"/>
      <c r="VAE164" s="76"/>
      <c r="VAF164" s="75"/>
      <c r="VAG164" s="378"/>
      <c r="VAH164" s="378"/>
      <c r="VAI164" s="378"/>
      <c r="VAJ164" s="378"/>
      <c r="VAK164" s="378"/>
      <c r="VAL164" s="378"/>
      <c r="VAM164" s="378"/>
      <c r="VAN164" s="378"/>
      <c r="VAO164" s="378"/>
      <c r="VAP164" s="378"/>
      <c r="VAQ164" s="378"/>
      <c r="VAR164" s="378"/>
      <c r="VAS164" s="75"/>
      <c r="VAT164" s="378"/>
      <c r="VAU164" s="378"/>
      <c r="VAV164" s="75"/>
      <c r="VAW164" s="76"/>
      <c r="VAX164" s="75"/>
      <c r="VAY164" s="378"/>
      <c r="VAZ164" s="378"/>
      <c r="VBA164" s="378"/>
      <c r="VBB164" s="378"/>
      <c r="VBC164" s="378"/>
      <c r="VBD164" s="378"/>
      <c r="VBE164" s="378"/>
      <c r="VBF164" s="378"/>
      <c r="VBG164" s="378"/>
      <c r="VBH164" s="378"/>
      <c r="VBI164" s="378"/>
      <c r="VBJ164" s="378"/>
      <c r="VBK164" s="75"/>
      <c r="VBL164" s="378"/>
      <c r="VBM164" s="378"/>
      <c r="VBN164" s="75"/>
      <c r="VBO164" s="76"/>
      <c r="VBP164" s="75"/>
      <c r="VBQ164" s="378"/>
      <c r="VBR164" s="378"/>
      <c r="VBS164" s="378"/>
      <c r="VBT164" s="378"/>
      <c r="VBU164" s="378"/>
      <c r="VBV164" s="378"/>
      <c r="VBW164" s="378"/>
      <c r="VBX164" s="378"/>
      <c r="VBY164" s="378"/>
      <c r="VBZ164" s="378"/>
      <c r="VCA164" s="378"/>
      <c r="VCB164" s="378"/>
      <c r="VCC164" s="75"/>
      <c r="VCD164" s="378"/>
      <c r="VCE164" s="378"/>
      <c r="VCF164" s="75"/>
      <c r="VCG164" s="76"/>
      <c r="VCH164" s="75"/>
      <c r="VCI164" s="378"/>
      <c r="VCJ164" s="378"/>
      <c r="VCK164" s="378"/>
      <c r="VCL164" s="378"/>
      <c r="VCM164" s="378"/>
      <c r="VCN164" s="378"/>
      <c r="VCO164" s="378"/>
      <c r="VCP164" s="378"/>
      <c r="VCQ164" s="378"/>
      <c r="VCR164" s="378"/>
      <c r="VCS164" s="378"/>
      <c r="VCT164" s="378"/>
      <c r="VCU164" s="75"/>
      <c r="VCV164" s="378"/>
      <c r="VCW164" s="378"/>
      <c r="VCX164" s="75"/>
      <c r="VCY164" s="76"/>
      <c r="VCZ164" s="75"/>
      <c r="VDA164" s="378"/>
      <c r="VDB164" s="378"/>
      <c r="VDC164" s="378"/>
      <c r="VDD164" s="378"/>
      <c r="VDE164" s="378"/>
      <c r="VDF164" s="378"/>
      <c r="VDG164" s="378"/>
      <c r="VDH164" s="378"/>
      <c r="VDI164" s="378"/>
      <c r="VDJ164" s="378"/>
      <c r="VDK164" s="378"/>
      <c r="VDL164" s="378"/>
      <c r="VDM164" s="75"/>
      <c r="VDN164" s="378"/>
      <c r="VDO164" s="378"/>
      <c r="VDP164" s="75"/>
      <c r="VDQ164" s="76"/>
      <c r="VDR164" s="75"/>
      <c r="VDS164" s="378"/>
      <c r="VDT164" s="378"/>
      <c r="VDU164" s="378"/>
      <c r="VDV164" s="378"/>
      <c r="VDW164" s="378"/>
      <c r="VDX164" s="378"/>
      <c r="VDY164" s="378"/>
      <c r="VDZ164" s="378"/>
      <c r="VEA164" s="378"/>
      <c r="VEB164" s="378"/>
      <c r="VEC164" s="378"/>
      <c r="VED164" s="378"/>
      <c r="VEE164" s="75"/>
      <c r="VEF164" s="378"/>
      <c r="VEG164" s="378"/>
      <c r="VEH164" s="75"/>
      <c r="VEI164" s="76"/>
      <c r="VEJ164" s="75"/>
      <c r="VEK164" s="378"/>
      <c r="VEL164" s="378"/>
      <c r="VEM164" s="378"/>
      <c r="VEN164" s="378"/>
      <c r="VEO164" s="378"/>
      <c r="VEP164" s="378"/>
      <c r="VEQ164" s="378"/>
      <c r="VER164" s="378"/>
      <c r="VES164" s="378"/>
      <c r="VET164" s="378"/>
      <c r="VEU164" s="378"/>
      <c r="VEV164" s="378"/>
      <c r="VEW164" s="75"/>
      <c r="VEX164" s="378"/>
      <c r="VEY164" s="378"/>
      <c r="VEZ164" s="75"/>
      <c r="VFA164" s="76"/>
      <c r="VFB164" s="75"/>
      <c r="VFC164" s="378"/>
      <c r="VFD164" s="378"/>
      <c r="VFE164" s="378"/>
      <c r="VFF164" s="378"/>
      <c r="VFG164" s="378"/>
      <c r="VFH164" s="378"/>
      <c r="VFI164" s="378"/>
      <c r="VFJ164" s="378"/>
      <c r="VFK164" s="378"/>
      <c r="VFL164" s="378"/>
      <c r="VFM164" s="378"/>
      <c r="VFN164" s="378"/>
      <c r="VFO164" s="75"/>
      <c r="VFP164" s="378"/>
      <c r="VFQ164" s="378"/>
      <c r="VFR164" s="75"/>
      <c r="VFS164" s="76"/>
      <c r="VFT164" s="75"/>
      <c r="VFU164" s="378"/>
      <c r="VFV164" s="378"/>
      <c r="VFW164" s="378"/>
      <c r="VFX164" s="378"/>
      <c r="VFY164" s="378"/>
      <c r="VFZ164" s="378"/>
      <c r="VGA164" s="378"/>
      <c r="VGB164" s="378"/>
      <c r="VGC164" s="378"/>
      <c r="VGD164" s="378"/>
      <c r="VGE164" s="378"/>
      <c r="VGF164" s="378"/>
      <c r="VGG164" s="75"/>
      <c r="VGH164" s="378"/>
      <c r="VGI164" s="378"/>
      <c r="VGJ164" s="75"/>
      <c r="VGK164" s="76"/>
      <c r="VGL164" s="75"/>
      <c r="VGM164" s="378"/>
      <c r="VGN164" s="378"/>
      <c r="VGO164" s="378"/>
      <c r="VGP164" s="378"/>
      <c r="VGQ164" s="378"/>
      <c r="VGR164" s="378"/>
      <c r="VGS164" s="378"/>
      <c r="VGT164" s="378"/>
      <c r="VGU164" s="378"/>
      <c r="VGV164" s="378"/>
      <c r="VGW164" s="378"/>
      <c r="VGX164" s="378"/>
      <c r="VGY164" s="75"/>
      <c r="VGZ164" s="378"/>
      <c r="VHA164" s="378"/>
      <c r="VHB164" s="75"/>
      <c r="VHC164" s="76"/>
      <c r="VHD164" s="75"/>
      <c r="VHE164" s="378"/>
      <c r="VHF164" s="378"/>
      <c r="VHG164" s="378"/>
      <c r="VHH164" s="378"/>
      <c r="VHI164" s="378"/>
      <c r="VHJ164" s="378"/>
      <c r="VHK164" s="378"/>
      <c r="VHL164" s="378"/>
      <c r="VHM164" s="378"/>
      <c r="VHN164" s="378"/>
      <c r="VHO164" s="378"/>
      <c r="VHP164" s="378"/>
      <c r="VHQ164" s="75"/>
      <c r="VHR164" s="378"/>
      <c r="VHS164" s="378"/>
      <c r="VHT164" s="75"/>
      <c r="VHU164" s="76"/>
      <c r="VHV164" s="75"/>
      <c r="VHW164" s="378"/>
      <c r="VHX164" s="378"/>
      <c r="VHY164" s="378"/>
      <c r="VHZ164" s="378"/>
      <c r="VIA164" s="378"/>
      <c r="VIB164" s="378"/>
      <c r="VIC164" s="378"/>
      <c r="VID164" s="378"/>
      <c r="VIE164" s="378"/>
      <c r="VIF164" s="378"/>
      <c r="VIG164" s="378"/>
      <c r="VIH164" s="378"/>
      <c r="VII164" s="75"/>
      <c r="VIJ164" s="378"/>
      <c r="VIK164" s="378"/>
      <c r="VIL164" s="75"/>
      <c r="VIM164" s="76"/>
      <c r="VIN164" s="75"/>
      <c r="VIO164" s="378"/>
      <c r="VIP164" s="378"/>
      <c r="VIQ164" s="378"/>
      <c r="VIR164" s="378"/>
      <c r="VIS164" s="378"/>
      <c r="VIT164" s="378"/>
      <c r="VIU164" s="378"/>
      <c r="VIV164" s="378"/>
      <c r="VIW164" s="378"/>
      <c r="VIX164" s="378"/>
      <c r="VIY164" s="378"/>
      <c r="VIZ164" s="378"/>
      <c r="VJA164" s="75"/>
      <c r="VJB164" s="378"/>
      <c r="VJC164" s="378"/>
      <c r="VJD164" s="75"/>
      <c r="VJE164" s="76"/>
      <c r="VJF164" s="75"/>
      <c r="VJG164" s="378"/>
      <c r="VJH164" s="378"/>
      <c r="VJI164" s="378"/>
      <c r="VJJ164" s="378"/>
      <c r="VJK164" s="378"/>
      <c r="VJL164" s="378"/>
      <c r="VJM164" s="378"/>
      <c r="VJN164" s="378"/>
      <c r="VJO164" s="378"/>
      <c r="VJP164" s="378"/>
      <c r="VJQ164" s="378"/>
      <c r="VJR164" s="378"/>
      <c r="VJS164" s="75"/>
      <c r="VJT164" s="378"/>
      <c r="VJU164" s="378"/>
      <c r="VJV164" s="75"/>
      <c r="VJW164" s="76"/>
      <c r="VJX164" s="75"/>
      <c r="VJY164" s="378"/>
      <c r="VJZ164" s="378"/>
      <c r="VKA164" s="378"/>
      <c r="VKB164" s="378"/>
      <c r="VKC164" s="378"/>
      <c r="VKD164" s="378"/>
      <c r="VKE164" s="378"/>
      <c r="VKF164" s="378"/>
      <c r="VKG164" s="378"/>
      <c r="VKH164" s="378"/>
      <c r="VKI164" s="378"/>
      <c r="VKJ164" s="378"/>
      <c r="VKK164" s="75"/>
      <c r="VKL164" s="378"/>
      <c r="VKM164" s="378"/>
      <c r="VKN164" s="75"/>
      <c r="VKO164" s="76"/>
      <c r="VKP164" s="75"/>
      <c r="VKQ164" s="378"/>
      <c r="VKR164" s="378"/>
      <c r="VKS164" s="378"/>
      <c r="VKT164" s="378"/>
      <c r="VKU164" s="378"/>
      <c r="VKV164" s="378"/>
      <c r="VKW164" s="378"/>
      <c r="VKX164" s="378"/>
      <c r="VKY164" s="378"/>
      <c r="VKZ164" s="378"/>
      <c r="VLA164" s="378"/>
      <c r="VLB164" s="378"/>
      <c r="VLC164" s="75"/>
      <c r="VLD164" s="378"/>
      <c r="VLE164" s="378"/>
      <c r="VLF164" s="75"/>
      <c r="VLG164" s="76"/>
      <c r="VLH164" s="75"/>
      <c r="VLI164" s="378"/>
      <c r="VLJ164" s="378"/>
      <c r="VLK164" s="378"/>
      <c r="VLL164" s="378"/>
      <c r="VLM164" s="378"/>
      <c r="VLN164" s="378"/>
      <c r="VLO164" s="378"/>
      <c r="VLP164" s="378"/>
      <c r="VLQ164" s="378"/>
      <c r="VLR164" s="378"/>
      <c r="VLS164" s="378"/>
      <c r="VLT164" s="378"/>
      <c r="VLU164" s="75"/>
      <c r="VLV164" s="378"/>
      <c r="VLW164" s="378"/>
      <c r="VLX164" s="75"/>
      <c r="VLY164" s="76"/>
      <c r="VLZ164" s="75"/>
      <c r="VMA164" s="378"/>
      <c r="VMB164" s="378"/>
      <c r="VMC164" s="378"/>
      <c r="VMD164" s="378"/>
      <c r="VME164" s="378"/>
      <c r="VMF164" s="378"/>
      <c r="VMG164" s="378"/>
      <c r="VMH164" s="378"/>
      <c r="VMI164" s="378"/>
      <c r="VMJ164" s="378"/>
      <c r="VMK164" s="378"/>
      <c r="VML164" s="378"/>
      <c r="VMM164" s="75"/>
      <c r="VMN164" s="378"/>
      <c r="VMO164" s="378"/>
      <c r="VMP164" s="75"/>
      <c r="VMQ164" s="76"/>
      <c r="VMR164" s="75"/>
      <c r="VMS164" s="378"/>
      <c r="VMT164" s="378"/>
      <c r="VMU164" s="378"/>
      <c r="VMV164" s="378"/>
      <c r="VMW164" s="378"/>
      <c r="VMX164" s="378"/>
      <c r="VMY164" s="378"/>
      <c r="VMZ164" s="378"/>
      <c r="VNA164" s="378"/>
      <c r="VNB164" s="378"/>
      <c r="VNC164" s="378"/>
      <c r="VND164" s="378"/>
      <c r="VNE164" s="75"/>
      <c r="VNF164" s="378"/>
      <c r="VNG164" s="378"/>
      <c r="VNH164" s="75"/>
      <c r="VNI164" s="76"/>
      <c r="VNJ164" s="75"/>
      <c r="VNK164" s="378"/>
      <c r="VNL164" s="378"/>
      <c r="VNM164" s="378"/>
      <c r="VNN164" s="378"/>
      <c r="VNO164" s="378"/>
      <c r="VNP164" s="378"/>
      <c r="VNQ164" s="378"/>
      <c r="VNR164" s="378"/>
      <c r="VNS164" s="378"/>
      <c r="VNT164" s="378"/>
      <c r="VNU164" s="378"/>
      <c r="VNV164" s="378"/>
      <c r="VNW164" s="75"/>
      <c r="VNX164" s="378"/>
      <c r="VNY164" s="378"/>
      <c r="VNZ164" s="75"/>
      <c r="VOA164" s="76"/>
      <c r="VOB164" s="75"/>
      <c r="VOC164" s="378"/>
      <c r="VOD164" s="378"/>
      <c r="VOE164" s="378"/>
      <c r="VOF164" s="378"/>
      <c r="VOG164" s="378"/>
      <c r="VOH164" s="378"/>
      <c r="VOI164" s="378"/>
      <c r="VOJ164" s="378"/>
      <c r="VOK164" s="378"/>
      <c r="VOL164" s="378"/>
      <c r="VOM164" s="378"/>
      <c r="VON164" s="378"/>
      <c r="VOO164" s="75"/>
      <c r="VOP164" s="378"/>
      <c r="VOQ164" s="378"/>
      <c r="VOR164" s="75"/>
      <c r="VOS164" s="76"/>
      <c r="VOT164" s="75"/>
      <c r="VOU164" s="378"/>
      <c r="VOV164" s="378"/>
      <c r="VOW164" s="378"/>
      <c r="VOX164" s="378"/>
      <c r="VOY164" s="378"/>
      <c r="VOZ164" s="378"/>
      <c r="VPA164" s="378"/>
      <c r="VPB164" s="378"/>
      <c r="VPC164" s="378"/>
      <c r="VPD164" s="378"/>
      <c r="VPE164" s="378"/>
      <c r="VPF164" s="378"/>
      <c r="VPG164" s="75"/>
      <c r="VPH164" s="378"/>
      <c r="VPI164" s="378"/>
      <c r="VPJ164" s="75"/>
      <c r="VPK164" s="76"/>
      <c r="VPL164" s="75"/>
      <c r="VPM164" s="378"/>
      <c r="VPN164" s="378"/>
      <c r="VPO164" s="378"/>
      <c r="VPP164" s="378"/>
      <c r="VPQ164" s="378"/>
      <c r="VPR164" s="378"/>
      <c r="VPS164" s="378"/>
      <c r="VPT164" s="378"/>
      <c r="VPU164" s="378"/>
      <c r="VPV164" s="378"/>
      <c r="VPW164" s="378"/>
      <c r="VPX164" s="378"/>
      <c r="VPY164" s="75"/>
      <c r="VPZ164" s="378"/>
      <c r="VQA164" s="378"/>
      <c r="VQB164" s="75"/>
      <c r="VQC164" s="76"/>
      <c r="VQD164" s="75"/>
      <c r="VQE164" s="378"/>
      <c r="VQF164" s="378"/>
      <c r="VQG164" s="378"/>
      <c r="VQH164" s="378"/>
      <c r="VQI164" s="378"/>
      <c r="VQJ164" s="378"/>
      <c r="VQK164" s="378"/>
      <c r="VQL164" s="378"/>
      <c r="VQM164" s="378"/>
      <c r="VQN164" s="378"/>
      <c r="VQO164" s="378"/>
      <c r="VQP164" s="378"/>
      <c r="VQQ164" s="75"/>
      <c r="VQR164" s="378"/>
      <c r="VQS164" s="378"/>
      <c r="VQT164" s="75"/>
      <c r="VQU164" s="76"/>
      <c r="VQV164" s="75"/>
      <c r="VQW164" s="378"/>
      <c r="VQX164" s="378"/>
      <c r="VQY164" s="378"/>
      <c r="VQZ164" s="378"/>
      <c r="VRA164" s="378"/>
      <c r="VRB164" s="378"/>
      <c r="VRC164" s="378"/>
      <c r="VRD164" s="378"/>
      <c r="VRE164" s="378"/>
      <c r="VRF164" s="378"/>
      <c r="VRG164" s="378"/>
      <c r="VRH164" s="378"/>
      <c r="VRI164" s="75"/>
      <c r="VRJ164" s="378"/>
      <c r="VRK164" s="378"/>
      <c r="VRL164" s="75"/>
      <c r="VRM164" s="76"/>
      <c r="VRN164" s="75"/>
      <c r="VRO164" s="378"/>
      <c r="VRP164" s="378"/>
      <c r="VRQ164" s="378"/>
      <c r="VRR164" s="378"/>
      <c r="VRS164" s="378"/>
      <c r="VRT164" s="378"/>
      <c r="VRU164" s="378"/>
      <c r="VRV164" s="378"/>
      <c r="VRW164" s="378"/>
      <c r="VRX164" s="378"/>
      <c r="VRY164" s="378"/>
      <c r="VRZ164" s="378"/>
      <c r="VSA164" s="75"/>
      <c r="VSB164" s="378"/>
      <c r="VSC164" s="378"/>
      <c r="VSD164" s="75"/>
      <c r="VSE164" s="76"/>
      <c r="VSF164" s="75"/>
      <c r="VSG164" s="378"/>
      <c r="VSH164" s="378"/>
      <c r="VSI164" s="378"/>
      <c r="VSJ164" s="378"/>
      <c r="VSK164" s="378"/>
      <c r="VSL164" s="378"/>
      <c r="VSM164" s="378"/>
      <c r="VSN164" s="378"/>
      <c r="VSO164" s="378"/>
      <c r="VSP164" s="378"/>
      <c r="VSQ164" s="378"/>
      <c r="VSR164" s="378"/>
      <c r="VSS164" s="75"/>
      <c r="VST164" s="378"/>
      <c r="VSU164" s="378"/>
      <c r="VSV164" s="75"/>
      <c r="VSW164" s="76"/>
      <c r="VSX164" s="75"/>
      <c r="VSY164" s="378"/>
      <c r="VSZ164" s="378"/>
      <c r="VTA164" s="378"/>
      <c r="VTB164" s="378"/>
      <c r="VTC164" s="378"/>
      <c r="VTD164" s="378"/>
      <c r="VTE164" s="378"/>
      <c r="VTF164" s="378"/>
      <c r="VTG164" s="378"/>
      <c r="VTH164" s="378"/>
      <c r="VTI164" s="378"/>
      <c r="VTJ164" s="378"/>
      <c r="VTK164" s="75"/>
      <c r="VTL164" s="378"/>
      <c r="VTM164" s="378"/>
      <c r="VTN164" s="75"/>
      <c r="VTO164" s="76"/>
      <c r="VTP164" s="75"/>
      <c r="VTQ164" s="378"/>
      <c r="VTR164" s="378"/>
      <c r="VTS164" s="378"/>
      <c r="VTT164" s="378"/>
      <c r="VTU164" s="378"/>
      <c r="VTV164" s="378"/>
      <c r="VTW164" s="378"/>
      <c r="VTX164" s="378"/>
      <c r="VTY164" s="378"/>
      <c r="VTZ164" s="378"/>
      <c r="VUA164" s="378"/>
      <c r="VUB164" s="378"/>
      <c r="VUC164" s="75"/>
      <c r="VUD164" s="378"/>
      <c r="VUE164" s="378"/>
      <c r="VUF164" s="75"/>
      <c r="VUG164" s="76"/>
      <c r="VUH164" s="75"/>
      <c r="VUI164" s="378"/>
      <c r="VUJ164" s="378"/>
      <c r="VUK164" s="378"/>
      <c r="VUL164" s="378"/>
      <c r="VUM164" s="378"/>
      <c r="VUN164" s="378"/>
      <c r="VUO164" s="378"/>
      <c r="VUP164" s="378"/>
      <c r="VUQ164" s="378"/>
      <c r="VUR164" s="378"/>
      <c r="VUS164" s="378"/>
      <c r="VUT164" s="378"/>
      <c r="VUU164" s="75"/>
      <c r="VUV164" s="378"/>
      <c r="VUW164" s="378"/>
      <c r="VUX164" s="75"/>
      <c r="VUY164" s="76"/>
      <c r="VUZ164" s="75"/>
      <c r="VVA164" s="378"/>
      <c r="VVB164" s="378"/>
      <c r="VVC164" s="378"/>
      <c r="VVD164" s="378"/>
      <c r="VVE164" s="378"/>
      <c r="VVF164" s="378"/>
      <c r="VVG164" s="378"/>
      <c r="VVH164" s="378"/>
      <c r="VVI164" s="378"/>
      <c r="VVJ164" s="378"/>
      <c r="VVK164" s="378"/>
      <c r="VVL164" s="378"/>
      <c r="VVM164" s="75"/>
      <c r="VVN164" s="378"/>
      <c r="VVO164" s="378"/>
      <c r="VVP164" s="75"/>
      <c r="VVQ164" s="76"/>
      <c r="VVR164" s="75"/>
      <c r="VVS164" s="378"/>
      <c r="VVT164" s="378"/>
      <c r="VVU164" s="378"/>
      <c r="VVV164" s="378"/>
      <c r="VVW164" s="378"/>
      <c r="VVX164" s="378"/>
      <c r="VVY164" s="378"/>
      <c r="VVZ164" s="378"/>
      <c r="VWA164" s="378"/>
      <c r="VWB164" s="378"/>
      <c r="VWC164" s="378"/>
      <c r="VWD164" s="378"/>
      <c r="VWE164" s="75"/>
      <c r="VWF164" s="378"/>
      <c r="VWG164" s="378"/>
      <c r="VWH164" s="75"/>
      <c r="VWI164" s="76"/>
      <c r="VWJ164" s="75"/>
      <c r="VWK164" s="378"/>
      <c r="VWL164" s="378"/>
      <c r="VWM164" s="378"/>
      <c r="VWN164" s="378"/>
      <c r="VWO164" s="378"/>
      <c r="VWP164" s="378"/>
      <c r="VWQ164" s="378"/>
      <c r="VWR164" s="378"/>
      <c r="VWS164" s="378"/>
      <c r="VWT164" s="378"/>
      <c r="VWU164" s="378"/>
      <c r="VWV164" s="378"/>
      <c r="VWW164" s="75"/>
      <c r="VWX164" s="378"/>
      <c r="VWY164" s="378"/>
      <c r="VWZ164" s="75"/>
      <c r="VXA164" s="76"/>
      <c r="VXB164" s="75"/>
      <c r="VXC164" s="378"/>
      <c r="VXD164" s="378"/>
      <c r="VXE164" s="378"/>
      <c r="VXF164" s="378"/>
      <c r="VXG164" s="378"/>
      <c r="VXH164" s="378"/>
      <c r="VXI164" s="378"/>
      <c r="VXJ164" s="378"/>
      <c r="VXK164" s="378"/>
      <c r="VXL164" s="378"/>
      <c r="VXM164" s="378"/>
      <c r="VXN164" s="378"/>
      <c r="VXO164" s="75"/>
      <c r="VXP164" s="378"/>
      <c r="VXQ164" s="378"/>
      <c r="VXR164" s="75"/>
      <c r="VXS164" s="76"/>
      <c r="VXT164" s="75"/>
      <c r="VXU164" s="378"/>
      <c r="VXV164" s="378"/>
      <c r="VXW164" s="378"/>
      <c r="VXX164" s="378"/>
      <c r="VXY164" s="378"/>
      <c r="VXZ164" s="378"/>
      <c r="VYA164" s="378"/>
      <c r="VYB164" s="378"/>
      <c r="VYC164" s="378"/>
      <c r="VYD164" s="378"/>
      <c r="VYE164" s="378"/>
      <c r="VYF164" s="378"/>
      <c r="VYG164" s="75"/>
      <c r="VYH164" s="378"/>
      <c r="VYI164" s="378"/>
      <c r="VYJ164" s="75"/>
      <c r="VYK164" s="76"/>
      <c r="VYL164" s="75"/>
      <c r="VYM164" s="378"/>
      <c r="VYN164" s="378"/>
      <c r="VYO164" s="378"/>
      <c r="VYP164" s="378"/>
      <c r="VYQ164" s="378"/>
      <c r="VYR164" s="378"/>
      <c r="VYS164" s="378"/>
      <c r="VYT164" s="378"/>
      <c r="VYU164" s="378"/>
      <c r="VYV164" s="378"/>
      <c r="VYW164" s="378"/>
      <c r="VYX164" s="378"/>
      <c r="VYY164" s="75"/>
      <c r="VYZ164" s="378"/>
      <c r="VZA164" s="378"/>
      <c r="VZB164" s="75"/>
      <c r="VZC164" s="76"/>
      <c r="VZD164" s="75"/>
      <c r="VZE164" s="378"/>
      <c r="VZF164" s="378"/>
      <c r="VZG164" s="378"/>
      <c r="VZH164" s="378"/>
      <c r="VZI164" s="378"/>
      <c r="VZJ164" s="378"/>
      <c r="VZK164" s="378"/>
      <c r="VZL164" s="378"/>
      <c r="VZM164" s="378"/>
      <c r="VZN164" s="378"/>
      <c r="VZO164" s="378"/>
      <c r="VZP164" s="378"/>
      <c r="VZQ164" s="75"/>
      <c r="VZR164" s="378"/>
      <c r="VZS164" s="378"/>
      <c r="VZT164" s="75"/>
      <c r="VZU164" s="76"/>
      <c r="VZV164" s="75"/>
      <c r="VZW164" s="378"/>
      <c r="VZX164" s="378"/>
      <c r="VZY164" s="378"/>
      <c r="VZZ164" s="378"/>
      <c r="WAA164" s="378"/>
      <c r="WAB164" s="378"/>
      <c r="WAC164" s="378"/>
      <c r="WAD164" s="378"/>
      <c r="WAE164" s="378"/>
      <c r="WAF164" s="378"/>
      <c r="WAG164" s="378"/>
      <c r="WAH164" s="378"/>
      <c r="WAI164" s="75"/>
      <c r="WAJ164" s="378"/>
      <c r="WAK164" s="378"/>
      <c r="WAL164" s="75"/>
      <c r="WAM164" s="76"/>
      <c r="WAN164" s="75"/>
      <c r="WAO164" s="378"/>
      <c r="WAP164" s="378"/>
      <c r="WAQ164" s="378"/>
      <c r="WAR164" s="378"/>
      <c r="WAS164" s="378"/>
      <c r="WAT164" s="378"/>
      <c r="WAU164" s="378"/>
      <c r="WAV164" s="378"/>
      <c r="WAW164" s="378"/>
      <c r="WAX164" s="378"/>
      <c r="WAY164" s="378"/>
      <c r="WAZ164" s="378"/>
      <c r="WBA164" s="75"/>
      <c r="WBB164" s="378"/>
      <c r="WBC164" s="378"/>
      <c r="WBD164" s="75"/>
      <c r="WBE164" s="76"/>
      <c r="WBF164" s="75"/>
      <c r="WBG164" s="378"/>
      <c r="WBH164" s="378"/>
      <c r="WBI164" s="378"/>
      <c r="WBJ164" s="378"/>
      <c r="WBK164" s="378"/>
      <c r="WBL164" s="378"/>
      <c r="WBM164" s="378"/>
      <c r="WBN164" s="378"/>
      <c r="WBO164" s="378"/>
      <c r="WBP164" s="378"/>
      <c r="WBQ164" s="378"/>
      <c r="WBR164" s="378"/>
      <c r="WBS164" s="75"/>
      <c r="WBT164" s="378"/>
      <c r="WBU164" s="378"/>
      <c r="WBV164" s="75"/>
      <c r="WBW164" s="76"/>
      <c r="WBX164" s="75"/>
      <c r="WBY164" s="378"/>
      <c r="WBZ164" s="378"/>
      <c r="WCA164" s="378"/>
      <c r="WCB164" s="378"/>
      <c r="WCC164" s="378"/>
      <c r="WCD164" s="378"/>
      <c r="WCE164" s="378"/>
      <c r="WCF164" s="378"/>
      <c r="WCG164" s="378"/>
      <c r="WCH164" s="378"/>
      <c r="WCI164" s="378"/>
      <c r="WCJ164" s="378"/>
      <c r="WCK164" s="75"/>
      <c r="WCL164" s="378"/>
      <c r="WCM164" s="378"/>
      <c r="WCN164" s="75"/>
      <c r="WCO164" s="76"/>
      <c r="WCP164" s="75"/>
      <c r="WCQ164" s="378"/>
      <c r="WCR164" s="378"/>
      <c r="WCS164" s="378"/>
      <c r="WCT164" s="378"/>
      <c r="WCU164" s="378"/>
      <c r="WCV164" s="378"/>
      <c r="WCW164" s="378"/>
      <c r="WCX164" s="378"/>
      <c r="WCY164" s="378"/>
      <c r="WCZ164" s="378"/>
      <c r="WDA164" s="378"/>
      <c r="WDB164" s="378"/>
      <c r="WDC164" s="75"/>
      <c r="WDD164" s="378"/>
      <c r="WDE164" s="378"/>
      <c r="WDF164" s="75"/>
      <c r="WDG164" s="76"/>
      <c r="WDH164" s="75"/>
      <c r="WDI164" s="378"/>
      <c r="WDJ164" s="378"/>
      <c r="WDK164" s="378"/>
      <c r="WDL164" s="378"/>
      <c r="WDM164" s="378"/>
      <c r="WDN164" s="378"/>
      <c r="WDO164" s="378"/>
      <c r="WDP164" s="378"/>
      <c r="WDQ164" s="378"/>
      <c r="WDR164" s="378"/>
      <c r="WDS164" s="378"/>
      <c r="WDT164" s="378"/>
      <c r="WDU164" s="75"/>
      <c r="WDV164" s="378"/>
      <c r="WDW164" s="378"/>
      <c r="WDX164" s="75"/>
      <c r="WDY164" s="76"/>
      <c r="WDZ164" s="75"/>
      <c r="WEA164" s="378"/>
      <c r="WEB164" s="378"/>
      <c r="WEC164" s="378"/>
      <c r="WED164" s="378"/>
      <c r="WEE164" s="378"/>
      <c r="WEF164" s="378"/>
      <c r="WEG164" s="378"/>
      <c r="WEH164" s="378"/>
      <c r="WEI164" s="378"/>
      <c r="WEJ164" s="378"/>
      <c r="WEK164" s="378"/>
      <c r="WEL164" s="378"/>
      <c r="WEM164" s="75"/>
      <c r="WEN164" s="378"/>
      <c r="WEO164" s="378"/>
      <c r="WEP164" s="75"/>
      <c r="WEQ164" s="76"/>
      <c r="WER164" s="75"/>
      <c r="WES164" s="378"/>
      <c r="WET164" s="378"/>
      <c r="WEU164" s="378"/>
      <c r="WEV164" s="378"/>
      <c r="WEW164" s="378"/>
      <c r="WEX164" s="378"/>
      <c r="WEY164" s="378"/>
      <c r="WEZ164" s="378"/>
      <c r="WFA164" s="378"/>
      <c r="WFB164" s="378"/>
      <c r="WFC164" s="378"/>
      <c r="WFD164" s="378"/>
      <c r="WFE164" s="75"/>
      <c r="WFF164" s="378"/>
      <c r="WFG164" s="378"/>
      <c r="WFH164" s="75"/>
      <c r="WFI164" s="76"/>
      <c r="WFJ164" s="75"/>
      <c r="WFK164" s="378"/>
      <c r="WFL164" s="378"/>
      <c r="WFM164" s="378"/>
      <c r="WFN164" s="378"/>
      <c r="WFO164" s="378"/>
      <c r="WFP164" s="378"/>
      <c r="WFQ164" s="378"/>
      <c r="WFR164" s="378"/>
      <c r="WFS164" s="378"/>
      <c r="WFT164" s="378"/>
      <c r="WFU164" s="378"/>
      <c r="WFV164" s="378"/>
      <c r="WFW164" s="75"/>
      <c r="WFX164" s="378"/>
      <c r="WFY164" s="378"/>
      <c r="WFZ164" s="75"/>
      <c r="WGA164" s="76"/>
      <c r="WGB164" s="75"/>
      <c r="WGC164" s="378"/>
      <c r="WGD164" s="378"/>
      <c r="WGE164" s="378"/>
      <c r="WGF164" s="378"/>
      <c r="WGG164" s="378"/>
      <c r="WGH164" s="378"/>
      <c r="WGI164" s="378"/>
      <c r="WGJ164" s="378"/>
      <c r="WGK164" s="378"/>
      <c r="WGL164" s="378"/>
      <c r="WGM164" s="378"/>
      <c r="WGN164" s="378"/>
      <c r="WGO164" s="75"/>
      <c r="WGP164" s="378"/>
      <c r="WGQ164" s="378"/>
      <c r="WGR164" s="75"/>
      <c r="WGS164" s="76"/>
      <c r="WGT164" s="75"/>
      <c r="WGU164" s="378"/>
      <c r="WGV164" s="378"/>
      <c r="WGW164" s="378"/>
      <c r="WGX164" s="378"/>
      <c r="WGY164" s="378"/>
      <c r="WGZ164" s="378"/>
      <c r="WHA164" s="378"/>
      <c r="WHB164" s="378"/>
      <c r="WHC164" s="378"/>
      <c r="WHD164" s="378"/>
      <c r="WHE164" s="378"/>
      <c r="WHF164" s="378"/>
      <c r="WHG164" s="75"/>
      <c r="WHH164" s="378"/>
      <c r="WHI164" s="378"/>
      <c r="WHJ164" s="75"/>
      <c r="WHK164" s="76"/>
      <c r="WHL164" s="75"/>
      <c r="WHM164" s="378"/>
      <c r="WHN164" s="378"/>
      <c r="WHO164" s="378"/>
      <c r="WHP164" s="378"/>
      <c r="WHQ164" s="378"/>
      <c r="WHR164" s="378"/>
      <c r="WHS164" s="378"/>
      <c r="WHT164" s="378"/>
      <c r="WHU164" s="378"/>
      <c r="WHV164" s="378"/>
      <c r="WHW164" s="378"/>
      <c r="WHX164" s="378"/>
      <c r="WHY164" s="75"/>
      <c r="WHZ164" s="378"/>
      <c r="WIA164" s="378"/>
      <c r="WIB164" s="75"/>
      <c r="WIC164" s="76"/>
      <c r="WID164" s="75"/>
      <c r="WIE164" s="378"/>
      <c r="WIF164" s="378"/>
      <c r="WIG164" s="378"/>
      <c r="WIH164" s="378"/>
      <c r="WII164" s="378"/>
      <c r="WIJ164" s="378"/>
      <c r="WIK164" s="378"/>
      <c r="WIL164" s="378"/>
      <c r="WIM164" s="378"/>
      <c r="WIN164" s="378"/>
      <c r="WIO164" s="378"/>
      <c r="WIP164" s="378"/>
      <c r="WIQ164" s="75"/>
      <c r="WIR164" s="378"/>
      <c r="WIS164" s="378"/>
      <c r="WIT164" s="75"/>
      <c r="WIU164" s="76"/>
      <c r="WIV164" s="75"/>
      <c r="WIW164" s="378"/>
      <c r="WIX164" s="378"/>
      <c r="WIY164" s="378"/>
      <c r="WIZ164" s="378"/>
      <c r="WJA164" s="378"/>
      <c r="WJB164" s="378"/>
      <c r="WJC164" s="378"/>
      <c r="WJD164" s="378"/>
      <c r="WJE164" s="378"/>
      <c r="WJF164" s="378"/>
      <c r="WJG164" s="378"/>
      <c r="WJH164" s="378"/>
      <c r="WJI164" s="75"/>
      <c r="WJJ164" s="378"/>
      <c r="WJK164" s="378"/>
      <c r="WJL164" s="75"/>
      <c r="WJM164" s="76"/>
      <c r="WJN164" s="75"/>
      <c r="WJO164" s="378"/>
      <c r="WJP164" s="378"/>
      <c r="WJQ164" s="378"/>
      <c r="WJR164" s="378"/>
      <c r="WJS164" s="378"/>
      <c r="WJT164" s="378"/>
      <c r="WJU164" s="378"/>
      <c r="WJV164" s="378"/>
      <c r="WJW164" s="378"/>
      <c r="WJX164" s="378"/>
      <c r="WJY164" s="378"/>
      <c r="WJZ164" s="378"/>
      <c r="WKA164" s="75"/>
      <c r="WKB164" s="378"/>
      <c r="WKC164" s="378"/>
      <c r="WKD164" s="75"/>
      <c r="WKE164" s="76"/>
      <c r="WKF164" s="75"/>
      <c r="WKG164" s="378"/>
      <c r="WKH164" s="378"/>
      <c r="WKI164" s="378"/>
      <c r="WKJ164" s="378"/>
      <c r="WKK164" s="378"/>
      <c r="WKL164" s="378"/>
      <c r="WKM164" s="378"/>
      <c r="WKN164" s="378"/>
      <c r="WKO164" s="378"/>
      <c r="WKP164" s="378"/>
      <c r="WKQ164" s="378"/>
      <c r="WKR164" s="378"/>
      <c r="WKS164" s="75"/>
      <c r="WKT164" s="378"/>
      <c r="WKU164" s="378"/>
      <c r="WKV164" s="75"/>
      <c r="WKW164" s="76"/>
      <c r="WKX164" s="75"/>
      <c r="WKY164" s="378"/>
      <c r="WKZ164" s="378"/>
      <c r="WLA164" s="378"/>
      <c r="WLB164" s="378"/>
      <c r="WLC164" s="378"/>
      <c r="WLD164" s="378"/>
      <c r="WLE164" s="378"/>
      <c r="WLF164" s="378"/>
      <c r="WLG164" s="378"/>
      <c r="WLH164" s="378"/>
      <c r="WLI164" s="378"/>
      <c r="WLJ164" s="378"/>
      <c r="WLK164" s="75"/>
      <c r="WLL164" s="378"/>
      <c r="WLM164" s="378"/>
      <c r="WLN164" s="75"/>
      <c r="WLO164" s="76"/>
      <c r="WLP164" s="75"/>
      <c r="WLQ164" s="378"/>
      <c r="WLR164" s="378"/>
      <c r="WLS164" s="378"/>
      <c r="WLT164" s="378"/>
      <c r="WLU164" s="378"/>
      <c r="WLV164" s="378"/>
      <c r="WLW164" s="378"/>
      <c r="WLX164" s="378"/>
      <c r="WLY164" s="378"/>
      <c r="WLZ164" s="378"/>
      <c r="WMA164" s="378"/>
      <c r="WMB164" s="378"/>
      <c r="WMC164" s="75"/>
      <c r="WMD164" s="378"/>
      <c r="WME164" s="378"/>
      <c r="WMF164" s="75"/>
      <c r="WMG164" s="76"/>
      <c r="WMH164" s="75"/>
      <c r="WMI164" s="378"/>
      <c r="WMJ164" s="378"/>
      <c r="WMK164" s="378"/>
      <c r="WML164" s="378"/>
      <c r="WMM164" s="378"/>
      <c r="WMN164" s="378"/>
      <c r="WMO164" s="378"/>
      <c r="WMP164" s="378"/>
      <c r="WMQ164" s="378"/>
      <c r="WMR164" s="378"/>
      <c r="WMS164" s="378"/>
      <c r="WMT164" s="378"/>
      <c r="WMU164" s="75"/>
      <c r="WMV164" s="378"/>
      <c r="WMW164" s="378"/>
      <c r="WMX164" s="75"/>
      <c r="WMY164" s="76"/>
      <c r="WMZ164" s="75"/>
      <c r="WNA164" s="378"/>
      <c r="WNB164" s="378"/>
      <c r="WNC164" s="378"/>
      <c r="WND164" s="378"/>
      <c r="WNE164" s="378"/>
      <c r="WNF164" s="378"/>
      <c r="WNG164" s="378"/>
      <c r="WNH164" s="378"/>
      <c r="WNI164" s="378"/>
      <c r="WNJ164" s="378"/>
      <c r="WNK164" s="378"/>
      <c r="WNL164" s="378"/>
      <c r="WNM164" s="75"/>
      <c r="WNN164" s="378"/>
      <c r="WNO164" s="378"/>
      <c r="WNP164" s="75"/>
      <c r="WNQ164" s="76"/>
      <c r="WNR164" s="75"/>
      <c r="WNS164" s="378"/>
      <c r="WNT164" s="378"/>
      <c r="WNU164" s="378"/>
      <c r="WNV164" s="378"/>
      <c r="WNW164" s="378"/>
      <c r="WNX164" s="378"/>
      <c r="WNY164" s="378"/>
      <c r="WNZ164" s="378"/>
      <c r="WOA164" s="378"/>
      <c r="WOB164" s="378"/>
      <c r="WOC164" s="378"/>
      <c r="WOD164" s="378"/>
      <c r="WOE164" s="75"/>
      <c r="WOF164" s="378"/>
      <c r="WOG164" s="378"/>
      <c r="WOH164" s="75"/>
      <c r="WOI164" s="76"/>
      <c r="WOJ164" s="75"/>
      <c r="WOK164" s="378"/>
      <c r="WOL164" s="378"/>
      <c r="WOM164" s="378"/>
      <c r="WON164" s="378"/>
      <c r="WOO164" s="378"/>
      <c r="WOP164" s="378"/>
      <c r="WOQ164" s="378"/>
      <c r="WOR164" s="378"/>
      <c r="WOS164" s="378"/>
      <c r="WOT164" s="378"/>
      <c r="WOU164" s="378"/>
      <c r="WOV164" s="378"/>
      <c r="WOW164" s="75"/>
      <c r="WOX164" s="378"/>
      <c r="WOY164" s="378"/>
      <c r="WOZ164" s="75"/>
      <c r="WPA164" s="76"/>
      <c r="WPB164" s="75"/>
      <c r="WPC164" s="378"/>
      <c r="WPD164" s="378"/>
      <c r="WPE164" s="378"/>
      <c r="WPF164" s="378"/>
      <c r="WPG164" s="378"/>
      <c r="WPH164" s="378"/>
      <c r="WPI164" s="378"/>
      <c r="WPJ164" s="378"/>
      <c r="WPK164" s="378"/>
      <c r="WPL164" s="378"/>
      <c r="WPM164" s="378"/>
      <c r="WPN164" s="378"/>
      <c r="WPO164" s="75"/>
      <c r="WPP164" s="378"/>
      <c r="WPQ164" s="378"/>
      <c r="WPR164" s="75"/>
      <c r="WPS164" s="76"/>
      <c r="WPT164" s="75"/>
      <c r="WPU164" s="378"/>
      <c r="WPV164" s="378"/>
      <c r="WPW164" s="378"/>
      <c r="WPX164" s="378"/>
      <c r="WPY164" s="378"/>
      <c r="WPZ164" s="378"/>
      <c r="WQA164" s="378"/>
      <c r="WQB164" s="378"/>
      <c r="WQC164" s="378"/>
      <c r="WQD164" s="378"/>
      <c r="WQE164" s="378"/>
      <c r="WQF164" s="378"/>
      <c r="WQG164" s="75"/>
      <c r="WQH164" s="378"/>
      <c r="WQI164" s="378"/>
      <c r="WQJ164" s="75"/>
      <c r="WQK164" s="76"/>
      <c r="WQL164" s="75"/>
      <c r="WQM164" s="378"/>
      <c r="WQN164" s="378"/>
      <c r="WQO164" s="378"/>
      <c r="WQP164" s="378"/>
      <c r="WQQ164" s="378"/>
      <c r="WQR164" s="378"/>
      <c r="WQS164" s="378"/>
      <c r="WQT164" s="378"/>
      <c r="WQU164" s="378"/>
      <c r="WQV164" s="378"/>
      <c r="WQW164" s="378"/>
      <c r="WQX164" s="378"/>
      <c r="WQY164" s="75"/>
      <c r="WQZ164" s="378"/>
      <c r="WRA164" s="378"/>
      <c r="WRB164" s="75"/>
      <c r="WRC164" s="76"/>
      <c r="WRD164" s="75"/>
      <c r="WRE164" s="378"/>
      <c r="WRF164" s="378"/>
      <c r="WRG164" s="378"/>
      <c r="WRH164" s="378"/>
      <c r="WRI164" s="378"/>
      <c r="WRJ164" s="378"/>
      <c r="WRK164" s="378"/>
      <c r="WRL164" s="378"/>
      <c r="WRM164" s="378"/>
      <c r="WRN164" s="378"/>
      <c r="WRO164" s="378"/>
      <c r="WRP164" s="378"/>
      <c r="WRQ164" s="75"/>
      <c r="WRR164" s="378"/>
      <c r="WRS164" s="378"/>
      <c r="WRT164" s="75"/>
      <c r="WRU164" s="76"/>
      <c r="WRV164" s="75"/>
      <c r="WRW164" s="378"/>
      <c r="WRX164" s="378"/>
      <c r="WRY164" s="378"/>
      <c r="WRZ164" s="378"/>
      <c r="WSA164" s="378"/>
      <c r="WSB164" s="378"/>
      <c r="WSC164" s="378"/>
      <c r="WSD164" s="378"/>
      <c r="WSE164" s="378"/>
      <c r="WSF164" s="378"/>
      <c r="WSG164" s="378"/>
      <c r="WSH164" s="378"/>
      <c r="WSI164" s="75"/>
      <c r="WSJ164" s="378"/>
      <c r="WSK164" s="378"/>
      <c r="WSL164" s="75"/>
      <c r="WSM164" s="76"/>
      <c r="WSN164" s="75"/>
      <c r="WSO164" s="378"/>
      <c r="WSP164" s="378"/>
      <c r="WSQ164" s="378"/>
      <c r="WSR164" s="378"/>
      <c r="WSS164" s="378"/>
      <c r="WST164" s="378"/>
      <c r="WSU164" s="378"/>
      <c r="WSV164" s="378"/>
      <c r="WSW164" s="378"/>
      <c r="WSX164" s="378"/>
      <c r="WSY164" s="378"/>
      <c r="WSZ164" s="378"/>
      <c r="WTA164" s="75"/>
      <c r="WTB164" s="378"/>
      <c r="WTC164" s="378"/>
      <c r="WTD164" s="75"/>
      <c r="WTE164" s="76"/>
      <c r="WTF164" s="75"/>
      <c r="WTG164" s="378"/>
      <c r="WTH164" s="378"/>
      <c r="WTI164" s="378"/>
      <c r="WTJ164" s="378"/>
      <c r="WTK164" s="378"/>
      <c r="WTL164" s="378"/>
      <c r="WTM164" s="378"/>
      <c r="WTN164" s="378"/>
      <c r="WTO164" s="378"/>
      <c r="WTP164" s="378"/>
      <c r="WTQ164" s="378"/>
      <c r="WTR164" s="378"/>
      <c r="WTS164" s="75"/>
      <c r="WTT164" s="378"/>
      <c r="WTU164" s="378"/>
      <c r="WTV164" s="75"/>
      <c r="WTW164" s="76"/>
      <c r="WTX164" s="75"/>
      <c r="WTY164" s="378"/>
      <c r="WTZ164" s="378"/>
      <c r="WUA164" s="378"/>
      <c r="WUB164" s="378"/>
      <c r="WUC164" s="378"/>
      <c r="WUD164" s="378"/>
      <c r="WUE164" s="378"/>
      <c r="WUF164" s="378"/>
      <c r="WUG164" s="378"/>
      <c r="WUH164" s="378"/>
      <c r="WUI164" s="378"/>
      <c r="WUJ164" s="378"/>
      <c r="WUK164" s="75"/>
      <c r="WUL164" s="378"/>
      <c r="WUM164" s="378"/>
      <c r="WUN164" s="75"/>
      <c r="WUO164" s="76"/>
      <c r="WUP164" s="75"/>
      <c r="WUQ164" s="378"/>
      <c r="WUR164" s="378"/>
      <c r="WUS164" s="378"/>
      <c r="WUT164" s="378"/>
      <c r="WUU164" s="378"/>
      <c r="WUV164" s="378"/>
      <c r="WUW164" s="378"/>
      <c r="WUX164" s="378"/>
      <c r="WUY164" s="378"/>
      <c r="WUZ164" s="378"/>
      <c r="WVA164" s="378"/>
      <c r="WVB164" s="378"/>
      <c r="WVC164" s="75"/>
      <c r="WVD164" s="378"/>
      <c r="WVE164" s="378"/>
      <c r="WVF164" s="75"/>
      <c r="WVG164" s="76"/>
      <c r="WVH164" s="75"/>
      <c r="WVI164" s="378"/>
      <c r="WVJ164" s="378"/>
      <c r="WVK164" s="378"/>
      <c r="WVL164" s="378"/>
      <c r="WVM164" s="378"/>
      <c r="WVN164" s="378"/>
      <c r="WVO164" s="378"/>
      <c r="WVP164" s="378"/>
      <c r="WVQ164" s="378"/>
      <c r="WVR164" s="378"/>
      <c r="WVS164" s="378"/>
      <c r="WVT164" s="378"/>
      <c r="WVU164" s="75"/>
      <c r="WVV164" s="378"/>
      <c r="WVW164" s="378"/>
      <c r="WVX164" s="75"/>
      <c r="WVY164" s="76"/>
      <c r="WVZ164" s="75"/>
      <c r="WWA164" s="378"/>
      <c r="WWB164" s="378"/>
      <c r="WWC164" s="378"/>
      <c r="WWD164" s="378"/>
      <c r="WWE164" s="378"/>
      <c r="WWF164" s="378"/>
      <c r="WWG164" s="378"/>
      <c r="WWH164" s="378"/>
      <c r="WWI164" s="378"/>
      <c r="WWJ164" s="378"/>
      <c r="WWK164" s="378"/>
      <c r="WWL164" s="378"/>
      <c r="WWM164" s="75"/>
      <c r="WWN164" s="378"/>
      <c r="WWO164" s="378"/>
      <c r="WWP164" s="75"/>
      <c r="WWQ164" s="76"/>
      <c r="WWR164" s="75"/>
      <c r="WWS164" s="378"/>
      <c r="WWT164" s="378"/>
      <c r="WWU164" s="378"/>
      <c r="WWV164" s="378"/>
      <c r="WWW164" s="378"/>
      <c r="WWX164" s="378"/>
      <c r="WWY164" s="378"/>
      <c r="WWZ164" s="378"/>
      <c r="WXA164" s="378"/>
      <c r="WXB164" s="378"/>
      <c r="WXC164" s="378"/>
      <c r="WXD164" s="378"/>
      <c r="WXE164" s="75"/>
      <c r="WXF164" s="378"/>
      <c r="WXG164" s="378"/>
      <c r="WXH164" s="75"/>
      <c r="WXI164" s="76"/>
      <c r="WXJ164" s="75"/>
      <c r="WXK164" s="378"/>
      <c r="WXL164" s="378"/>
      <c r="WXM164" s="378"/>
      <c r="WXN164" s="378"/>
      <c r="WXO164" s="378"/>
      <c r="WXP164" s="378"/>
      <c r="WXQ164" s="378"/>
      <c r="WXR164" s="378"/>
      <c r="WXS164" s="378"/>
      <c r="WXT164" s="378"/>
      <c r="WXU164" s="378"/>
      <c r="WXV164" s="378"/>
      <c r="WXW164" s="75"/>
      <c r="WXX164" s="378"/>
      <c r="WXY164" s="378"/>
      <c r="WXZ164" s="75"/>
      <c r="WYA164" s="76"/>
      <c r="WYB164" s="75"/>
      <c r="WYC164" s="378"/>
      <c r="WYD164" s="378"/>
      <c r="WYE164" s="378"/>
      <c r="WYF164" s="378"/>
      <c r="WYG164" s="378"/>
      <c r="WYH164" s="378"/>
      <c r="WYI164" s="378"/>
      <c r="WYJ164" s="378"/>
      <c r="WYK164" s="378"/>
      <c r="WYL164" s="378"/>
      <c r="WYM164" s="378"/>
      <c r="WYN164" s="378"/>
      <c r="WYO164" s="75"/>
      <c r="WYP164" s="378"/>
      <c r="WYQ164" s="378"/>
      <c r="WYR164" s="75"/>
      <c r="WYS164" s="76"/>
      <c r="WYT164" s="75"/>
      <c r="WYU164" s="378"/>
      <c r="WYV164" s="378"/>
      <c r="WYW164" s="378"/>
      <c r="WYX164" s="378"/>
      <c r="WYY164" s="378"/>
      <c r="WYZ164" s="378"/>
      <c r="WZA164" s="378"/>
      <c r="WZB164" s="378"/>
      <c r="WZC164" s="378"/>
      <c r="WZD164" s="378"/>
      <c r="WZE164" s="378"/>
      <c r="WZF164" s="378"/>
      <c r="WZG164" s="75"/>
      <c r="WZH164" s="378"/>
      <c r="WZI164" s="378"/>
      <c r="WZJ164" s="75"/>
      <c r="WZK164" s="76"/>
      <c r="WZL164" s="75"/>
      <c r="WZM164" s="378"/>
      <c r="WZN164" s="378"/>
      <c r="WZO164" s="378"/>
      <c r="WZP164" s="378"/>
      <c r="WZQ164" s="378"/>
      <c r="WZR164" s="378"/>
      <c r="WZS164" s="378"/>
      <c r="WZT164" s="378"/>
      <c r="WZU164" s="378"/>
      <c r="WZV164" s="378"/>
      <c r="WZW164" s="378"/>
      <c r="WZX164" s="378"/>
      <c r="WZY164" s="75"/>
      <c r="WZZ164" s="378"/>
      <c r="XAA164" s="378"/>
      <c r="XAB164" s="75"/>
      <c r="XAC164" s="76"/>
      <c r="XAD164" s="75"/>
      <c r="XAE164" s="378"/>
      <c r="XAF164" s="378"/>
      <c r="XAG164" s="378"/>
      <c r="XAH164" s="378"/>
      <c r="XAI164" s="378"/>
      <c r="XAJ164" s="378"/>
      <c r="XAK164" s="378"/>
      <c r="XAL164" s="378"/>
      <c r="XAM164" s="378"/>
      <c r="XAN164" s="378"/>
      <c r="XAO164" s="378"/>
      <c r="XAP164" s="378"/>
      <c r="XAQ164" s="75"/>
      <c r="XAR164" s="378"/>
      <c r="XAS164" s="378"/>
      <c r="XAT164" s="75"/>
      <c r="XAU164" s="76"/>
      <c r="XAV164" s="75"/>
      <c r="XAW164" s="378"/>
      <c r="XAX164" s="378"/>
      <c r="XAY164" s="378"/>
      <c r="XAZ164" s="378"/>
      <c r="XBA164" s="378"/>
      <c r="XBB164" s="378"/>
      <c r="XBC164" s="378"/>
      <c r="XBD164" s="378"/>
      <c r="XBE164" s="378"/>
      <c r="XBF164" s="378"/>
      <c r="XBG164" s="378"/>
      <c r="XBH164" s="378"/>
      <c r="XBI164" s="75"/>
      <c r="XBJ164" s="378"/>
      <c r="XBK164" s="378"/>
      <c r="XBL164" s="75"/>
      <c r="XBM164" s="76"/>
      <c r="XBN164" s="75"/>
      <c r="XBO164" s="378"/>
      <c r="XBP164" s="378"/>
      <c r="XBQ164" s="378"/>
      <c r="XBR164" s="378"/>
      <c r="XBS164" s="378"/>
      <c r="XBT164" s="378"/>
      <c r="XBU164" s="378"/>
      <c r="XBV164" s="378"/>
      <c r="XBW164" s="378"/>
      <c r="XBX164" s="378"/>
      <c r="XBY164" s="378"/>
      <c r="XBZ164" s="378"/>
      <c r="XCA164" s="75"/>
      <c r="XCB164" s="378"/>
      <c r="XCC164" s="378"/>
      <c r="XCD164" s="75"/>
      <c r="XCE164" s="76"/>
      <c r="XCF164" s="75"/>
      <c r="XCG164" s="378"/>
      <c r="XCH164" s="378"/>
      <c r="XCI164" s="378"/>
      <c r="XCJ164" s="378"/>
      <c r="XCK164" s="378"/>
      <c r="XCL164" s="378"/>
      <c r="XCM164" s="378"/>
      <c r="XCN164" s="378"/>
      <c r="XCO164" s="378"/>
      <c r="XCP164" s="378"/>
      <c r="XCQ164" s="378"/>
      <c r="XCR164" s="378"/>
      <c r="XCS164" s="75"/>
      <c r="XCT164" s="378"/>
      <c r="XCU164" s="378"/>
      <c r="XCV164" s="75"/>
      <c r="XCW164" s="76"/>
      <c r="XCX164" s="75"/>
      <c r="XCY164" s="378"/>
      <c r="XCZ164" s="378"/>
      <c r="XDA164" s="378"/>
      <c r="XDB164" s="378"/>
      <c r="XDC164" s="378"/>
      <c r="XDD164" s="378"/>
      <c r="XDE164" s="378"/>
      <c r="XDF164" s="378"/>
      <c r="XDG164" s="378"/>
      <c r="XDH164" s="378"/>
      <c r="XDI164" s="378"/>
      <c r="XDJ164" s="378"/>
      <c r="XDK164" s="75"/>
      <c r="XDL164" s="378"/>
      <c r="XDM164" s="378"/>
      <c r="XDN164" s="75"/>
      <c r="XDO164" s="76"/>
      <c r="XDP164" s="75"/>
      <c r="XDQ164" s="378"/>
      <c r="XDR164" s="378"/>
      <c r="XDS164" s="378"/>
      <c r="XDT164" s="378"/>
      <c r="XDU164" s="378"/>
      <c r="XDV164" s="378"/>
      <c r="XDW164" s="378"/>
      <c r="XDX164" s="378"/>
      <c r="XDY164" s="378"/>
      <c r="XDZ164" s="378"/>
      <c r="XEA164" s="378"/>
      <c r="XEB164" s="378"/>
      <c r="XEC164" s="75"/>
      <c r="XED164" s="378"/>
      <c r="XEE164" s="378"/>
      <c r="XEF164" s="75"/>
      <c r="XEG164" s="76"/>
      <c r="XEH164" s="75"/>
      <c r="XEI164" s="378"/>
      <c r="XEJ164" s="378"/>
      <c r="XEK164" s="378"/>
      <c r="XEL164" s="378"/>
      <c r="XEM164" s="378"/>
      <c r="XEN164" s="378"/>
      <c r="XEO164" s="378"/>
      <c r="XEP164" s="378"/>
      <c r="XEQ164" s="378"/>
      <c r="XER164" s="378"/>
      <c r="XES164" s="378"/>
      <c r="XET164" s="378"/>
      <c r="XEU164" s="75"/>
      <c r="XEV164" s="378"/>
      <c r="XEW164" s="378"/>
      <c r="XEX164" s="75"/>
      <c r="XEY164" s="76"/>
      <c r="XEZ164" s="75"/>
      <c r="XFA164" s="378"/>
      <c r="XFB164" s="378"/>
      <c r="XFC164" s="378"/>
      <c r="XFD164" s="378"/>
    </row>
    <row r="165" spans="1:16384" s="74" customFormat="1">
      <c r="A165" s="374" t="s">
        <v>599</v>
      </c>
      <c r="B165" s="374"/>
      <c r="C165" s="374"/>
      <c r="D165" s="374"/>
      <c r="E165" s="374"/>
      <c r="F165" s="374"/>
      <c r="G165" s="374"/>
      <c r="H165" s="374"/>
      <c r="I165" s="374"/>
      <c r="J165" s="374"/>
      <c r="K165" s="374"/>
      <c r="L165" s="374"/>
      <c r="M165" s="154">
        <f>+M113+M164</f>
        <v>11037469</v>
      </c>
      <c r="N165" s="159"/>
      <c r="O165" s="159"/>
      <c r="P165" s="154">
        <f>+P113+P164</f>
        <v>6131740</v>
      </c>
      <c r="Q165" s="155"/>
      <c r="R165" s="154">
        <f>+R113+R164</f>
        <v>0</v>
      </c>
      <c r="AE165" s="75"/>
      <c r="AH165" s="75"/>
      <c r="AI165" s="76"/>
      <c r="AJ165" s="75"/>
      <c r="AW165" s="75"/>
      <c r="AZ165" s="75"/>
      <c r="BA165" s="76"/>
      <c r="BB165" s="75"/>
      <c r="BO165" s="75"/>
      <c r="BR165" s="75"/>
      <c r="BS165" s="76"/>
      <c r="BT165" s="75"/>
      <c r="CG165" s="75"/>
      <c r="CJ165" s="75"/>
      <c r="CK165" s="76"/>
      <c r="CL165" s="75"/>
      <c r="CY165" s="75"/>
      <c r="DB165" s="75"/>
      <c r="DC165" s="76"/>
      <c r="DD165" s="75"/>
      <c r="DQ165" s="75"/>
      <c r="DT165" s="75"/>
      <c r="DU165" s="76"/>
      <c r="DV165" s="75"/>
      <c r="EI165" s="75"/>
      <c r="EL165" s="75"/>
      <c r="EM165" s="76"/>
      <c r="EN165" s="75"/>
      <c r="FA165" s="75"/>
      <c r="FD165" s="75"/>
      <c r="FE165" s="76"/>
      <c r="FF165" s="75"/>
      <c r="FS165" s="75"/>
      <c r="FV165" s="75"/>
      <c r="FW165" s="76"/>
      <c r="FX165" s="75"/>
      <c r="GK165" s="75"/>
      <c r="GN165" s="75"/>
      <c r="GO165" s="76"/>
      <c r="GP165" s="75"/>
      <c r="HC165" s="75"/>
      <c r="HF165" s="75"/>
      <c r="HG165" s="76"/>
      <c r="HH165" s="75"/>
      <c r="HU165" s="75"/>
      <c r="HX165" s="75"/>
      <c r="HY165" s="76"/>
      <c r="HZ165" s="75"/>
      <c r="IM165" s="75"/>
      <c r="IP165" s="75"/>
      <c r="IQ165" s="76"/>
      <c r="IR165" s="75"/>
      <c r="JE165" s="75"/>
      <c r="JH165" s="75"/>
      <c r="JI165" s="76"/>
      <c r="JJ165" s="75"/>
      <c r="JW165" s="75"/>
      <c r="JZ165" s="75"/>
      <c r="KA165" s="76"/>
      <c r="KB165" s="75"/>
      <c r="KO165" s="75"/>
      <c r="KR165" s="75"/>
      <c r="KS165" s="76"/>
      <c r="KT165" s="75"/>
      <c r="LG165" s="75"/>
      <c r="LJ165" s="75"/>
      <c r="LK165" s="76"/>
      <c r="LL165" s="75"/>
      <c r="LY165" s="75"/>
      <c r="MB165" s="75"/>
      <c r="MC165" s="76"/>
      <c r="MD165" s="75"/>
      <c r="MQ165" s="75"/>
      <c r="MT165" s="75"/>
      <c r="MU165" s="76"/>
      <c r="MV165" s="75"/>
      <c r="NI165" s="75"/>
      <c r="NL165" s="75"/>
      <c r="NM165" s="76"/>
      <c r="NN165" s="75"/>
      <c r="OA165" s="75"/>
      <c r="OD165" s="75"/>
      <c r="OE165" s="76"/>
      <c r="OF165" s="75"/>
      <c r="OS165" s="75"/>
      <c r="OV165" s="75"/>
      <c r="OW165" s="76"/>
      <c r="OX165" s="75"/>
      <c r="PK165" s="75"/>
      <c r="PN165" s="75"/>
      <c r="PO165" s="76"/>
      <c r="PP165" s="75"/>
      <c r="QC165" s="75"/>
      <c r="QF165" s="75"/>
      <c r="QG165" s="76"/>
      <c r="QH165" s="75"/>
      <c r="QU165" s="75"/>
      <c r="QX165" s="75"/>
      <c r="QY165" s="76"/>
      <c r="QZ165" s="75"/>
      <c r="RM165" s="75"/>
      <c r="RP165" s="75"/>
      <c r="RQ165" s="76"/>
      <c r="RR165" s="75"/>
      <c r="SE165" s="75"/>
      <c r="SH165" s="75"/>
      <c r="SI165" s="76"/>
      <c r="SJ165" s="75"/>
      <c r="SW165" s="75"/>
      <c r="SZ165" s="75"/>
      <c r="TA165" s="76"/>
      <c r="TB165" s="75"/>
      <c r="TO165" s="75"/>
      <c r="TR165" s="75"/>
      <c r="TS165" s="76"/>
      <c r="TT165" s="75"/>
      <c r="UG165" s="75"/>
      <c r="UJ165" s="75"/>
      <c r="UK165" s="76"/>
      <c r="UL165" s="75"/>
      <c r="UY165" s="75"/>
      <c r="VB165" s="75"/>
      <c r="VC165" s="76"/>
      <c r="VD165" s="75"/>
      <c r="VQ165" s="75"/>
      <c r="VT165" s="75"/>
      <c r="VU165" s="76"/>
      <c r="VV165" s="75"/>
      <c r="WI165" s="75"/>
      <c r="WL165" s="75"/>
      <c r="WM165" s="76"/>
      <c r="WN165" s="75"/>
      <c r="XA165" s="75"/>
      <c r="XD165" s="75"/>
      <c r="XE165" s="76"/>
      <c r="XF165" s="75"/>
      <c r="XS165" s="75"/>
      <c r="XV165" s="75"/>
      <c r="XW165" s="76"/>
      <c r="XX165" s="75"/>
      <c r="YK165" s="75"/>
      <c r="YN165" s="75"/>
      <c r="YO165" s="76"/>
      <c r="YP165" s="75"/>
      <c r="ZC165" s="75"/>
      <c r="ZF165" s="75"/>
      <c r="ZG165" s="76"/>
      <c r="ZH165" s="75"/>
      <c r="ZU165" s="75"/>
      <c r="ZX165" s="75"/>
      <c r="ZY165" s="76"/>
      <c r="ZZ165" s="75"/>
      <c r="AAM165" s="75"/>
      <c r="AAP165" s="75"/>
      <c r="AAQ165" s="76"/>
      <c r="AAR165" s="75"/>
      <c r="ABE165" s="75"/>
      <c r="ABH165" s="75"/>
      <c r="ABI165" s="76"/>
      <c r="ABJ165" s="75"/>
      <c r="ABW165" s="75"/>
      <c r="ABZ165" s="75"/>
      <c r="ACA165" s="76"/>
      <c r="ACB165" s="75"/>
      <c r="ACO165" s="75"/>
      <c r="ACR165" s="75"/>
      <c r="ACS165" s="76"/>
      <c r="ACT165" s="75"/>
      <c r="ADG165" s="75"/>
      <c r="ADJ165" s="75"/>
      <c r="ADK165" s="76"/>
      <c r="ADL165" s="75"/>
      <c r="ADY165" s="75"/>
      <c r="AEB165" s="75"/>
      <c r="AEC165" s="76"/>
      <c r="AED165" s="75"/>
      <c r="AEQ165" s="75"/>
      <c r="AET165" s="75"/>
      <c r="AEU165" s="76"/>
      <c r="AEV165" s="75"/>
      <c r="AFI165" s="75"/>
      <c r="AFL165" s="75"/>
      <c r="AFM165" s="76"/>
      <c r="AFN165" s="75"/>
      <c r="AGA165" s="75"/>
      <c r="AGD165" s="75"/>
      <c r="AGE165" s="76"/>
      <c r="AGF165" s="75"/>
      <c r="AGS165" s="75"/>
      <c r="AGV165" s="75"/>
      <c r="AGW165" s="76"/>
      <c r="AGX165" s="75"/>
      <c r="AHK165" s="75"/>
      <c r="AHN165" s="75"/>
      <c r="AHO165" s="76"/>
      <c r="AHP165" s="75"/>
      <c r="AIC165" s="75"/>
      <c r="AIF165" s="75"/>
      <c r="AIG165" s="76"/>
      <c r="AIH165" s="75"/>
      <c r="AIU165" s="75"/>
      <c r="AIX165" s="75"/>
      <c r="AIY165" s="76"/>
      <c r="AIZ165" s="75"/>
      <c r="AJM165" s="75"/>
      <c r="AJP165" s="75"/>
      <c r="AJQ165" s="76"/>
      <c r="AJR165" s="75"/>
      <c r="AKE165" s="75"/>
      <c r="AKH165" s="75"/>
      <c r="AKI165" s="76"/>
      <c r="AKJ165" s="75"/>
      <c r="AKW165" s="75"/>
      <c r="AKZ165" s="75"/>
      <c r="ALA165" s="76"/>
      <c r="ALB165" s="75"/>
      <c r="ALO165" s="75"/>
      <c r="ALR165" s="75"/>
      <c r="ALS165" s="76"/>
      <c r="ALT165" s="75"/>
      <c r="AMG165" s="75"/>
      <c r="AMJ165" s="75"/>
      <c r="AMK165" s="76"/>
      <c r="AML165" s="75"/>
      <c r="AMY165" s="75"/>
      <c r="ANB165" s="75"/>
      <c r="ANC165" s="76"/>
      <c r="AND165" s="75"/>
      <c r="ANQ165" s="75"/>
      <c r="ANT165" s="75"/>
      <c r="ANU165" s="76"/>
      <c r="ANV165" s="75"/>
      <c r="AOI165" s="75"/>
      <c r="AOL165" s="75"/>
      <c r="AOM165" s="76"/>
      <c r="AON165" s="75"/>
      <c r="APA165" s="75"/>
      <c r="APD165" s="75"/>
      <c r="APE165" s="76"/>
      <c r="APF165" s="75"/>
      <c r="APS165" s="75"/>
      <c r="APV165" s="75"/>
      <c r="APW165" s="76"/>
      <c r="APX165" s="75"/>
      <c r="AQK165" s="75"/>
      <c r="AQN165" s="75"/>
      <c r="AQO165" s="76"/>
      <c r="AQP165" s="75"/>
      <c r="ARC165" s="75"/>
      <c r="ARF165" s="75"/>
      <c r="ARG165" s="76"/>
      <c r="ARH165" s="75"/>
      <c r="ARU165" s="75"/>
      <c r="ARX165" s="75"/>
      <c r="ARY165" s="76"/>
      <c r="ARZ165" s="75"/>
      <c r="ASM165" s="75"/>
      <c r="ASP165" s="75"/>
      <c r="ASQ165" s="76"/>
      <c r="ASR165" s="75"/>
      <c r="ATE165" s="75"/>
      <c r="ATH165" s="75"/>
      <c r="ATI165" s="76"/>
      <c r="ATJ165" s="75"/>
      <c r="ATW165" s="75"/>
      <c r="ATZ165" s="75"/>
      <c r="AUA165" s="76"/>
      <c r="AUB165" s="75"/>
      <c r="AUO165" s="75"/>
      <c r="AUR165" s="75"/>
      <c r="AUS165" s="76"/>
      <c r="AUT165" s="75"/>
      <c r="AVG165" s="75"/>
      <c r="AVJ165" s="75"/>
      <c r="AVK165" s="76"/>
      <c r="AVL165" s="75"/>
      <c r="AVY165" s="75"/>
      <c r="AWB165" s="75"/>
      <c r="AWC165" s="76"/>
      <c r="AWD165" s="75"/>
      <c r="AWQ165" s="75"/>
      <c r="AWT165" s="75"/>
      <c r="AWU165" s="76"/>
      <c r="AWV165" s="75"/>
      <c r="AXI165" s="75"/>
      <c r="AXL165" s="75"/>
      <c r="AXM165" s="76"/>
      <c r="AXN165" s="75"/>
      <c r="AYA165" s="75"/>
      <c r="AYD165" s="75"/>
      <c r="AYE165" s="76"/>
      <c r="AYF165" s="75"/>
      <c r="AYS165" s="75"/>
      <c r="AYV165" s="75"/>
      <c r="AYW165" s="76"/>
      <c r="AYX165" s="75"/>
      <c r="AZK165" s="75"/>
      <c r="AZN165" s="75"/>
      <c r="AZO165" s="76"/>
      <c r="AZP165" s="75"/>
      <c r="BAC165" s="75"/>
      <c r="BAF165" s="75"/>
      <c r="BAG165" s="76"/>
      <c r="BAH165" s="75"/>
      <c r="BAU165" s="75"/>
      <c r="BAX165" s="75"/>
      <c r="BAY165" s="76"/>
      <c r="BAZ165" s="75"/>
      <c r="BBM165" s="75"/>
      <c r="BBP165" s="75"/>
      <c r="BBQ165" s="76"/>
      <c r="BBR165" s="75"/>
      <c r="BCE165" s="75"/>
      <c r="BCH165" s="75"/>
      <c r="BCI165" s="76"/>
      <c r="BCJ165" s="75"/>
      <c r="BCW165" s="75"/>
      <c r="BCZ165" s="75"/>
      <c r="BDA165" s="76"/>
      <c r="BDB165" s="75"/>
      <c r="BDO165" s="75"/>
      <c r="BDR165" s="75"/>
      <c r="BDS165" s="76"/>
      <c r="BDT165" s="75"/>
      <c r="BEG165" s="75"/>
      <c r="BEJ165" s="75"/>
      <c r="BEK165" s="76"/>
      <c r="BEL165" s="75"/>
      <c r="BEY165" s="75"/>
      <c r="BFB165" s="75"/>
      <c r="BFC165" s="76"/>
      <c r="BFD165" s="75"/>
      <c r="BFQ165" s="75"/>
      <c r="BFT165" s="75"/>
      <c r="BFU165" s="76"/>
      <c r="BFV165" s="75"/>
      <c r="BGI165" s="75"/>
      <c r="BGL165" s="75"/>
      <c r="BGM165" s="76"/>
      <c r="BGN165" s="75"/>
      <c r="BHA165" s="75"/>
      <c r="BHD165" s="75"/>
      <c r="BHE165" s="76"/>
      <c r="BHF165" s="75"/>
      <c r="BHS165" s="75"/>
      <c r="BHV165" s="75"/>
      <c r="BHW165" s="76"/>
      <c r="BHX165" s="75"/>
      <c r="BIK165" s="75"/>
      <c r="BIN165" s="75"/>
      <c r="BIO165" s="76"/>
      <c r="BIP165" s="75"/>
      <c r="BJC165" s="75"/>
      <c r="BJF165" s="75"/>
      <c r="BJG165" s="76"/>
      <c r="BJH165" s="75"/>
      <c r="BJU165" s="75"/>
      <c r="BJX165" s="75"/>
      <c r="BJY165" s="76"/>
      <c r="BJZ165" s="75"/>
      <c r="BKM165" s="75"/>
      <c r="BKP165" s="75"/>
      <c r="BKQ165" s="76"/>
      <c r="BKR165" s="75"/>
      <c r="BLE165" s="75"/>
      <c r="BLH165" s="75"/>
      <c r="BLI165" s="76"/>
      <c r="BLJ165" s="75"/>
      <c r="BLW165" s="75"/>
      <c r="BLZ165" s="75"/>
      <c r="BMA165" s="76"/>
      <c r="BMB165" s="75"/>
      <c r="BMO165" s="75"/>
      <c r="BMR165" s="75"/>
      <c r="BMS165" s="76"/>
      <c r="BMT165" s="75"/>
      <c r="BNG165" s="75"/>
      <c r="BNJ165" s="75"/>
      <c r="BNK165" s="76"/>
      <c r="BNL165" s="75"/>
      <c r="BNY165" s="75"/>
      <c r="BOB165" s="75"/>
      <c r="BOC165" s="76"/>
      <c r="BOD165" s="75"/>
      <c r="BOQ165" s="75"/>
      <c r="BOT165" s="75"/>
      <c r="BOU165" s="76"/>
      <c r="BOV165" s="75"/>
      <c r="BPI165" s="75"/>
      <c r="BPL165" s="75"/>
      <c r="BPM165" s="76"/>
      <c r="BPN165" s="75"/>
      <c r="BQA165" s="75"/>
      <c r="BQD165" s="75"/>
      <c r="BQE165" s="76"/>
      <c r="BQF165" s="75"/>
      <c r="BQS165" s="75"/>
      <c r="BQV165" s="75"/>
      <c r="BQW165" s="76"/>
      <c r="BQX165" s="75"/>
      <c r="BRK165" s="75"/>
      <c r="BRN165" s="75"/>
      <c r="BRO165" s="76"/>
      <c r="BRP165" s="75"/>
      <c r="BSC165" s="75"/>
      <c r="BSF165" s="75"/>
      <c r="BSG165" s="76"/>
      <c r="BSH165" s="75"/>
      <c r="BSU165" s="75"/>
      <c r="BSX165" s="75"/>
      <c r="BSY165" s="76"/>
      <c r="BSZ165" s="75"/>
      <c r="BTM165" s="75"/>
      <c r="BTP165" s="75"/>
      <c r="BTQ165" s="76"/>
      <c r="BTR165" s="75"/>
      <c r="BUE165" s="75"/>
      <c r="BUH165" s="75"/>
      <c r="BUI165" s="76"/>
      <c r="BUJ165" s="75"/>
      <c r="BUW165" s="75"/>
      <c r="BUZ165" s="75"/>
      <c r="BVA165" s="76"/>
      <c r="BVB165" s="75"/>
      <c r="BVO165" s="75"/>
      <c r="BVR165" s="75"/>
      <c r="BVS165" s="76"/>
      <c r="BVT165" s="75"/>
      <c r="BWG165" s="75"/>
      <c r="BWJ165" s="75"/>
      <c r="BWK165" s="76"/>
      <c r="BWL165" s="75"/>
      <c r="BWY165" s="75"/>
      <c r="BXB165" s="75"/>
      <c r="BXC165" s="76"/>
      <c r="BXD165" s="75"/>
      <c r="BXQ165" s="75"/>
      <c r="BXT165" s="75"/>
      <c r="BXU165" s="76"/>
      <c r="BXV165" s="75"/>
      <c r="BYI165" s="75"/>
      <c r="BYL165" s="75"/>
      <c r="BYM165" s="76"/>
      <c r="BYN165" s="75"/>
      <c r="BZA165" s="75"/>
      <c r="BZD165" s="75"/>
      <c r="BZE165" s="76"/>
      <c r="BZF165" s="75"/>
      <c r="BZS165" s="75"/>
      <c r="BZV165" s="75"/>
      <c r="BZW165" s="76"/>
      <c r="BZX165" s="75"/>
      <c r="CAK165" s="75"/>
      <c r="CAN165" s="75"/>
      <c r="CAO165" s="76"/>
      <c r="CAP165" s="75"/>
      <c r="CBC165" s="75"/>
      <c r="CBF165" s="75"/>
      <c r="CBG165" s="76"/>
      <c r="CBH165" s="75"/>
      <c r="CBU165" s="75"/>
      <c r="CBX165" s="75"/>
      <c r="CBY165" s="76"/>
      <c r="CBZ165" s="75"/>
      <c r="CCM165" s="75"/>
      <c r="CCP165" s="75"/>
      <c r="CCQ165" s="76"/>
      <c r="CCR165" s="75"/>
      <c r="CDE165" s="75"/>
      <c r="CDH165" s="75"/>
      <c r="CDI165" s="76"/>
      <c r="CDJ165" s="75"/>
      <c r="CDW165" s="75"/>
      <c r="CDZ165" s="75"/>
      <c r="CEA165" s="76"/>
      <c r="CEB165" s="75"/>
      <c r="CEO165" s="75"/>
      <c r="CER165" s="75"/>
      <c r="CES165" s="76"/>
      <c r="CET165" s="75"/>
      <c r="CFG165" s="75"/>
      <c r="CFJ165" s="75"/>
      <c r="CFK165" s="76"/>
      <c r="CFL165" s="75"/>
      <c r="CFY165" s="75"/>
      <c r="CGB165" s="75"/>
      <c r="CGC165" s="76"/>
      <c r="CGD165" s="75"/>
      <c r="CGQ165" s="75"/>
      <c r="CGT165" s="75"/>
      <c r="CGU165" s="76"/>
      <c r="CGV165" s="75"/>
      <c r="CHI165" s="75"/>
      <c r="CHL165" s="75"/>
      <c r="CHM165" s="76"/>
      <c r="CHN165" s="75"/>
      <c r="CIA165" s="75"/>
      <c r="CID165" s="75"/>
      <c r="CIE165" s="76"/>
      <c r="CIF165" s="75"/>
      <c r="CIS165" s="75"/>
      <c r="CIV165" s="75"/>
      <c r="CIW165" s="76"/>
      <c r="CIX165" s="75"/>
      <c r="CJK165" s="75"/>
      <c r="CJN165" s="75"/>
      <c r="CJO165" s="76"/>
      <c r="CJP165" s="75"/>
      <c r="CKC165" s="75"/>
      <c r="CKF165" s="75"/>
      <c r="CKG165" s="76"/>
      <c r="CKH165" s="75"/>
      <c r="CKU165" s="75"/>
      <c r="CKX165" s="75"/>
      <c r="CKY165" s="76"/>
      <c r="CKZ165" s="75"/>
      <c r="CLM165" s="75"/>
      <c r="CLP165" s="75"/>
      <c r="CLQ165" s="76"/>
      <c r="CLR165" s="75"/>
      <c r="CME165" s="75"/>
      <c r="CMH165" s="75"/>
      <c r="CMI165" s="76"/>
      <c r="CMJ165" s="75"/>
      <c r="CMW165" s="75"/>
      <c r="CMZ165" s="75"/>
      <c r="CNA165" s="76"/>
      <c r="CNB165" s="75"/>
      <c r="CNO165" s="75"/>
      <c r="CNR165" s="75"/>
      <c r="CNS165" s="76"/>
      <c r="CNT165" s="75"/>
      <c r="COG165" s="75"/>
      <c r="COJ165" s="75"/>
      <c r="COK165" s="76"/>
      <c r="COL165" s="75"/>
      <c r="COY165" s="75"/>
      <c r="CPB165" s="75"/>
      <c r="CPC165" s="76"/>
      <c r="CPD165" s="75"/>
      <c r="CPQ165" s="75"/>
      <c r="CPT165" s="75"/>
      <c r="CPU165" s="76"/>
      <c r="CPV165" s="75"/>
      <c r="CQI165" s="75"/>
      <c r="CQL165" s="75"/>
      <c r="CQM165" s="76"/>
      <c r="CQN165" s="75"/>
      <c r="CRA165" s="75"/>
      <c r="CRD165" s="75"/>
      <c r="CRE165" s="76"/>
      <c r="CRF165" s="75"/>
      <c r="CRS165" s="75"/>
      <c r="CRV165" s="75"/>
      <c r="CRW165" s="76"/>
      <c r="CRX165" s="75"/>
      <c r="CSK165" s="75"/>
      <c r="CSN165" s="75"/>
      <c r="CSO165" s="76"/>
      <c r="CSP165" s="75"/>
      <c r="CTC165" s="75"/>
      <c r="CTF165" s="75"/>
      <c r="CTG165" s="76"/>
      <c r="CTH165" s="75"/>
      <c r="CTU165" s="75"/>
      <c r="CTX165" s="75"/>
      <c r="CTY165" s="76"/>
      <c r="CTZ165" s="75"/>
      <c r="CUM165" s="75"/>
      <c r="CUP165" s="75"/>
      <c r="CUQ165" s="76"/>
      <c r="CUR165" s="75"/>
      <c r="CVE165" s="75"/>
      <c r="CVH165" s="75"/>
      <c r="CVI165" s="76"/>
      <c r="CVJ165" s="75"/>
      <c r="CVW165" s="75"/>
      <c r="CVZ165" s="75"/>
      <c r="CWA165" s="76"/>
      <c r="CWB165" s="75"/>
      <c r="CWO165" s="75"/>
      <c r="CWR165" s="75"/>
      <c r="CWS165" s="76"/>
      <c r="CWT165" s="75"/>
      <c r="CXG165" s="75"/>
      <c r="CXJ165" s="75"/>
      <c r="CXK165" s="76"/>
      <c r="CXL165" s="75"/>
      <c r="CXY165" s="75"/>
      <c r="CYB165" s="75"/>
      <c r="CYC165" s="76"/>
      <c r="CYD165" s="75"/>
      <c r="CYQ165" s="75"/>
      <c r="CYT165" s="75"/>
      <c r="CYU165" s="76"/>
      <c r="CYV165" s="75"/>
      <c r="CZI165" s="75"/>
      <c r="CZL165" s="75"/>
      <c r="CZM165" s="76"/>
      <c r="CZN165" s="75"/>
      <c r="DAA165" s="75"/>
      <c r="DAD165" s="75"/>
      <c r="DAE165" s="76"/>
      <c r="DAF165" s="75"/>
      <c r="DAS165" s="75"/>
      <c r="DAV165" s="75"/>
      <c r="DAW165" s="76"/>
      <c r="DAX165" s="75"/>
      <c r="DBK165" s="75"/>
      <c r="DBN165" s="75"/>
      <c r="DBO165" s="76"/>
      <c r="DBP165" s="75"/>
      <c r="DCC165" s="75"/>
      <c r="DCF165" s="75"/>
      <c r="DCG165" s="76"/>
      <c r="DCH165" s="75"/>
      <c r="DCU165" s="75"/>
      <c r="DCX165" s="75"/>
      <c r="DCY165" s="76"/>
      <c r="DCZ165" s="75"/>
      <c r="DDM165" s="75"/>
      <c r="DDP165" s="75"/>
      <c r="DDQ165" s="76"/>
      <c r="DDR165" s="75"/>
      <c r="DEE165" s="75"/>
      <c r="DEH165" s="75"/>
      <c r="DEI165" s="76"/>
      <c r="DEJ165" s="75"/>
      <c r="DEW165" s="75"/>
      <c r="DEZ165" s="75"/>
      <c r="DFA165" s="76"/>
      <c r="DFB165" s="75"/>
      <c r="DFO165" s="75"/>
      <c r="DFR165" s="75"/>
      <c r="DFS165" s="76"/>
      <c r="DFT165" s="75"/>
      <c r="DGG165" s="75"/>
      <c r="DGJ165" s="75"/>
      <c r="DGK165" s="76"/>
      <c r="DGL165" s="75"/>
      <c r="DGY165" s="75"/>
      <c r="DHB165" s="75"/>
      <c r="DHC165" s="76"/>
      <c r="DHD165" s="75"/>
      <c r="DHQ165" s="75"/>
      <c r="DHT165" s="75"/>
      <c r="DHU165" s="76"/>
      <c r="DHV165" s="75"/>
      <c r="DII165" s="75"/>
      <c r="DIL165" s="75"/>
      <c r="DIM165" s="76"/>
      <c r="DIN165" s="75"/>
      <c r="DJA165" s="75"/>
      <c r="DJD165" s="75"/>
      <c r="DJE165" s="76"/>
      <c r="DJF165" s="75"/>
      <c r="DJS165" s="75"/>
      <c r="DJV165" s="75"/>
      <c r="DJW165" s="76"/>
      <c r="DJX165" s="75"/>
      <c r="DKK165" s="75"/>
      <c r="DKN165" s="75"/>
      <c r="DKO165" s="76"/>
      <c r="DKP165" s="75"/>
      <c r="DLC165" s="75"/>
      <c r="DLF165" s="75"/>
      <c r="DLG165" s="76"/>
      <c r="DLH165" s="75"/>
      <c r="DLU165" s="75"/>
      <c r="DLX165" s="75"/>
      <c r="DLY165" s="76"/>
      <c r="DLZ165" s="75"/>
      <c r="DMM165" s="75"/>
      <c r="DMP165" s="75"/>
      <c r="DMQ165" s="76"/>
      <c r="DMR165" s="75"/>
      <c r="DNE165" s="75"/>
      <c r="DNH165" s="75"/>
      <c r="DNI165" s="76"/>
      <c r="DNJ165" s="75"/>
      <c r="DNW165" s="75"/>
      <c r="DNZ165" s="75"/>
      <c r="DOA165" s="76"/>
      <c r="DOB165" s="75"/>
      <c r="DOO165" s="75"/>
      <c r="DOR165" s="75"/>
      <c r="DOS165" s="76"/>
      <c r="DOT165" s="75"/>
      <c r="DPG165" s="75"/>
      <c r="DPJ165" s="75"/>
      <c r="DPK165" s="76"/>
      <c r="DPL165" s="75"/>
      <c r="DPY165" s="75"/>
      <c r="DQB165" s="75"/>
      <c r="DQC165" s="76"/>
      <c r="DQD165" s="75"/>
      <c r="DQQ165" s="75"/>
      <c r="DQT165" s="75"/>
      <c r="DQU165" s="76"/>
      <c r="DQV165" s="75"/>
      <c r="DRI165" s="75"/>
      <c r="DRL165" s="75"/>
      <c r="DRM165" s="76"/>
      <c r="DRN165" s="75"/>
      <c r="DSA165" s="75"/>
      <c r="DSD165" s="75"/>
      <c r="DSE165" s="76"/>
      <c r="DSF165" s="75"/>
      <c r="DSS165" s="75"/>
      <c r="DSV165" s="75"/>
      <c r="DSW165" s="76"/>
      <c r="DSX165" s="75"/>
      <c r="DTK165" s="75"/>
      <c r="DTN165" s="75"/>
      <c r="DTO165" s="76"/>
      <c r="DTP165" s="75"/>
      <c r="DUC165" s="75"/>
      <c r="DUF165" s="75"/>
      <c r="DUG165" s="76"/>
      <c r="DUH165" s="75"/>
      <c r="DUU165" s="75"/>
      <c r="DUX165" s="75"/>
      <c r="DUY165" s="76"/>
      <c r="DUZ165" s="75"/>
      <c r="DVM165" s="75"/>
      <c r="DVP165" s="75"/>
      <c r="DVQ165" s="76"/>
      <c r="DVR165" s="75"/>
      <c r="DWE165" s="75"/>
      <c r="DWH165" s="75"/>
      <c r="DWI165" s="76"/>
      <c r="DWJ165" s="75"/>
      <c r="DWW165" s="75"/>
      <c r="DWZ165" s="75"/>
      <c r="DXA165" s="76"/>
      <c r="DXB165" s="75"/>
      <c r="DXO165" s="75"/>
      <c r="DXR165" s="75"/>
      <c r="DXS165" s="76"/>
      <c r="DXT165" s="75"/>
      <c r="DYG165" s="75"/>
      <c r="DYJ165" s="75"/>
      <c r="DYK165" s="76"/>
      <c r="DYL165" s="75"/>
      <c r="DYY165" s="75"/>
      <c r="DZB165" s="75"/>
      <c r="DZC165" s="76"/>
      <c r="DZD165" s="75"/>
      <c r="DZQ165" s="75"/>
      <c r="DZT165" s="75"/>
      <c r="DZU165" s="76"/>
      <c r="DZV165" s="75"/>
      <c r="EAI165" s="75"/>
      <c r="EAL165" s="75"/>
      <c r="EAM165" s="76"/>
      <c r="EAN165" s="75"/>
      <c r="EBA165" s="75"/>
      <c r="EBD165" s="75"/>
      <c r="EBE165" s="76"/>
      <c r="EBF165" s="75"/>
      <c r="EBS165" s="75"/>
      <c r="EBV165" s="75"/>
      <c r="EBW165" s="76"/>
      <c r="EBX165" s="75"/>
      <c r="ECK165" s="75"/>
      <c r="ECN165" s="75"/>
      <c r="ECO165" s="76"/>
      <c r="ECP165" s="75"/>
      <c r="EDC165" s="75"/>
      <c r="EDF165" s="75"/>
      <c r="EDG165" s="76"/>
      <c r="EDH165" s="75"/>
      <c r="EDU165" s="75"/>
      <c r="EDX165" s="75"/>
      <c r="EDY165" s="76"/>
      <c r="EDZ165" s="75"/>
      <c r="EEM165" s="75"/>
      <c r="EEP165" s="75"/>
      <c r="EEQ165" s="76"/>
      <c r="EER165" s="75"/>
      <c r="EFE165" s="75"/>
      <c r="EFH165" s="75"/>
      <c r="EFI165" s="76"/>
      <c r="EFJ165" s="75"/>
      <c r="EFW165" s="75"/>
      <c r="EFZ165" s="75"/>
      <c r="EGA165" s="76"/>
      <c r="EGB165" s="75"/>
      <c r="EGO165" s="75"/>
      <c r="EGR165" s="75"/>
      <c r="EGS165" s="76"/>
      <c r="EGT165" s="75"/>
      <c r="EHG165" s="75"/>
      <c r="EHJ165" s="75"/>
      <c r="EHK165" s="76"/>
      <c r="EHL165" s="75"/>
      <c r="EHY165" s="75"/>
      <c r="EIB165" s="75"/>
      <c r="EIC165" s="76"/>
      <c r="EID165" s="75"/>
      <c r="EIQ165" s="75"/>
      <c r="EIT165" s="75"/>
      <c r="EIU165" s="76"/>
      <c r="EIV165" s="75"/>
      <c r="EJI165" s="75"/>
      <c r="EJL165" s="75"/>
      <c r="EJM165" s="76"/>
      <c r="EJN165" s="75"/>
      <c r="EKA165" s="75"/>
      <c r="EKD165" s="75"/>
      <c r="EKE165" s="76"/>
      <c r="EKF165" s="75"/>
      <c r="EKS165" s="75"/>
      <c r="EKV165" s="75"/>
      <c r="EKW165" s="76"/>
      <c r="EKX165" s="75"/>
      <c r="ELK165" s="75"/>
      <c r="ELN165" s="75"/>
      <c r="ELO165" s="76"/>
      <c r="ELP165" s="75"/>
      <c r="EMC165" s="75"/>
      <c r="EMF165" s="75"/>
      <c r="EMG165" s="76"/>
      <c r="EMH165" s="75"/>
      <c r="EMU165" s="75"/>
      <c r="EMX165" s="75"/>
      <c r="EMY165" s="76"/>
      <c r="EMZ165" s="75"/>
      <c r="ENM165" s="75"/>
      <c r="ENP165" s="75"/>
      <c r="ENQ165" s="76"/>
      <c r="ENR165" s="75"/>
      <c r="EOE165" s="75"/>
      <c r="EOH165" s="75"/>
      <c r="EOI165" s="76"/>
      <c r="EOJ165" s="75"/>
      <c r="EOW165" s="75"/>
      <c r="EOZ165" s="75"/>
      <c r="EPA165" s="76"/>
      <c r="EPB165" s="75"/>
      <c r="EPO165" s="75"/>
      <c r="EPR165" s="75"/>
      <c r="EPS165" s="76"/>
      <c r="EPT165" s="75"/>
      <c r="EQG165" s="75"/>
      <c r="EQJ165" s="75"/>
      <c r="EQK165" s="76"/>
      <c r="EQL165" s="75"/>
      <c r="EQY165" s="75"/>
      <c r="ERB165" s="75"/>
      <c r="ERC165" s="76"/>
      <c r="ERD165" s="75"/>
      <c r="ERQ165" s="75"/>
      <c r="ERT165" s="75"/>
      <c r="ERU165" s="76"/>
      <c r="ERV165" s="75"/>
      <c r="ESI165" s="75"/>
      <c r="ESL165" s="75"/>
      <c r="ESM165" s="76"/>
      <c r="ESN165" s="75"/>
      <c r="ETA165" s="75"/>
      <c r="ETD165" s="75"/>
      <c r="ETE165" s="76"/>
      <c r="ETF165" s="75"/>
      <c r="ETS165" s="75"/>
      <c r="ETV165" s="75"/>
      <c r="ETW165" s="76"/>
      <c r="ETX165" s="75"/>
      <c r="EUK165" s="75"/>
      <c r="EUN165" s="75"/>
      <c r="EUO165" s="76"/>
      <c r="EUP165" s="75"/>
      <c r="EVC165" s="75"/>
      <c r="EVF165" s="75"/>
      <c r="EVG165" s="76"/>
      <c r="EVH165" s="75"/>
      <c r="EVU165" s="75"/>
      <c r="EVX165" s="75"/>
      <c r="EVY165" s="76"/>
      <c r="EVZ165" s="75"/>
      <c r="EWM165" s="75"/>
      <c r="EWP165" s="75"/>
      <c r="EWQ165" s="76"/>
      <c r="EWR165" s="75"/>
      <c r="EXE165" s="75"/>
      <c r="EXH165" s="75"/>
      <c r="EXI165" s="76"/>
      <c r="EXJ165" s="75"/>
      <c r="EXW165" s="75"/>
      <c r="EXZ165" s="75"/>
      <c r="EYA165" s="76"/>
      <c r="EYB165" s="75"/>
      <c r="EYO165" s="75"/>
      <c r="EYR165" s="75"/>
      <c r="EYS165" s="76"/>
      <c r="EYT165" s="75"/>
      <c r="EZG165" s="75"/>
      <c r="EZJ165" s="75"/>
      <c r="EZK165" s="76"/>
      <c r="EZL165" s="75"/>
      <c r="EZY165" s="75"/>
      <c r="FAB165" s="75"/>
      <c r="FAC165" s="76"/>
      <c r="FAD165" s="75"/>
      <c r="FAQ165" s="75"/>
      <c r="FAT165" s="75"/>
      <c r="FAU165" s="76"/>
      <c r="FAV165" s="75"/>
      <c r="FBI165" s="75"/>
      <c r="FBL165" s="75"/>
      <c r="FBM165" s="76"/>
      <c r="FBN165" s="75"/>
      <c r="FCA165" s="75"/>
      <c r="FCD165" s="75"/>
      <c r="FCE165" s="76"/>
      <c r="FCF165" s="75"/>
      <c r="FCS165" s="75"/>
      <c r="FCV165" s="75"/>
      <c r="FCW165" s="76"/>
      <c r="FCX165" s="75"/>
      <c r="FDK165" s="75"/>
      <c r="FDN165" s="75"/>
      <c r="FDO165" s="76"/>
      <c r="FDP165" s="75"/>
      <c r="FEC165" s="75"/>
      <c r="FEF165" s="75"/>
      <c r="FEG165" s="76"/>
      <c r="FEH165" s="75"/>
      <c r="FEU165" s="75"/>
      <c r="FEX165" s="75"/>
      <c r="FEY165" s="76"/>
      <c r="FEZ165" s="75"/>
      <c r="FFM165" s="75"/>
      <c r="FFP165" s="75"/>
      <c r="FFQ165" s="76"/>
      <c r="FFR165" s="75"/>
      <c r="FGE165" s="75"/>
      <c r="FGH165" s="75"/>
      <c r="FGI165" s="76"/>
      <c r="FGJ165" s="75"/>
      <c r="FGW165" s="75"/>
      <c r="FGZ165" s="75"/>
      <c r="FHA165" s="76"/>
      <c r="FHB165" s="75"/>
      <c r="FHO165" s="75"/>
      <c r="FHR165" s="75"/>
      <c r="FHS165" s="76"/>
      <c r="FHT165" s="75"/>
      <c r="FIG165" s="75"/>
      <c r="FIJ165" s="75"/>
      <c r="FIK165" s="76"/>
      <c r="FIL165" s="75"/>
      <c r="FIY165" s="75"/>
      <c r="FJB165" s="75"/>
      <c r="FJC165" s="76"/>
      <c r="FJD165" s="75"/>
      <c r="FJQ165" s="75"/>
      <c r="FJT165" s="75"/>
      <c r="FJU165" s="76"/>
      <c r="FJV165" s="75"/>
      <c r="FKI165" s="75"/>
      <c r="FKL165" s="75"/>
      <c r="FKM165" s="76"/>
      <c r="FKN165" s="75"/>
      <c r="FLA165" s="75"/>
      <c r="FLD165" s="75"/>
      <c r="FLE165" s="76"/>
      <c r="FLF165" s="75"/>
      <c r="FLS165" s="75"/>
      <c r="FLV165" s="75"/>
      <c r="FLW165" s="76"/>
      <c r="FLX165" s="75"/>
      <c r="FMK165" s="75"/>
      <c r="FMN165" s="75"/>
      <c r="FMO165" s="76"/>
      <c r="FMP165" s="75"/>
      <c r="FNC165" s="75"/>
      <c r="FNF165" s="75"/>
      <c r="FNG165" s="76"/>
      <c r="FNH165" s="75"/>
      <c r="FNU165" s="75"/>
      <c r="FNX165" s="75"/>
      <c r="FNY165" s="76"/>
      <c r="FNZ165" s="75"/>
      <c r="FOM165" s="75"/>
      <c r="FOP165" s="75"/>
      <c r="FOQ165" s="76"/>
      <c r="FOR165" s="75"/>
      <c r="FPE165" s="75"/>
      <c r="FPH165" s="75"/>
      <c r="FPI165" s="76"/>
      <c r="FPJ165" s="75"/>
      <c r="FPW165" s="75"/>
      <c r="FPZ165" s="75"/>
      <c r="FQA165" s="76"/>
      <c r="FQB165" s="75"/>
      <c r="FQO165" s="75"/>
      <c r="FQR165" s="75"/>
      <c r="FQS165" s="76"/>
      <c r="FQT165" s="75"/>
      <c r="FRG165" s="75"/>
      <c r="FRJ165" s="75"/>
      <c r="FRK165" s="76"/>
      <c r="FRL165" s="75"/>
      <c r="FRY165" s="75"/>
      <c r="FSB165" s="75"/>
      <c r="FSC165" s="76"/>
      <c r="FSD165" s="75"/>
      <c r="FSQ165" s="75"/>
      <c r="FST165" s="75"/>
      <c r="FSU165" s="76"/>
      <c r="FSV165" s="75"/>
      <c r="FTI165" s="75"/>
      <c r="FTL165" s="75"/>
      <c r="FTM165" s="76"/>
      <c r="FTN165" s="75"/>
      <c r="FUA165" s="75"/>
      <c r="FUD165" s="75"/>
      <c r="FUE165" s="76"/>
      <c r="FUF165" s="75"/>
      <c r="FUS165" s="75"/>
      <c r="FUV165" s="75"/>
      <c r="FUW165" s="76"/>
      <c r="FUX165" s="75"/>
      <c r="FVK165" s="75"/>
      <c r="FVN165" s="75"/>
      <c r="FVO165" s="76"/>
      <c r="FVP165" s="75"/>
      <c r="FWC165" s="75"/>
      <c r="FWF165" s="75"/>
      <c r="FWG165" s="76"/>
      <c r="FWH165" s="75"/>
      <c r="FWU165" s="75"/>
      <c r="FWX165" s="75"/>
      <c r="FWY165" s="76"/>
      <c r="FWZ165" s="75"/>
      <c r="FXM165" s="75"/>
      <c r="FXP165" s="75"/>
      <c r="FXQ165" s="76"/>
      <c r="FXR165" s="75"/>
      <c r="FYE165" s="75"/>
      <c r="FYH165" s="75"/>
      <c r="FYI165" s="76"/>
      <c r="FYJ165" s="75"/>
      <c r="FYW165" s="75"/>
      <c r="FYZ165" s="75"/>
      <c r="FZA165" s="76"/>
      <c r="FZB165" s="75"/>
      <c r="FZO165" s="75"/>
      <c r="FZR165" s="75"/>
      <c r="FZS165" s="76"/>
      <c r="FZT165" s="75"/>
      <c r="GAG165" s="75"/>
      <c r="GAJ165" s="75"/>
      <c r="GAK165" s="76"/>
      <c r="GAL165" s="75"/>
      <c r="GAY165" s="75"/>
      <c r="GBB165" s="75"/>
      <c r="GBC165" s="76"/>
      <c r="GBD165" s="75"/>
      <c r="GBQ165" s="75"/>
      <c r="GBT165" s="75"/>
      <c r="GBU165" s="76"/>
      <c r="GBV165" s="75"/>
      <c r="GCI165" s="75"/>
      <c r="GCL165" s="75"/>
      <c r="GCM165" s="76"/>
      <c r="GCN165" s="75"/>
      <c r="GDA165" s="75"/>
      <c r="GDD165" s="75"/>
      <c r="GDE165" s="76"/>
      <c r="GDF165" s="75"/>
      <c r="GDS165" s="75"/>
      <c r="GDV165" s="75"/>
      <c r="GDW165" s="76"/>
      <c r="GDX165" s="75"/>
      <c r="GEK165" s="75"/>
      <c r="GEN165" s="75"/>
      <c r="GEO165" s="76"/>
      <c r="GEP165" s="75"/>
      <c r="GFC165" s="75"/>
      <c r="GFF165" s="75"/>
      <c r="GFG165" s="76"/>
      <c r="GFH165" s="75"/>
      <c r="GFU165" s="75"/>
      <c r="GFX165" s="75"/>
      <c r="GFY165" s="76"/>
      <c r="GFZ165" s="75"/>
      <c r="GGM165" s="75"/>
      <c r="GGP165" s="75"/>
      <c r="GGQ165" s="76"/>
      <c r="GGR165" s="75"/>
      <c r="GHE165" s="75"/>
      <c r="GHH165" s="75"/>
      <c r="GHI165" s="76"/>
      <c r="GHJ165" s="75"/>
      <c r="GHW165" s="75"/>
      <c r="GHZ165" s="75"/>
      <c r="GIA165" s="76"/>
      <c r="GIB165" s="75"/>
      <c r="GIO165" s="75"/>
      <c r="GIR165" s="75"/>
      <c r="GIS165" s="76"/>
      <c r="GIT165" s="75"/>
      <c r="GJG165" s="75"/>
      <c r="GJJ165" s="75"/>
      <c r="GJK165" s="76"/>
      <c r="GJL165" s="75"/>
      <c r="GJY165" s="75"/>
      <c r="GKB165" s="75"/>
      <c r="GKC165" s="76"/>
      <c r="GKD165" s="75"/>
      <c r="GKQ165" s="75"/>
      <c r="GKT165" s="75"/>
      <c r="GKU165" s="76"/>
      <c r="GKV165" s="75"/>
      <c r="GLI165" s="75"/>
      <c r="GLL165" s="75"/>
      <c r="GLM165" s="76"/>
      <c r="GLN165" s="75"/>
      <c r="GMA165" s="75"/>
      <c r="GMD165" s="75"/>
      <c r="GME165" s="76"/>
      <c r="GMF165" s="75"/>
      <c r="GMS165" s="75"/>
      <c r="GMV165" s="75"/>
      <c r="GMW165" s="76"/>
      <c r="GMX165" s="75"/>
      <c r="GNK165" s="75"/>
      <c r="GNN165" s="75"/>
      <c r="GNO165" s="76"/>
      <c r="GNP165" s="75"/>
      <c r="GOC165" s="75"/>
      <c r="GOF165" s="75"/>
      <c r="GOG165" s="76"/>
      <c r="GOH165" s="75"/>
      <c r="GOU165" s="75"/>
      <c r="GOX165" s="75"/>
      <c r="GOY165" s="76"/>
      <c r="GOZ165" s="75"/>
      <c r="GPM165" s="75"/>
      <c r="GPP165" s="75"/>
      <c r="GPQ165" s="76"/>
      <c r="GPR165" s="75"/>
      <c r="GQE165" s="75"/>
      <c r="GQH165" s="75"/>
      <c r="GQI165" s="76"/>
      <c r="GQJ165" s="75"/>
      <c r="GQW165" s="75"/>
      <c r="GQZ165" s="75"/>
      <c r="GRA165" s="76"/>
      <c r="GRB165" s="75"/>
      <c r="GRO165" s="75"/>
      <c r="GRR165" s="75"/>
      <c r="GRS165" s="76"/>
      <c r="GRT165" s="75"/>
      <c r="GSG165" s="75"/>
      <c r="GSJ165" s="75"/>
      <c r="GSK165" s="76"/>
      <c r="GSL165" s="75"/>
      <c r="GSY165" s="75"/>
      <c r="GTB165" s="75"/>
      <c r="GTC165" s="76"/>
      <c r="GTD165" s="75"/>
      <c r="GTQ165" s="75"/>
      <c r="GTT165" s="75"/>
      <c r="GTU165" s="76"/>
      <c r="GTV165" s="75"/>
      <c r="GUI165" s="75"/>
      <c r="GUL165" s="75"/>
      <c r="GUM165" s="76"/>
      <c r="GUN165" s="75"/>
      <c r="GVA165" s="75"/>
      <c r="GVD165" s="75"/>
      <c r="GVE165" s="76"/>
      <c r="GVF165" s="75"/>
      <c r="GVS165" s="75"/>
      <c r="GVV165" s="75"/>
      <c r="GVW165" s="76"/>
      <c r="GVX165" s="75"/>
      <c r="GWK165" s="75"/>
      <c r="GWN165" s="75"/>
      <c r="GWO165" s="76"/>
      <c r="GWP165" s="75"/>
      <c r="GXC165" s="75"/>
      <c r="GXF165" s="75"/>
      <c r="GXG165" s="76"/>
      <c r="GXH165" s="75"/>
      <c r="GXU165" s="75"/>
      <c r="GXX165" s="75"/>
      <c r="GXY165" s="76"/>
      <c r="GXZ165" s="75"/>
      <c r="GYM165" s="75"/>
      <c r="GYP165" s="75"/>
      <c r="GYQ165" s="76"/>
      <c r="GYR165" s="75"/>
      <c r="GZE165" s="75"/>
      <c r="GZH165" s="75"/>
      <c r="GZI165" s="76"/>
      <c r="GZJ165" s="75"/>
      <c r="GZW165" s="75"/>
      <c r="GZZ165" s="75"/>
      <c r="HAA165" s="76"/>
      <c r="HAB165" s="75"/>
      <c r="HAO165" s="75"/>
      <c r="HAR165" s="75"/>
      <c r="HAS165" s="76"/>
      <c r="HAT165" s="75"/>
      <c r="HBG165" s="75"/>
      <c r="HBJ165" s="75"/>
      <c r="HBK165" s="76"/>
      <c r="HBL165" s="75"/>
      <c r="HBY165" s="75"/>
      <c r="HCB165" s="75"/>
      <c r="HCC165" s="76"/>
      <c r="HCD165" s="75"/>
      <c r="HCQ165" s="75"/>
      <c r="HCT165" s="75"/>
      <c r="HCU165" s="76"/>
      <c r="HCV165" s="75"/>
      <c r="HDI165" s="75"/>
      <c r="HDL165" s="75"/>
      <c r="HDM165" s="76"/>
      <c r="HDN165" s="75"/>
      <c r="HEA165" s="75"/>
      <c r="HED165" s="75"/>
      <c r="HEE165" s="76"/>
      <c r="HEF165" s="75"/>
      <c r="HES165" s="75"/>
      <c r="HEV165" s="75"/>
      <c r="HEW165" s="76"/>
      <c r="HEX165" s="75"/>
      <c r="HFK165" s="75"/>
      <c r="HFN165" s="75"/>
      <c r="HFO165" s="76"/>
      <c r="HFP165" s="75"/>
      <c r="HGC165" s="75"/>
      <c r="HGF165" s="75"/>
      <c r="HGG165" s="76"/>
      <c r="HGH165" s="75"/>
      <c r="HGU165" s="75"/>
      <c r="HGX165" s="75"/>
      <c r="HGY165" s="76"/>
      <c r="HGZ165" s="75"/>
      <c r="HHM165" s="75"/>
      <c r="HHP165" s="75"/>
      <c r="HHQ165" s="76"/>
      <c r="HHR165" s="75"/>
      <c r="HIE165" s="75"/>
      <c r="HIH165" s="75"/>
      <c r="HII165" s="76"/>
      <c r="HIJ165" s="75"/>
      <c r="HIW165" s="75"/>
      <c r="HIZ165" s="75"/>
      <c r="HJA165" s="76"/>
      <c r="HJB165" s="75"/>
      <c r="HJO165" s="75"/>
      <c r="HJR165" s="75"/>
      <c r="HJS165" s="76"/>
      <c r="HJT165" s="75"/>
      <c r="HKG165" s="75"/>
      <c r="HKJ165" s="75"/>
      <c r="HKK165" s="76"/>
      <c r="HKL165" s="75"/>
      <c r="HKY165" s="75"/>
      <c r="HLB165" s="75"/>
      <c r="HLC165" s="76"/>
      <c r="HLD165" s="75"/>
      <c r="HLQ165" s="75"/>
      <c r="HLT165" s="75"/>
      <c r="HLU165" s="76"/>
      <c r="HLV165" s="75"/>
      <c r="HMI165" s="75"/>
      <c r="HML165" s="75"/>
      <c r="HMM165" s="76"/>
      <c r="HMN165" s="75"/>
      <c r="HNA165" s="75"/>
      <c r="HND165" s="75"/>
      <c r="HNE165" s="76"/>
      <c r="HNF165" s="75"/>
      <c r="HNS165" s="75"/>
      <c r="HNV165" s="75"/>
      <c r="HNW165" s="76"/>
      <c r="HNX165" s="75"/>
      <c r="HOK165" s="75"/>
      <c r="HON165" s="75"/>
      <c r="HOO165" s="76"/>
      <c r="HOP165" s="75"/>
      <c r="HPC165" s="75"/>
      <c r="HPF165" s="75"/>
      <c r="HPG165" s="76"/>
      <c r="HPH165" s="75"/>
      <c r="HPU165" s="75"/>
      <c r="HPX165" s="75"/>
      <c r="HPY165" s="76"/>
      <c r="HPZ165" s="75"/>
      <c r="HQM165" s="75"/>
      <c r="HQP165" s="75"/>
      <c r="HQQ165" s="76"/>
      <c r="HQR165" s="75"/>
      <c r="HRE165" s="75"/>
      <c r="HRH165" s="75"/>
      <c r="HRI165" s="76"/>
      <c r="HRJ165" s="75"/>
      <c r="HRW165" s="75"/>
      <c r="HRZ165" s="75"/>
      <c r="HSA165" s="76"/>
      <c r="HSB165" s="75"/>
      <c r="HSO165" s="75"/>
      <c r="HSR165" s="75"/>
      <c r="HSS165" s="76"/>
      <c r="HST165" s="75"/>
      <c r="HTG165" s="75"/>
      <c r="HTJ165" s="75"/>
      <c r="HTK165" s="76"/>
      <c r="HTL165" s="75"/>
      <c r="HTY165" s="75"/>
      <c r="HUB165" s="75"/>
      <c r="HUC165" s="76"/>
      <c r="HUD165" s="75"/>
      <c r="HUQ165" s="75"/>
      <c r="HUT165" s="75"/>
      <c r="HUU165" s="76"/>
      <c r="HUV165" s="75"/>
      <c r="HVI165" s="75"/>
      <c r="HVL165" s="75"/>
      <c r="HVM165" s="76"/>
      <c r="HVN165" s="75"/>
      <c r="HWA165" s="75"/>
      <c r="HWD165" s="75"/>
      <c r="HWE165" s="76"/>
      <c r="HWF165" s="75"/>
      <c r="HWS165" s="75"/>
      <c r="HWV165" s="75"/>
      <c r="HWW165" s="76"/>
      <c r="HWX165" s="75"/>
      <c r="HXK165" s="75"/>
      <c r="HXN165" s="75"/>
      <c r="HXO165" s="76"/>
      <c r="HXP165" s="75"/>
      <c r="HYC165" s="75"/>
      <c r="HYF165" s="75"/>
      <c r="HYG165" s="76"/>
      <c r="HYH165" s="75"/>
      <c r="HYU165" s="75"/>
      <c r="HYX165" s="75"/>
      <c r="HYY165" s="76"/>
      <c r="HYZ165" s="75"/>
      <c r="HZM165" s="75"/>
      <c r="HZP165" s="75"/>
      <c r="HZQ165" s="76"/>
      <c r="HZR165" s="75"/>
      <c r="IAE165" s="75"/>
      <c r="IAH165" s="75"/>
      <c r="IAI165" s="76"/>
      <c r="IAJ165" s="75"/>
      <c r="IAW165" s="75"/>
      <c r="IAZ165" s="75"/>
      <c r="IBA165" s="76"/>
      <c r="IBB165" s="75"/>
      <c r="IBO165" s="75"/>
      <c r="IBR165" s="75"/>
      <c r="IBS165" s="76"/>
      <c r="IBT165" s="75"/>
      <c r="ICG165" s="75"/>
      <c r="ICJ165" s="75"/>
      <c r="ICK165" s="76"/>
      <c r="ICL165" s="75"/>
      <c r="ICY165" s="75"/>
      <c r="IDB165" s="75"/>
      <c r="IDC165" s="76"/>
      <c r="IDD165" s="75"/>
      <c r="IDQ165" s="75"/>
      <c r="IDT165" s="75"/>
      <c r="IDU165" s="76"/>
      <c r="IDV165" s="75"/>
      <c r="IEI165" s="75"/>
      <c r="IEL165" s="75"/>
      <c r="IEM165" s="76"/>
      <c r="IEN165" s="75"/>
      <c r="IFA165" s="75"/>
      <c r="IFD165" s="75"/>
      <c r="IFE165" s="76"/>
      <c r="IFF165" s="75"/>
      <c r="IFS165" s="75"/>
      <c r="IFV165" s="75"/>
      <c r="IFW165" s="76"/>
      <c r="IFX165" s="75"/>
      <c r="IGK165" s="75"/>
      <c r="IGN165" s="75"/>
      <c r="IGO165" s="76"/>
      <c r="IGP165" s="75"/>
      <c r="IHC165" s="75"/>
      <c r="IHF165" s="75"/>
      <c r="IHG165" s="76"/>
      <c r="IHH165" s="75"/>
      <c r="IHU165" s="75"/>
      <c r="IHX165" s="75"/>
      <c r="IHY165" s="76"/>
      <c r="IHZ165" s="75"/>
      <c r="IIM165" s="75"/>
      <c r="IIP165" s="75"/>
      <c r="IIQ165" s="76"/>
      <c r="IIR165" s="75"/>
      <c r="IJE165" s="75"/>
      <c r="IJH165" s="75"/>
      <c r="IJI165" s="76"/>
      <c r="IJJ165" s="75"/>
      <c r="IJW165" s="75"/>
      <c r="IJZ165" s="75"/>
      <c r="IKA165" s="76"/>
      <c r="IKB165" s="75"/>
      <c r="IKO165" s="75"/>
      <c r="IKR165" s="75"/>
      <c r="IKS165" s="76"/>
      <c r="IKT165" s="75"/>
      <c r="ILG165" s="75"/>
      <c r="ILJ165" s="75"/>
      <c r="ILK165" s="76"/>
      <c r="ILL165" s="75"/>
      <c r="ILY165" s="75"/>
      <c r="IMB165" s="75"/>
      <c r="IMC165" s="76"/>
      <c r="IMD165" s="75"/>
      <c r="IMQ165" s="75"/>
      <c r="IMT165" s="75"/>
      <c r="IMU165" s="76"/>
      <c r="IMV165" s="75"/>
      <c r="INI165" s="75"/>
      <c r="INL165" s="75"/>
      <c r="INM165" s="76"/>
      <c r="INN165" s="75"/>
      <c r="IOA165" s="75"/>
      <c r="IOD165" s="75"/>
      <c r="IOE165" s="76"/>
      <c r="IOF165" s="75"/>
      <c r="IOS165" s="75"/>
      <c r="IOV165" s="75"/>
      <c r="IOW165" s="76"/>
      <c r="IOX165" s="75"/>
      <c r="IPK165" s="75"/>
      <c r="IPN165" s="75"/>
      <c r="IPO165" s="76"/>
      <c r="IPP165" s="75"/>
      <c r="IQC165" s="75"/>
      <c r="IQF165" s="75"/>
      <c r="IQG165" s="76"/>
      <c r="IQH165" s="75"/>
      <c r="IQU165" s="75"/>
      <c r="IQX165" s="75"/>
      <c r="IQY165" s="76"/>
      <c r="IQZ165" s="75"/>
      <c r="IRM165" s="75"/>
      <c r="IRP165" s="75"/>
      <c r="IRQ165" s="76"/>
      <c r="IRR165" s="75"/>
      <c r="ISE165" s="75"/>
      <c r="ISH165" s="75"/>
      <c r="ISI165" s="76"/>
      <c r="ISJ165" s="75"/>
      <c r="ISW165" s="75"/>
      <c r="ISZ165" s="75"/>
      <c r="ITA165" s="76"/>
      <c r="ITB165" s="75"/>
      <c r="ITO165" s="75"/>
      <c r="ITR165" s="75"/>
      <c r="ITS165" s="76"/>
      <c r="ITT165" s="75"/>
      <c r="IUG165" s="75"/>
      <c r="IUJ165" s="75"/>
      <c r="IUK165" s="76"/>
      <c r="IUL165" s="75"/>
      <c r="IUY165" s="75"/>
      <c r="IVB165" s="75"/>
      <c r="IVC165" s="76"/>
      <c r="IVD165" s="75"/>
      <c r="IVQ165" s="75"/>
      <c r="IVT165" s="75"/>
      <c r="IVU165" s="76"/>
      <c r="IVV165" s="75"/>
      <c r="IWI165" s="75"/>
      <c r="IWL165" s="75"/>
      <c r="IWM165" s="76"/>
      <c r="IWN165" s="75"/>
      <c r="IXA165" s="75"/>
      <c r="IXD165" s="75"/>
      <c r="IXE165" s="76"/>
      <c r="IXF165" s="75"/>
      <c r="IXS165" s="75"/>
      <c r="IXV165" s="75"/>
      <c r="IXW165" s="76"/>
      <c r="IXX165" s="75"/>
      <c r="IYK165" s="75"/>
      <c r="IYN165" s="75"/>
      <c r="IYO165" s="76"/>
      <c r="IYP165" s="75"/>
      <c r="IZC165" s="75"/>
      <c r="IZF165" s="75"/>
      <c r="IZG165" s="76"/>
      <c r="IZH165" s="75"/>
      <c r="IZU165" s="75"/>
      <c r="IZX165" s="75"/>
      <c r="IZY165" s="76"/>
      <c r="IZZ165" s="75"/>
      <c r="JAM165" s="75"/>
      <c r="JAP165" s="75"/>
      <c r="JAQ165" s="76"/>
      <c r="JAR165" s="75"/>
      <c r="JBE165" s="75"/>
      <c r="JBH165" s="75"/>
      <c r="JBI165" s="76"/>
      <c r="JBJ165" s="75"/>
      <c r="JBW165" s="75"/>
      <c r="JBZ165" s="75"/>
      <c r="JCA165" s="76"/>
      <c r="JCB165" s="75"/>
      <c r="JCO165" s="75"/>
      <c r="JCR165" s="75"/>
      <c r="JCS165" s="76"/>
      <c r="JCT165" s="75"/>
      <c r="JDG165" s="75"/>
      <c r="JDJ165" s="75"/>
      <c r="JDK165" s="76"/>
      <c r="JDL165" s="75"/>
      <c r="JDY165" s="75"/>
      <c r="JEB165" s="75"/>
      <c r="JEC165" s="76"/>
      <c r="JED165" s="75"/>
      <c r="JEQ165" s="75"/>
      <c r="JET165" s="75"/>
      <c r="JEU165" s="76"/>
      <c r="JEV165" s="75"/>
      <c r="JFI165" s="75"/>
      <c r="JFL165" s="75"/>
      <c r="JFM165" s="76"/>
      <c r="JFN165" s="75"/>
      <c r="JGA165" s="75"/>
      <c r="JGD165" s="75"/>
      <c r="JGE165" s="76"/>
      <c r="JGF165" s="75"/>
      <c r="JGS165" s="75"/>
      <c r="JGV165" s="75"/>
      <c r="JGW165" s="76"/>
      <c r="JGX165" s="75"/>
      <c r="JHK165" s="75"/>
      <c r="JHN165" s="75"/>
      <c r="JHO165" s="76"/>
      <c r="JHP165" s="75"/>
      <c r="JIC165" s="75"/>
      <c r="JIF165" s="75"/>
      <c r="JIG165" s="76"/>
      <c r="JIH165" s="75"/>
      <c r="JIU165" s="75"/>
      <c r="JIX165" s="75"/>
      <c r="JIY165" s="76"/>
      <c r="JIZ165" s="75"/>
      <c r="JJM165" s="75"/>
      <c r="JJP165" s="75"/>
      <c r="JJQ165" s="76"/>
      <c r="JJR165" s="75"/>
      <c r="JKE165" s="75"/>
      <c r="JKH165" s="75"/>
      <c r="JKI165" s="76"/>
      <c r="JKJ165" s="75"/>
      <c r="JKW165" s="75"/>
      <c r="JKZ165" s="75"/>
      <c r="JLA165" s="76"/>
      <c r="JLB165" s="75"/>
      <c r="JLO165" s="75"/>
      <c r="JLR165" s="75"/>
      <c r="JLS165" s="76"/>
      <c r="JLT165" s="75"/>
      <c r="JMG165" s="75"/>
      <c r="JMJ165" s="75"/>
      <c r="JMK165" s="76"/>
      <c r="JML165" s="75"/>
      <c r="JMY165" s="75"/>
      <c r="JNB165" s="75"/>
      <c r="JNC165" s="76"/>
      <c r="JND165" s="75"/>
      <c r="JNQ165" s="75"/>
      <c r="JNT165" s="75"/>
      <c r="JNU165" s="76"/>
      <c r="JNV165" s="75"/>
      <c r="JOI165" s="75"/>
      <c r="JOL165" s="75"/>
      <c r="JOM165" s="76"/>
      <c r="JON165" s="75"/>
      <c r="JPA165" s="75"/>
      <c r="JPD165" s="75"/>
      <c r="JPE165" s="76"/>
      <c r="JPF165" s="75"/>
      <c r="JPS165" s="75"/>
      <c r="JPV165" s="75"/>
      <c r="JPW165" s="76"/>
      <c r="JPX165" s="75"/>
      <c r="JQK165" s="75"/>
      <c r="JQN165" s="75"/>
      <c r="JQO165" s="76"/>
      <c r="JQP165" s="75"/>
      <c r="JRC165" s="75"/>
      <c r="JRF165" s="75"/>
      <c r="JRG165" s="76"/>
      <c r="JRH165" s="75"/>
      <c r="JRU165" s="75"/>
      <c r="JRX165" s="75"/>
      <c r="JRY165" s="76"/>
      <c r="JRZ165" s="75"/>
      <c r="JSM165" s="75"/>
      <c r="JSP165" s="75"/>
      <c r="JSQ165" s="76"/>
      <c r="JSR165" s="75"/>
      <c r="JTE165" s="75"/>
      <c r="JTH165" s="75"/>
      <c r="JTI165" s="76"/>
      <c r="JTJ165" s="75"/>
      <c r="JTW165" s="75"/>
      <c r="JTZ165" s="75"/>
      <c r="JUA165" s="76"/>
      <c r="JUB165" s="75"/>
      <c r="JUO165" s="75"/>
      <c r="JUR165" s="75"/>
      <c r="JUS165" s="76"/>
      <c r="JUT165" s="75"/>
      <c r="JVG165" s="75"/>
      <c r="JVJ165" s="75"/>
      <c r="JVK165" s="76"/>
      <c r="JVL165" s="75"/>
      <c r="JVY165" s="75"/>
      <c r="JWB165" s="75"/>
      <c r="JWC165" s="76"/>
      <c r="JWD165" s="75"/>
      <c r="JWQ165" s="75"/>
      <c r="JWT165" s="75"/>
      <c r="JWU165" s="76"/>
      <c r="JWV165" s="75"/>
      <c r="JXI165" s="75"/>
      <c r="JXL165" s="75"/>
      <c r="JXM165" s="76"/>
      <c r="JXN165" s="75"/>
      <c r="JYA165" s="75"/>
      <c r="JYD165" s="75"/>
      <c r="JYE165" s="76"/>
      <c r="JYF165" s="75"/>
      <c r="JYS165" s="75"/>
      <c r="JYV165" s="75"/>
      <c r="JYW165" s="76"/>
      <c r="JYX165" s="75"/>
      <c r="JZK165" s="75"/>
      <c r="JZN165" s="75"/>
      <c r="JZO165" s="76"/>
      <c r="JZP165" s="75"/>
      <c r="KAC165" s="75"/>
      <c r="KAF165" s="75"/>
      <c r="KAG165" s="76"/>
      <c r="KAH165" s="75"/>
      <c r="KAU165" s="75"/>
      <c r="KAX165" s="75"/>
      <c r="KAY165" s="76"/>
      <c r="KAZ165" s="75"/>
      <c r="KBM165" s="75"/>
      <c r="KBP165" s="75"/>
      <c r="KBQ165" s="76"/>
      <c r="KBR165" s="75"/>
      <c r="KCE165" s="75"/>
      <c r="KCH165" s="75"/>
      <c r="KCI165" s="76"/>
      <c r="KCJ165" s="75"/>
      <c r="KCW165" s="75"/>
      <c r="KCZ165" s="75"/>
      <c r="KDA165" s="76"/>
      <c r="KDB165" s="75"/>
      <c r="KDO165" s="75"/>
      <c r="KDR165" s="75"/>
      <c r="KDS165" s="76"/>
      <c r="KDT165" s="75"/>
      <c r="KEG165" s="75"/>
      <c r="KEJ165" s="75"/>
      <c r="KEK165" s="76"/>
      <c r="KEL165" s="75"/>
      <c r="KEY165" s="75"/>
      <c r="KFB165" s="75"/>
      <c r="KFC165" s="76"/>
      <c r="KFD165" s="75"/>
      <c r="KFQ165" s="75"/>
      <c r="KFT165" s="75"/>
      <c r="KFU165" s="76"/>
      <c r="KFV165" s="75"/>
      <c r="KGI165" s="75"/>
      <c r="KGL165" s="75"/>
      <c r="KGM165" s="76"/>
      <c r="KGN165" s="75"/>
      <c r="KHA165" s="75"/>
      <c r="KHD165" s="75"/>
      <c r="KHE165" s="76"/>
      <c r="KHF165" s="75"/>
      <c r="KHS165" s="75"/>
      <c r="KHV165" s="75"/>
      <c r="KHW165" s="76"/>
      <c r="KHX165" s="75"/>
      <c r="KIK165" s="75"/>
      <c r="KIN165" s="75"/>
      <c r="KIO165" s="76"/>
      <c r="KIP165" s="75"/>
      <c r="KJC165" s="75"/>
      <c r="KJF165" s="75"/>
      <c r="KJG165" s="76"/>
      <c r="KJH165" s="75"/>
      <c r="KJU165" s="75"/>
      <c r="KJX165" s="75"/>
      <c r="KJY165" s="76"/>
      <c r="KJZ165" s="75"/>
      <c r="KKM165" s="75"/>
      <c r="KKP165" s="75"/>
      <c r="KKQ165" s="76"/>
      <c r="KKR165" s="75"/>
      <c r="KLE165" s="75"/>
      <c r="KLH165" s="75"/>
      <c r="KLI165" s="76"/>
      <c r="KLJ165" s="75"/>
      <c r="KLW165" s="75"/>
      <c r="KLZ165" s="75"/>
      <c r="KMA165" s="76"/>
      <c r="KMB165" s="75"/>
      <c r="KMO165" s="75"/>
      <c r="KMR165" s="75"/>
      <c r="KMS165" s="76"/>
      <c r="KMT165" s="75"/>
      <c r="KNG165" s="75"/>
      <c r="KNJ165" s="75"/>
      <c r="KNK165" s="76"/>
      <c r="KNL165" s="75"/>
      <c r="KNY165" s="75"/>
      <c r="KOB165" s="75"/>
      <c r="KOC165" s="76"/>
      <c r="KOD165" s="75"/>
      <c r="KOQ165" s="75"/>
      <c r="KOT165" s="75"/>
      <c r="KOU165" s="76"/>
      <c r="KOV165" s="75"/>
      <c r="KPI165" s="75"/>
      <c r="KPL165" s="75"/>
      <c r="KPM165" s="76"/>
      <c r="KPN165" s="75"/>
      <c r="KQA165" s="75"/>
      <c r="KQD165" s="75"/>
      <c r="KQE165" s="76"/>
      <c r="KQF165" s="75"/>
      <c r="KQS165" s="75"/>
      <c r="KQV165" s="75"/>
      <c r="KQW165" s="76"/>
      <c r="KQX165" s="75"/>
      <c r="KRK165" s="75"/>
      <c r="KRN165" s="75"/>
      <c r="KRO165" s="76"/>
      <c r="KRP165" s="75"/>
      <c r="KSC165" s="75"/>
      <c r="KSF165" s="75"/>
      <c r="KSG165" s="76"/>
      <c r="KSH165" s="75"/>
      <c r="KSU165" s="75"/>
      <c r="KSX165" s="75"/>
      <c r="KSY165" s="76"/>
      <c r="KSZ165" s="75"/>
      <c r="KTM165" s="75"/>
      <c r="KTP165" s="75"/>
      <c r="KTQ165" s="76"/>
      <c r="KTR165" s="75"/>
      <c r="KUE165" s="75"/>
      <c r="KUH165" s="75"/>
      <c r="KUI165" s="76"/>
      <c r="KUJ165" s="75"/>
      <c r="KUW165" s="75"/>
      <c r="KUZ165" s="75"/>
      <c r="KVA165" s="76"/>
      <c r="KVB165" s="75"/>
      <c r="KVO165" s="75"/>
      <c r="KVR165" s="75"/>
      <c r="KVS165" s="76"/>
      <c r="KVT165" s="75"/>
      <c r="KWG165" s="75"/>
      <c r="KWJ165" s="75"/>
      <c r="KWK165" s="76"/>
      <c r="KWL165" s="75"/>
      <c r="KWY165" s="75"/>
      <c r="KXB165" s="75"/>
      <c r="KXC165" s="76"/>
      <c r="KXD165" s="75"/>
      <c r="KXQ165" s="75"/>
      <c r="KXT165" s="75"/>
      <c r="KXU165" s="76"/>
      <c r="KXV165" s="75"/>
      <c r="KYI165" s="75"/>
      <c r="KYL165" s="75"/>
      <c r="KYM165" s="76"/>
      <c r="KYN165" s="75"/>
      <c r="KZA165" s="75"/>
      <c r="KZD165" s="75"/>
      <c r="KZE165" s="76"/>
      <c r="KZF165" s="75"/>
      <c r="KZS165" s="75"/>
      <c r="KZV165" s="75"/>
      <c r="KZW165" s="76"/>
      <c r="KZX165" s="75"/>
      <c r="LAK165" s="75"/>
      <c r="LAN165" s="75"/>
      <c r="LAO165" s="76"/>
      <c r="LAP165" s="75"/>
      <c r="LBC165" s="75"/>
      <c r="LBF165" s="75"/>
      <c r="LBG165" s="76"/>
      <c r="LBH165" s="75"/>
      <c r="LBU165" s="75"/>
      <c r="LBX165" s="75"/>
      <c r="LBY165" s="76"/>
      <c r="LBZ165" s="75"/>
      <c r="LCM165" s="75"/>
      <c r="LCP165" s="75"/>
      <c r="LCQ165" s="76"/>
      <c r="LCR165" s="75"/>
      <c r="LDE165" s="75"/>
      <c r="LDH165" s="75"/>
      <c r="LDI165" s="76"/>
      <c r="LDJ165" s="75"/>
      <c r="LDW165" s="75"/>
      <c r="LDZ165" s="75"/>
      <c r="LEA165" s="76"/>
      <c r="LEB165" s="75"/>
      <c r="LEO165" s="75"/>
      <c r="LER165" s="75"/>
      <c r="LES165" s="76"/>
      <c r="LET165" s="75"/>
      <c r="LFG165" s="75"/>
      <c r="LFJ165" s="75"/>
      <c r="LFK165" s="76"/>
      <c r="LFL165" s="75"/>
      <c r="LFY165" s="75"/>
      <c r="LGB165" s="75"/>
      <c r="LGC165" s="76"/>
      <c r="LGD165" s="75"/>
      <c r="LGQ165" s="75"/>
      <c r="LGT165" s="75"/>
      <c r="LGU165" s="76"/>
      <c r="LGV165" s="75"/>
      <c r="LHI165" s="75"/>
      <c r="LHL165" s="75"/>
      <c r="LHM165" s="76"/>
      <c r="LHN165" s="75"/>
      <c r="LIA165" s="75"/>
      <c r="LID165" s="75"/>
      <c r="LIE165" s="76"/>
      <c r="LIF165" s="75"/>
      <c r="LIS165" s="75"/>
      <c r="LIV165" s="75"/>
      <c r="LIW165" s="76"/>
      <c r="LIX165" s="75"/>
      <c r="LJK165" s="75"/>
      <c r="LJN165" s="75"/>
      <c r="LJO165" s="76"/>
      <c r="LJP165" s="75"/>
      <c r="LKC165" s="75"/>
      <c r="LKF165" s="75"/>
      <c r="LKG165" s="76"/>
      <c r="LKH165" s="75"/>
      <c r="LKU165" s="75"/>
      <c r="LKX165" s="75"/>
      <c r="LKY165" s="76"/>
      <c r="LKZ165" s="75"/>
      <c r="LLM165" s="75"/>
      <c r="LLP165" s="75"/>
      <c r="LLQ165" s="76"/>
      <c r="LLR165" s="75"/>
      <c r="LME165" s="75"/>
      <c r="LMH165" s="75"/>
      <c r="LMI165" s="76"/>
      <c r="LMJ165" s="75"/>
      <c r="LMW165" s="75"/>
      <c r="LMZ165" s="75"/>
      <c r="LNA165" s="76"/>
      <c r="LNB165" s="75"/>
      <c r="LNO165" s="75"/>
      <c r="LNR165" s="75"/>
      <c r="LNS165" s="76"/>
      <c r="LNT165" s="75"/>
      <c r="LOG165" s="75"/>
      <c r="LOJ165" s="75"/>
      <c r="LOK165" s="76"/>
      <c r="LOL165" s="75"/>
      <c r="LOY165" s="75"/>
      <c r="LPB165" s="75"/>
      <c r="LPC165" s="76"/>
      <c r="LPD165" s="75"/>
      <c r="LPQ165" s="75"/>
      <c r="LPT165" s="75"/>
      <c r="LPU165" s="76"/>
      <c r="LPV165" s="75"/>
      <c r="LQI165" s="75"/>
      <c r="LQL165" s="75"/>
      <c r="LQM165" s="76"/>
      <c r="LQN165" s="75"/>
      <c r="LRA165" s="75"/>
      <c r="LRD165" s="75"/>
      <c r="LRE165" s="76"/>
      <c r="LRF165" s="75"/>
      <c r="LRS165" s="75"/>
      <c r="LRV165" s="75"/>
      <c r="LRW165" s="76"/>
      <c r="LRX165" s="75"/>
      <c r="LSK165" s="75"/>
      <c r="LSN165" s="75"/>
      <c r="LSO165" s="76"/>
      <c r="LSP165" s="75"/>
      <c r="LTC165" s="75"/>
      <c r="LTF165" s="75"/>
      <c r="LTG165" s="76"/>
      <c r="LTH165" s="75"/>
      <c r="LTU165" s="75"/>
      <c r="LTX165" s="75"/>
      <c r="LTY165" s="76"/>
      <c r="LTZ165" s="75"/>
      <c r="LUM165" s="75"/>
      <c r="LUP165" s="75"/>
      <c r="LUQ165" s="76"/>
      <c r="LUR165" s="75"/>
      <c r="LVE165" s="75"/>
      <c r="LVH165" s="75"/>
      <c r="LVI165" s="76"/>
      <c r="LVJ165" s="75"/>
      <c r="LVW165" s="75"/>
      <c r="LVZ165" s="75"/>
      <c r="LWA165" s="76"/>
      <c r="LWB165" s="75"/>
      <c r="LWO165" s="75"/>
      <c r="LWR165" s="75"/>
      <c r="LWS165" s="76"/>
      <c r="LWT165" s="75"/>
      <c r="LXG165" s="75"/>
      <c r="LXJ165" s="75"/>
      <c r="LXK165" s="76"/>
      <c r="LXL165" s="75"/>
      <c r="LXY165" s="75"/>
      <c r="LYB165" s="75"/>
      <c r="LYC165" s="76"/>
      <c r="LYD165" s="75"/>
      <c r="LYQ165" s="75"/>
      <c r="LYT165" s="75"/>
      <c r="LYU165" s="76"/>
      <c r="LYV165" s="75"/>
      <c r="LZI165" s="75"/>
      <c r="LZL165" s="75"/>
      <c r="LZM165" s="76"/>
      <c r="LZN165" s="75"/>
      <c r="MAA165" s="75"/>
      <c r="MAD165" s="75"/>
      <c r="MAE165" s="76"/>
      <c r="MAF165" s="75"/>
      <c r="MAS165" s="75"/>
      <c r="MAV165" s="75"/>
      <c r="MAW165" s="76"/>
      <c r="MAX165" s="75"/>
      <c r="MBK165" s="75"/>
      <c r="MBN165" s="75"/>
      <c r="MBO165" s="76"/>
      <c r="MBP165" s="75"/>
      <c r="MCC165" s="75"/>
      <c r="MCF165" s="75"/>
      <c r="MCG165" s="76"/>
      <c r="MCH165" s="75"/>
      <c r="MCU165" s="75"/>
      <c r="MCX165" s="75"/>
      <c r="MCY165" s="76"/>
      <c r="MCZ165" s="75"/>
      <c r="MDM165" s="75"/>
      <c r="MDP165" s="75"/>
      <c r="MDQ165" s="76"/>
      <c r="MDR165" s="75"/>
      <c r="MEE165" s="75"/>
      <c r="MEH165" s="75"/>
      <c r="MEI165" s="76"/>
      <c r="MEJ165" s="75"/>
      <c r="MEW165" s="75"/>
      <c r="MEZ165" s="75"/>
      <c r="MFA165" s="76"/>
      <c r="MFB165" s="75"/>
      <c r="MFO165" s="75"/>
      <c r="MFR165" s="75"/>
      <c r="MFS165" s="76"/>
      <c r="MFT165" s="75"/>
      <c r="MGG165" s="75"/>
      <c r="MGJ165" s="75"/>
      <c r="MGK165" s="76"/>
      <c r="MGL165" s="75"/>
      <c r="MGY165" s="75"/>
      <c r="MHB165" s="75"/>
      <c r="MHC165" s="76"/>
      <c r="MHD165" s="75"/>
      <c r="MHQ165" s="75"/>
      <c r="MHT165" s="75"/>
      <c r="MHU165" s="76"/>
      <c r="MHV165" s="75"/>
      <c r="MII165" s="75"/>
      <c r="MIL165" s="75"/>
      <c r="MIM165" s="76"/>
      <c r="MIN165" s="75"/>
      <c r="MJA165" s="75"/>
      <c r="MJD165" s="75"/>
      <c r="MJE165" s="76"/>
      <c r="MJF165" s="75"/>
      <c r="MJS165" s="75"/>
      <c r="MJV165" s="75"/>
      <c r="MJW165" s="76"/>
      <c r="MJX165" s="75"/>
      <c r="MKK165" s="75"/>
      <c r="MKN165" s="75"/>
      <c r="MKO165" s="76"/>
      <c r="MKP165" s="75"/>
      <c r="MLC165" s="75"/>
      <c r="MLF165" s="75"/>
      <c r="MLG165" s="76"/>
      <c r="MLH165" s="75"/>
      <c r="MLU165" s="75"/>
      <c r="MLX165" s="75"/>
      <c r="MLY165" s="76"/>
      <c r="MLZ165" s="75"/>
      <c r="MMM165" s="75"/>
      <c r="MMP165" s="75"/>
      <c r="MMQ165" s="76"/>
      <c r="MMR165" s="75"/>
      <c r="MNE165" s="75"/>
      <c r="MNH165" s="75"/>
      <c r="MNI165" s="76"/>
      <c r="MNJ165" s="75"/>
      <c r="MNW165" s="75"/>
      <c r="MNZ165" s="75"/>
      <c r="MOA165" s="76"/>
      <c r="MOB165" s="75"/>
      <c r="MOO165" s="75"/>
      <c r="MOR165" s="75"/>
      <c r="MOS165" s="76"/>
      <c r="MOT165" s="75"/>
      <c r="MPG165" s="75"/>
      <c r="MPJ165" s="75"/>
      <c r="MPK165" s="76"/>
      <c r="MPL165" s="75"/>
      <c r="MPY165" s="75"/>
      <c r="MQB165" s="75"/>
      <c r="MQC165" s="76"/>
      <c r="MQD165" s="75"/>
      <c r="MQQ165" s="75"/>
      <c r="MQT165" s="75"/>
      <c r="MQU165" s="76"/>
      <c r="MQV165" s="75"/>
      <c r="MRI165" s="75"/>
      <c r="MRL165" s="75"/>
      <c r="MRM165" s="76"/>
      <c r="MRN165" s="75"/>
      <c r="MSA165" s="75"/>
      <c r="MSD165" s="75"/>
      <c r="MSE165" s="76"/>
      <c r="MSF165" s="75"/>
      <c r="MSS165" s="75"/>
      <c r="MSV165" s="75"/>
      <c r="MSW165" s="76"/>
      <c r="MSX165" s="75"/>
      <c r="MTK165" s="75"/>
      <c r="MTN165" s="75"/>
      <c r="MTO165" s="76"/>
      <c r="MTP165" s="75"/>
      <c r="MUC165" s="75"/>
      <c r="MUF165" s="75"/>
      <c r="MUG165" s="76"/>
      <c r="MUH165" s="75"/>
      <c r="MUU165" s="75"/>
      <c r="MUX165" s="75"/>
      <c r="MUY165" s="76"/>
      <c r="MUZ165" s="75"/>
      <c r="MVM165" s="75"/>
      <c r="MVP165" s="75"/>
      <c r="MVQ165" s="76"/>
      <c r="MVR165" s="75"/>
      <c r="MWE165" s="75"/>
      <c r="MWH165" s="75"/>
      <c r="MWI165" s="76"/>
      <c r="MWJ165" s="75"/>
      <c r="MWW165" s="75"/>
      <c r="MWZ165" s="75"/>
      <c r="MXA165" s="76"/>
      <c r="MXB165" s="75"/>
      <c r="MXO165" s="75"/>
      <c r="MXR165" s="75"/>
      <c r="MXS165" s="76"/>
      <c r="MXT165" s="75"/>
      <c r="MYG165" s="75"/>
      <c r="MYJ165" s="75"/>
      <c r="MYK165" s="76"/>
      <c r="MYL165" s="75"/>
      <c r="MYY165" s="75"/>
      <c r="MZB165" s="75"/>
      <c r="MZC165" s="76"/>
      <c r="MZD165" s="75"/>
      <c r="MZQ165" s="75"/>
      <c r="MZT165" s="75"/>
      <c r="MZU165" s="76"/>
      <c r="MZV165" s="75"/>
      <c r="NAI165" s="75"/>
      <c r="NAL165" s="75"/>
      <c r="NAM165" s="76"/>
      <c r="NAN165" s="75"/>
      <c r="NBA165" s="75"/>
      <c r="NBD165" s="75"/>
      <c r="NBE165" s="76"/>
      <c r="NBF165" s="75"/>
      <c r="NBS165" s="75"/>
      <c r="NBV165" s="75"/>
      <c r="NBW165" s="76"/>
      <c r="NBX165" s="75"/>
      <c r="NCK165" s="75"/>
      <c r="NCN165" s="75"/>
      <c r="NCO165" s="76"/>
      <c r="NCP165" s="75"/>
      <c r="NDC165" s="75"/>
      <c r="NDF165" s="75"/>
      <c r="NDG165" s="76"/>
      <c r="NDH165" s="75"/>
      <c r="NDU165" s="75"/>
      <c r="NDX165" s="75"/>
      <c r="NDY165" s="76"/>
      <c r="NDZ165" s="75"/>
      <c r="NEM165" s="75"/>
      <c r="NEP165" s="75"/>
      <c r="NEQ165" s="76"/>
      <c r="NER165" s="75"/>
      <c r="NFE165" s="75"/>
      <c r="NFH165" s="75"/>
      <c r="NFI165" s="76"/>
      <c r="NFJ165" s="75"/>
      <c r="NFW165" s="75"/>
      <c r="NFZ165" s="75"/>
      <c r="NGA165" s="76"/>
      <c r="NGB165" s="75"/>
      <c r="NGO165" s="75"/>
      <c r="NGR165" s="75"/>
      <c r="NGS165" s="76"/>
      <c r="NGT165" s="75"/>
      <c r="NHG165" s="75"/>
      <c r="NHJ165" s="75"/>
      <c r="NHK165" s="76"/>
      <c r="NHL165" s="75"/>
      <c r="NHY165" s="75"/>
      <c r="NIB165" s="75"/>
      <c r="NIC165" s="76"/>
      <c r="NID165" s="75"/>
      <c r="NIQ165" s="75"/>
      <c r="NIT165" s="75"/>
      <c r="NIU165" s="76"/>
      <c r="NIV165" s="75"/>
      <c r="NJI165" s="75"/>
      <c r="NJL165" s="75"/>
      <c r="NJM165" s="76"/>
      <c r="NJN165" s="75"/>
      <c r="NKA165" s="75"/>
      <c r="NKD165" s="75"/>
      <c r="NKE165" s="76"/>
      <c r="NKF165" s="75"/>
      <c r="NKS165" s="75"/>
      <c r="NKV165" s="75"/>
      <c r="NKW165" s="76"/>
      <c r="NKX165" s="75"/>
      <c r="NLK165" s="75"/>
      <c r="NLN165" s="75"/>
      <c r="NLO165" s="76"/>
      <c r="NLP165" s="75"/>
      <c r="NMC165" s="75"/>
      <c r="NMF165" s="75"/>
      <c r="NMG165" s="76"/>
      <c r="NMH165" s="75"/>
      <c r="NMU165" s="75"/>
      <c r="NMX165" s="75"/>
      <c r="NMY165" s="76"/>
      <c r="NMZ165" s="75"/>
      <c r="NNM165" s="75"/>
      <c r="NNP165" s="75"/>
      <c r="NNQ165" s="76"/>
      <c r="NNR165" s="75"/>
      <c r="NOE165" s="75"/>
      <c r="NOH165" s="75"/>
      <c r="NOI165" s="76"/>
      <c r="NOJ165" s="75"/>
      <c r="NOW165" s="75"/>
      <c r="NOZ165" s="75"/>
      <c r="NPA165" s="76"/>
      <c r="NPB165" s="75"/>
      <c r="NPO165" s="75"/>
      <c r="NPR165" s="75"/>
      <c r="NPS165" s="76"/>
      <c r="NPT165" s="75"/>
      <c r="NQG165" s="75"/>
      <c r="NQJ165" s="75"/>
      <c r="NQK165" s="76"/>
      <c r="NQL165" s="75"/>
      <c r="NQY165" s="75"/>
      <c r="NRB165" s="75"/>
      <c r="NRC165" s="76"/>
      <c r="NRD165" s="75"/>
      <c r="NRQ165" s="75"/>
      <c r="NRT165" s="75"/>
      <c r="NRU165" s="76"/>
      <c r="NRV165" s="75"/>
      <c r="NSI165" s="75"/>
      <c r="NSL165" s="75"/>
      <c r="NSM165" s="76"/>
      <c r="NSN165" s="75"/>
      <c r="NTA165" s="75"/>
      <c r="NTD165" s="75"/>
      <c r="NTE165" s="76"/>
      <c r="NTF165" s="75"/>
      <c r="NTS165" s="75"/>
      <c r="NTV165" s="75"/>
      <c r="NTW165" s="76"/>
      <c r="NTX165" s="75"/>
      <c r="NUK165" s="75"/>
      <c r="NUN165" s="75"/>
      <c r="NUO165" s="76"/>
      <c r="NUP165" s="75"/>
      <c r="NVC165" s="75"/>
      <c r="NVF165" s="75"/>
      <c r="NVG165" s="76"/>
      <c r="NVH165" s="75"/>
      <c r="NVU165" s="75"/>
      <c r="NVX165" s="75"/>
      <c r="NVY165" s="76"/>
      <c r="NVZ165" s="75"/>
      <c r="NWM165" s="75"/>
      <c r="NWP165" s="75"/>
      <c r="NWQ165" s="76"/>
      <c r="NWR165" s="75"/>
      <c r="NXE165" s="75"/>
      <c r="NXH165" s="75"/>
      <c r="NXI165" s="76"/>
      <c r="NXJ165" s="75"/>
      <c r="NXW165" s="75"/>
      <c r="NXZ165" s="75"/>
      <c r="NYA165" s="76"/>
      <c r="NYB165" s="75"/>
      <c r="NYO165" s="75"/>
      <c r="NYR165" s="75"/>
      <c r="NYS165" s="76"/>
      <c r="NYT165" s="75"/>
      <c r="NZG165" s="75"/>
      <c r="NZJ165" s="75"/>
      <c r="NZK165" s="76"/>
      <c r="NZL165" s="75"/>
      <c r="NZY165" s="75"/>
      <c r="OAB165" s="75"/>
      <c r="OAC165" s="76"/>
      <c r="OAD165" s="75"/>
      <c r="OAQ165" s="75"/>
      <c r="OAT165" s="75"/>
      <c r="OAU165" s="76"/>
      <c r="OAV165" s="75"/>
      <c r="OBI165" s="75"/>
      <c r="OBL165" s="75"/>
      <c r="OBM165" s="76"/>
      <c r="OBN165" s="75"/>
      <c r="OCA165" s="75"/>
      <c r="OCD165" s="75"/>
      <c r="OCE165" s="76"/>
      <c r="OCF165" s="75"/>
      <c r="OCS165" s="75"/>
      <c r="OCV165" s="75"/>
      <c r="OCW165" s="76"/>
      <c r="OCX165" s="75"/>
      <c r="ODK165" s="75"/>
      <c r="ODN165" s="75"/>
      <c r="ODO165" s="76"/>
      <c r="ODP165" s="75"/>
      <c r="OEC165" s="75"/>
      <c r="OEF165" s="75"/>
      <c r="OEG165" s="76"/>
      <c r="OEH165" s="75"/>
      <c r="OEU165" s="75"/>
      <c r="OEX165" s="75"/>
      <c r="OEY165" s="76"/>
      <c r="OEZ165" s="75"/>
      <c r="OFM165" s="75"/>
      <c r="OFP165" s="75"/>
      <c r="OFQ165" s="76"/>
      <c r="OFR165" s="75"/>
      <c r="OGE165" s="75"/>
      <c r="OGH165" s="75"/>
      <c r="OGI165" s="76"/>
      <c r="OGJ165" s="75"/>
      <c r="OGW165" s="75"/>
      <c r="OGZ165" s="75"/>
      <c r="OHA165" s="76"/>
      <c r="OHB165" s="75"/>
      <c r="OHO165" s="75"/>
      <c r="OHR165" s="75"/>
      <c r="OHS165" s="76"/>
      <c r="OHT165" s="75"/>
      <c r="OIG165" s="75"/>
      <c r="OIJ165" s="75"/>
      <c r="OIK165" s="76"/>
      <c r="OIL165" s="75"/>
      <c r="OIY165" s="75"/>
      <c r="OJB165" s="75"/>
      <c r="OJC165" s="76"/>
      <c r="OJD165" s="75"/>
      <c r="OJQ165" s="75"/>
      <c r="OJT165" s="75"/>
      <c r="OJU165" s="76"/>
      <c r="OJV165" s="75"/>
      <c r="OKI165" s="75"/>
      <c r="OKL165" s="75"/>
      <c r="OKM165" s="76"/>
      <c r="OKN165" s="75"/>
      <c r="OLA165" s="75"/>
      <c r="OLD165" s="75"/>
      <c r="OLE165" s="76"/>
      <c r="OLF165" s="75"/>
      <c r="OLS165" s="75"/>
      <c r="OLV165" s="75"/>
      <c r="OLW165" s="76"/>
      <c r="OLX165" s="75"/>
      <c r="OMK165" s="75"/>
      <c r="OMN165" s="75"/>
      <c r="OMO165" s="76"/>
      <c r="OMP165" s="75"/>
      <c r="ONC165" s="75"/>
      <c r="ONF165" s="75"/>
      <c r="ONG165" s="76"/>
      <c r="ONH165" s="75"/>
      <c r="ONU165" s="75"/>
      <c r="ONX165" s="75"/>
      <c r="ONY165" s="76"/>
      <c r="ONZ165" s="75"/>
      <c r="OOM165" s="75"/>
      <c r="OOP165" s="75"/>
      <c r="OOQ165" s="76"/>
      <c r="OOR165" s="75"/>
      <c r="OPE165" s="75"/>
      <c r="OPH165" s="75"/>
      <c r="OPI165" s="76"/>
      <c r="OPJ165" s="75"/>
      <c r="OPW165" s="75"/>
      <c r="OPZ165" s="75"/>
      <c r="OQA165" s="76"/>
      <c r="OQB165" s="75"/>
      <c r="OQO165" s="75"/>
      <c r="OQR165" s="75"/>
      <c r="OQS165" s="76"/>
      <c r="OQT165" s="75"/>
      <c r="ORG165" s="75"/>
      <c r="ORJ165" s="75"/>
      <c r="ORK165" s="76"/>
      <c r="ORL165" s="75"/>
      <c r="ORY165" s="75"/>
      <c r="OSB165" s="75"/>
      <c r="OSC165" s="76"/>
      <c r="OSD165" s="75"/>
      <c r="OSQ165" s="75"/>
      <c r="OST165" s="75"/>
      <c r="OSU165" s="76"/>
      <c r="OSV165" s="75"/>
      <c r="OTI165" s="75"/>
      <c r="OTL165" s="75"/>
      <c r="OTM165" s="76"/>
      <c r="OTN165" s="75"/>
      <c r="OUA165" s="75"/>
      <c r="OUD165" s="75"/>
      <c r="OUE165" s="76"/>
      <c r="OUF165" s="75"/>
      <c r="OUS165" s="75"/>
      <c r="OUV165" s="75"/>
      <c r="OUW165" s="76"/>
      <c r="OUX165" s="75"/>
      <c r="OVK165" s="75"/>
      <c r="OVN165" s="75"/>
      <c r="OVO165" s="76"/>
      <c r="OVP165" s="75"/>
      <c r="OWC165" s="75"/>
      <c r="OWF165" s="75"/>
      <c r="OWG165" s="76"/>
      <c r="OWH165" s="75"/>
      <c r="OWU165" s="75"/>
      <c r="OWX165" s="75"/>
      <c r="OWY165" s="76"/>
      <c r="OWZ165" s="75"/>
      <c r="OXM165" s="75"/>
      <c r="OXP165" s="75"/>
      <c r="OXQ165" s="76"/>
      <c r="OXR165" s="75"/>
      <c r="OYE165" s="75"/>
      <c r="OYH165" s="75"/>
      <c r="OYI165" s="76"/>
      <c r="OYJ165" s="75"/>
      <c r="OYW165" s="75"/>
      <c r="OYZ165" s="75"/>
      <c r="OZA165" s="76"/>
      <c r="OZB165" s="75"/>
      <c r="OZO165" s="75"/>
      <c r="OZR165" s="75"/>
      <c r="OZS165" s="76"/>
      <c r="OZT165" s="75"/>
      <c r="PAG165" s="75"/>
      <c r="PAJ165" s="75"/>
      <c r="PAK165" s="76"/>
      <c r="PAL165" s="75"/>
      <c r="PAY165" s="75"/>
      <c r="PBB165" s="75"/>
      <c r="PBC165" s="76"/>
      <c r="PBD165" s="75"/>
      <c r="PBQ165" s="75"/>
      <c r="PBT165" s="75"/>
      <c r="PBU165" s="76"/>
      <c r="PBV165" s="75"/>
      <c r="PCI165" s="75"/>
      <c r="PCL165" s="75"/>
      <c r="PCM165" s="76"/>
      <c r="PCN165" s="75"/>
      <c r="PDA165" s="75"/>
      <c r="PDD165" s="75"/>
      <c r="PDE165" s="76"/>
      <c r="PDF165" s="75"/>
      <c r="PDS165" s="75"/>
      <c r="PDV165" s="75"/>
      <c r="PDW165" s="76"/>
      <c r="PDX165" s="75"/>
      <c r="PEK165" s="75"/>
      <c r="PEN165" s="75"/>
      <c r="PEO165" s="76"/>
      <c r="PEP165" s="75"/>
      <c r="PFC165" s="75"/>
      <c r="PFF165" s="75"/>
      <c r="PFG165" s="76"/>
      <c r="PFH165" s="75"/>
      <c r="PFU165" s="75"/>
      <c r="PFX165" s="75"/>
      <c r="PFY165" s="76"/>
      <c r="PFZ165" s="75"/>
      <c r="PGM165" s="75"/>
      <c r="PGP165" s="75"/>
      <c r="PGQ165" s="76"/>
      <c r="PGR165" s="75"/>
      <c r="PHE165" s="75"/>
      <c r="PHH165" s="75"/>
      <c r="PHI165" s="76"/>
      <c r="PHJ165" s="75"/>
      <c r="PHW165" s="75"/>
      <c r="PHZ165" s="75"/>
      <c r="PIA165" s="76"/>
      <c r="PIB165" s="75"/>
      <c r="PIO165" s="75"/>
      <c r="PIR165" s="75"/>
      <c r="PIS165" s="76"/>
      <c r="PIT165" s="75"/>
      <c r="PJG165" s="75"/>
      <c r="PJJ165" s="75"/>
      <c r="PJK165" s="76"/>
      <c r="PJL165" s="75"/>
      <c r="PJY165" s="75"/>
      <c r="PKB165" s="75"/>
      <c r="PKC165" s="76"/>
      <c r="PKD165" s="75"/>
      <c r="PKQ165" s="75"/>
      <c r="PKT165" s="75"/>
      <c r="PKU165" s="76"/>
      <c r="PKV165" s="75"/>
      <c r="PLI165" s="75"/>
      <c r="PLL165" s="75"/>
      <c r="PLM165" s="76"/>
      <c r="PLN165" s="75"/>
      <c r="PMA165" s="75"/>
      <c r="PMD165" s="75"/>
      <c r="PME165" s="76"/>
      <c r="PMF165" s="75"/>
      <c r="PMS165" s="75"/>
      <c r="PMV165" s="75"/>
      <c r="PMW165" s="76"/>
      <c r="PMX165" s="75"/>
      <c r="PNK165" s="75"/>
      <c r="PNN165" s="75"/>
      <c r="PNO165" s="76"/>
      <c r="PNP165" s="75"/>
      <c r="POC165" s="75"/>
      <c r="POF165" s="75"/>
      <c r="POG165" s="76"/>
      <c r="POH165" s="75"/>
      <c r="POU165" s="75"/>
      <c r="POX165" s="75"/>
      <c r="POY165" s="76"/>
      <c r="POZ165" s="75"/>
      <c r="PPM165" s="75"/>
      <c r="PPP165" s="75"/>
      <c r="PPQ165" s="76"/>
      <c r="PPR165" s="75"/>
      <c r="PQE165" s="75"/>
      <c r="PQH165" s="75"/>
      <c r="PQI165" s="76"/>
      <c r="PQJ165" s="75"/>
      <c r="PQW165" s="75"/>
      <c r="PQZ165" s="75"/>
      <c r="PRA165" s="76"/>
      <c r="PRB165" s="75"/>
      <c r="PRO165" s="75"/>
      <c r="PRR165" s="75"/>
      <c r="PRS165" s="76"/>
      <c r="PRT165" s="75"/>
      <c r="PSG165" s="75"/>
      <c r="PSJ165" s="75"/>
      <c r="PSK165" s="76"/>
      <c r="PSL165" s="75"/>
      <c r="PSY165" s="75"/>
      <c r="PTB165" s="75"/>
      <c r="PTC165" s="76"/>
      <c r="PTD165" s="75"/>
      <c r="PTQ165" s="75"/>
      <c r="PTT165" s="75"/>
      <c r="PTU165" s="76"/>
      <c r="PTV165" s="75"/>
      <c r="PUI165" s="75"/>
      <c r="PUL165" s="75"/>
      <c r="PUM165" s="76"/>
      <c r="PUN165" s="75"/>
      <c r="PVA165" s="75"/>
      <c r="PVD165" s="75"/>
      <c r="PVE165" s="76"/>
      <c r="PVF165" s="75"/>
      <c r="PVS165" s="75"/>
      <c r="PVV165" s="75"/>
      <c r="PVW165" s="76"/>
      <c r="PVX165" s="75"/>
      <c r="PWK165" s="75"/>
      <c r="PWN165" s="75"/>
      <c r="PWO165" s="76"/>
      <c r="PWP165" s="75"/>
      <c r="PXC165" s="75"/>
      <c r="PXF165" s="75"/>
      <c r="PXG165" s="76"/>
      <c r="PXH165" s="75"/>
      <c r="PXU165" s="75"/>
      <c r="PXX165" s="75"/>
      <c r="PXY165" s="76"/>
      <c r="PXZ165" s="75"/>
      <c r="PYM165" s="75"/>
      <c r="PYP165" s="75"/>
      <c r="PYQ165" s="76"/>
      <c r="PYR165" s="75"/>
      <c r="PZE165" s="75"/>
      <c r="PZH165" s="75"/>
      <c r="PZI165" s="76"/>
      <c r="PZJ165" s="75"/>
      <c r="PZW165" s="75"/>
      <c r="PZZ165" s="75"/>
      <c r="QAA165" s="76"/>
      <c r="QAB165" s="75"/>
      <c r="QAO165" s="75"/>
      <c r="QAR165" s="75"/>
      <c r="QAS165" s="76"/>
      <c r="QAT165" s="75"/>
      <c r="QBG165" s="75"/>
      <c r="QBJ165" s="75"/>
      <c r="QBK165" s="76"/>
      <c r="QBL165" s="75"/>
      <c r="QBY165" s="75"/>
      <c r="QCB165" s="75"/>
      <c r="QCC165" s="76"/>
      <c r="QCD165" s="75"/>
      <c r="QCQ165" s="75"/>
      <c r="QCT165" s="75"/>
      <c r="QCU165" s="76"/>
      <c r="QCV165" s="75"/>
      <c r="QDI165" s="75"/>
      <c r="QDL165" s="75"/>
      <c r="QDM165" s="76"/>
      <c r="QDN165" s="75"/>
      <c r="QEA165" s="75"/>
      <c r="QED165" s="75"/>
      <c r="QEE165" s="76"/>
      <c r="QEF165" s="75"/>
      <c r="QES165" s="75"/>
      <c r="QEV165" s="75"/>
      <c r="QEW165" s="76"/>
      <c r="QEX165" s="75"/>
      <c r="QFK165" s="75"/>
      <c r="QFN165" s="75"/>
      <c r="QFO165" s="76"/>
      <c r="QFP165" s="75"/>
      <c r="QGC165" s="75"/>
      <c r="QGF165" s="75"/>
      <c r="QGG165" s="76"/>
      <c r="QGH165" s="75"/>
      <c r="QGU165" s="75"/>
      <c r="QGX165" s="75"/>
      <c r="QGY165" s="76"/>
      <c r="QGZ165" s="75"/>
      <c r="QHM165" s="75"/>
      <c r="QHP165" s="75"/>
      <c r="QHQ165" s="76"/>
      <c r="QHR165" s="75"/>
      <c r="QIE165" s="75"/>
      <c r="QIH165" s="75"/>
      <c r="QII165" s="76"/>
      <c r="QIJ165" s="75"/>
      <c r="QIW165" s="75"/>
      <c r="QIZ165" s="75"/>
      <c r="QJA165" s="76"/>
      <c r="QJB165" s="75"/>
      <c r="QJO165" s="75"/>
      <c r="QJR165" s="75"/>
      <c r="QJS165" s="76"/>
      <c r="QJT165" s="75"/>
      <c r="QKG165" s="75"/>
      <c r="QKJ165" s="75"/>
      <c r="QKK165" s="76"/>
      <c r="QKL165" s="75"/>
      <c r="QKY165" s="75"/>
      <c r="QLB165" s="75"/>
      <c r="QLC165" s="76"/>
      <c r="QLD165" s="75"/>
      <c r="QLQ165" s="75"/>
      <c r="QLT165" s="75"/>
      <c r="QLU165" s="76"/>
      <c r="QLV165" s="75"/>
      <c r="QMI165" s="75"/>
      <c r="QML165" s="75"/>
      <c r="QMM165" s="76"/>
      <c r="QMN165" s="75"/>
      <c r="QNA165" s="75"/>
      <c r="QND165" s="75"/>
      <c r="QNE165" s="76"/>
      <c r="QNF165" s="75"/>
      <c r="QNS165" s="75"/>
      <c r="QNV165" s="75"/>
      <c r="QNW165" s="76"/>
      <c r="QNX165" s="75"/>
      <c r="QOK165" s="75"/>
      <c r="QON165" s="75"/>
      <c r="QOO165" s="76"/>
      <c r="QOP165" s="75"/>
      <c r="QPC165" s="75"/>
      <c r="QPF165" s="75"/>
      <c r="QPG165" s="76"/>
      <c r="QPH165" s="75"/>
      <c r="QPU165" s="75"/>
      <c r="QPX165" s="75"/>
      <c r="QPY165" s="76"/>
      <c r="QPZ165" s="75"/>
      <c r="QQM165" s="75"/>
      <c r="QQP165" s="75"/>
      <c r="QQQ165" s="76"/>
      <c r="QQR165" s="75"/>
      <c r="QRE165" s="75"/>
      <c r="QRH165" s="75"/>
      <c r="QRI165" s="76"/>
      <c r="QRJ165" s="75"/>
      <c r="QRW165" s="75"/>
      <c r="QRZ165" s="75"/>
      <c r="QSA165" s="76"/>
      <c r="QSB165" s="75"/>
      <c r="QSO165" s="75"/>
      <c r="QSR165" s="75"/>
      <c r="QSS165" s="76"/>
      <c r="QST165" s="75"/>
      <c r="QTG165" s="75"/>
      <c r="QTJ165" s="75"/>
      <c r="QTK165" s="76"/>
      <c r="QTL165" s="75"/>
      <c r="QTY165" s="75"/>
      <c r="QUB165" s="75"/>
      <c r="QUC165" s="76"/>
      <c r="QUD165" s="75"/>
      <c r="QUQ165" s="75"/>
      <c r="QUT165" s="75"/>
      <c r="QUU165" s="76"/>
      <c r="QUV165" s="75"/>
      <c r="QVI165" s="75"/>
      <c r="QVL165" s="75"/>
      <c r="QVM165" s="76"/>
      <c r="QVN165" s="75"/>
      <c r="QWA165" s="75"/>
      <c r="QWD165" s="75"/>
      <c r="QWE165" s="76"/>
      <c r="QWF165" s="75"/>
      <c r="QWS165" s="75"/>
      <c r="QWV165" s="75"/>
      <c r="QWW165" s="76"/>
      <c r="QWX165" s="75"/>
      <c r="QXK165" s="75"/>
      <c r="QXN165" s="75"/>
      <c r="QXO165" s="76"/>
      <c r="QXP165" s="75"/>
      <c r="QYC165" s="75"/>
      <c r="QYF165" s="75"/>
      <c r="QYG165" s="76"/>
      <c r="QYH165" s="75"/>
      <c r="QYU165" s="75"/>
      <c r="QYX165" s="75"/>
      <c r="QYY165" s="76"/>
      <c r="QYZ165" s="75"/>
      <c r="QZM165" s="75"/>
      <c r="QZP165" s="75"/>
      <c r="QZQ165" s="76"/>
      <c r="QZR165" s="75"/>
      <c r="RAE165" s="75"/>
      <c r="RAH165" s="75"/>
      <c r="RAI165" s="76"/>
      <c r="RAJ165" s="75"/>
      <c r="RAW165" s="75"/>
      <c r="RAZ165" s="75"/>
      <c r="RBA165" s="76"/>
      <c r="RBB165" s="75"/>
      <c r="RBO165" s="75"/>
      <c r="RBR165" s="75"/>
      <c r="RBS165" s="76"/>
      <c r="RBT165" s="75"/>
      <c r="RCG165" s="75"/>
      <c r="RCJ165" s="75"/>
      <c r="RCK165" s="76"/>
      <c r="RCL165" s="75"/>
      <c r="RCY165" s="75"/>
      <c r="RDB165" s="75"/>
      <c r="RDC165" s="76"/>
      <c r="RDD165" s="75"/>
      <c r="RDQ165" s="75"/>
      <c r="RDT165" s="75"/>
      <c r="RDU165" s="76"/>
      <c r="RDV165" s="75"/>
      <c r="REI165" s="75"/>
      <c r="REL165" s="75"/>
      <c r="REM165" s="76"/>
      <c r="REN165" s="75"/>
      <c r="RFA165" s="75"/>
      <c r="RFD165" s="75"/>
      <c r="RFE165" s="76"/>
      <c r="RFF165" s="75"/>
      <c r="RFS165" s="75"/>
      <c r="RFV165" s="75"/>
      <c r="RFW165" s="76"/>
      <c r="RFX165" s="75"/>
      <c r="RGK165" s="75"/>
      <c r="RGN165" s="75"/>
      <c r="RGO165" s="76"/>
      <c r="RGP165" s="75"/>
      <c r="RHC165" s="75"/>
      <c r="RHF165" s="75"/>
      <c r="RHG165" s="76"/>
      <c r="RHH165" s="75"/>
      <c r="RHU165" s="75"/>
      <c r="RHX165" s="75"/>
      <c r="RHY165" s="76"/>
      <c r="RHZ165" s="75"/>
      <c r="RIM165" s="75"/>
      <c r="RIP165" s="75"/>
      <c r="RIQ165" s="76"/>
      <c r="RIR165" s="75"/>
      <c r="RJE165" s="75"/>
      <c r="RJH165" s="75"/>
      <c r="RJI165" s="76"/>
      <c r="RJJ165" s="75"/>
      <c r="RJW165" s="75"/>
      <c r="RJZ165" s="75"/>
      <c r="RKA165" s="76"/>
      <c r="RKB165" s="75"/>
      <c r="RKO165" s="75"/>
      <c r="RKR165" s="75"/>
      <c r="RKS165" s="76"/>
      <c r="RKT165" s="75"/>
      <c r="RLG165" s="75"/>
      <c r="RLJ165" s="75"/>
      <c r="RLK165" s="76"/>
      <c r="RLL165" s="75"/>
      <c r="RLY165" s="75"/>
      <c r="RMB165" s="75"/>
      <c r="RMC165" s="76"/>
      <c r="RMD165" s="75"/>
      <c r="RMQ165" s="75"/>
      <c r="RMT165" s="75"/>
      <c r="RMU165" s="76"/>
      <c r="RMV165" s="75"/>
      <c r="RNI165" s="75"/>
      <c r="RNL165" s="75"/>
      <c r="RNM165" s="76"/>
      <c r="RNN165" s="75"/>
      <c r="ROA165" s="75"/>
      <c r="ROD165" s="75"/>
      <c r="ROE165" s="76"/>
      <c r="ROF165" s="75"/>
      <c r="ROS165" s="75"/>
      <c r="ROV165" s="75"/>
      <c r="ROW165" s="76"/>
      <c r="ROX165" s="75"/>
      <c r="RPK165" s="75"/>
      <c r="RPN165" s="75"/>
      <c r="RPO165" s="76"/>
      <c r="RPP165" s="75"/>
      <c r="RQC165" s="75"/>
      <c r="RQF165" s="75"/>
      <c r="RQG165" s="76"/>
      <c r="RQH165" s="75"/>
      <c r="RQU165" s="75"/>
      <c r="RQX165" s="75"/>
      <c r="RQY165" s="76"/>
      <c r="RQZ165" s="75"/>
      <c r="RRM165" s="75"/>
      <c r="RRP165" s="75"/>
      <c r="RRQ165" s="76"/>
      <c r="RRR165" s="75"/>
      <c r="RSE165" s="75"/>
      <c r="RSH165" s="75"/>
      <c r="RSI165" s="76"/>
      <c r="RSJ165" s="75"/>
      <c r="RSW165" s="75"/>
      <c r="RSZ165" s="75"/>
      <c r="RTA165" s="76"/>
      <c r="RTB165" s="75"/>
      <c r="RTO165" s="75"/>
      <c r="RTR165" s="75"/>
      <c r="RTS165" s="76"/>
      <c r="RTT165" s="75"/>
      <c r="RUG165" s="75"/>
      <c r="RUJ165" s="75"/>
      <c r="RUK165" s="76"/>
      <c r="RUL165" s="75"/>
      <c r="RUY165" s="75"/>
      <c r="RVB165" s="75"/>
      <c r="RVC165" s="76"/>
      <c r="RVD165" s="75"/>
      <c r="RVQ165" s="75"/>
      <c r="RVT165" s="75"/>
      <c r="RVU165" s="76"/>
      <c r="RVV165" s="75"/>
      <c r="RWI165" s="75"/>
      <c r="RWL165" s="75"/>
      <c r="RWM165" s="76"/>
      <c r="RWN165" s="75"/>
      <c r="RXA165" s="75"/>
      <c r="RXD165" s="75"/>
      <c r="RXE165" s="76"/>
      <c r="RXF165" s="75"/>
      <c r="RXS165" s="75"/>
      <c r="RXV165" s="75"/>
      <c r="RXW165" s="76"/>
      <c r="RXX165" s="75"/>
      <c r="RYK165" s="75"/>
      <c r="RYN165" s="75"/>
      <c r="RYO165" s="76"/>
      <c r="RYP165" s="75"/>
      <c r="RZC165" s="75"/>
      <c r="RZF165" s="75"/>
      <c r="RZG165" s="76"/>
      <c r="RZH165" s="75"/>
      <c r="RZU165" s="75"/>
      <c r="RZX165" s="75"/>
      <c r="RZY165" s="76"/>
      <c r="RZZ165" s="75"/>
      <c r="SAM165" s="75"/>
      <c r="SAP165" s="75"/>
      <c r="SAQ165" s="76"/>
      <c r="SAR165" s="75"/>
      <c r="SBE165" s="75"/>
      <c r="SBH165" s="75"/>
      <c r="SBI165" s="76"/>
      <c r="SBJ165" s="75"/>
      <c r="SBW165" s="75"/>
      <c r="SBZ165" s="75"/>
      <c r="SCA165" s="76"/>
      <c r="SCB165" s="75"/>
      <c r="SCO165" s="75"/>
      <c r="SCR165" s="75"/>
      <c r="SCS165" s="76"/>
      <c r="SCT165" s="75"/>
      <c r="SDG165" s="75"/>
      <c r="SDJ165" s="75"/>
      <c r="SDK165" s="76"/>
      <c r="SDL165" s="75"/>
      <c r="SDY165" s="75"/>
      <c r="SEB165" s="75"/>
      <c r="SEC165" s="76"/>
      <c r="SED165" s="75"/>
      <c r="SEQ165" s="75"/>
      <c r="SET165" s="75"/>
      <c r="SEU165" s="76"/>
      <c r="SEV165" s="75"/>
      <c r="SFI165" s="75"/>
      <c r="SFL165" s="75"/>
      <c r="SFM165" s="76"/>
      <c r="SFN165" s="75"/>
      <c r="SGA165" s="75"/>
      <c r="SGD165" s="75"/>
      <c r="SGE165" s="76"/>
      <c r="SGF165" s="75"/>
      <c r="SGS165" s="75"/>
      <c r="SGV165" s="75"/>
      <c r="SGW165" s="76"/>
      <c r="SGX165" s="75"/>
      <c r="SHK165" s="75"/>
      <c r="SHN165" s="75"/>
      <c r="SHO165" s="76"/>
      <c r="SHP165" s="75"/>
      <c r="SIC165" s="75"/>
      <c r="SIF165" s="75"/>
      <c r="SIG165" s="76"/>
      <c r="SIH165" s="75"/>
      <c r="SIU165" s="75"/>
      <c r="SIX165" s="75"/>
      <c r="SIY165" s="76"/>
      <c r="SIZ165" s="75"/>
      <c r="SJM165" s="75"/>
      <c r="SJP165" s="75"/>
      <c r="SJQ165" s="76"/>
      <c r="SJR165" s="75"/>
      <c r="SKE165" s="75"/>
      <c r="SKH165" s="75"/>
      <c r="SKI165" s="76"/>
      <c r="SKJ165" s="75"/>
      <c r="SKW165" s="75"/>
      <c r="SKZ165" s="75"/>
      <c r="SLA165" s="76"/>
      <c r="SLB165" s="75"/>
      <c r="SLO165" s="75"/>
      <c r="SLR165" s="75"/>
      <c r="SLS165" s="76"/>
      <c r="SLT165" s="75"/>
      <c r="SMG165" s="75"/>
      <c r="SMJ165" s="75"/>
      <c r="SMK165" s="76"/>
      <c r="SML165" s="75"/>
      <c r="SMY165" s="75"/>
      <c r="SNB165" s="75"/>
      <c r="SNC165" s="76"/>
      <c r="SND165" s="75"/>
      <c r="SNQ165" s="75"/>
      <c r="SNT165" s="75"/>
      <c r="SNU165" s="76"/>
      <c r="SNV165" s="75"/>
      <c r="SOI165" s="75"/>
      <c r="SOL165" s="75"/>
      <c r="SOM165" s="76"/>
      <c r="SON165" s="75"/>
      <c r="SPA165" s="75"/>
      <c r="SPD165" s="75"/>
      <c r="SPE165" s="76"/>
      <c r="SPF165" s="75"/>
      <c r="SPS165" s="75"/>
      <c r="SPV165" s="75"/>
      <c r="SPW165" s="76"/>
      <c r="SPX165" s="75"/>
      <c r="SQK165" s="75"/>
      <c r="SQN165" s="75"/>
      <c r="SQO165" s="76"/>
      <c r="SQP165" s="75"/>
      <c r="SRC165" s="75"/>
      <c r="SRF165" s="75"/>
      <c r="SRG165" s="76"/>
      <c r="SRH165" s="75"/>
      <c r="SRU165" s="75"/>
      <c r="SRX165" s="75"/>
      <c r="SRY165" s="76"/>
      <c r="SRZ165" s="75"/>
      <c r="SSM165" s="75"/>
      <c r="SSP165" s="75"/>
      <c r="SSQ165" s="76"/>
      <c r="SSR165" s="75"/>
      <c r="STE165" s="75"/>
      <c r="STH165" s="75"/>
      <c r="STI165" s="76"/>
      <c r="STJ165" s="75"/>
      <c r="STW165" s="75"/>
      <c r="STZ165" s="75"/>
      <c r="SUA165" s="76"/>
      <c r="SUB165" s="75"/>
      <c r="SUO165" s="75"/>
      <c r="SUR165" s="75"/>
      <c r="SUS165" s="76"/>
      <c r="SUT165" s="75"/>
      <c r="SVG165" s="75"/>
      <c r="SVJ165" s="75"/>
      <c r="SVK165" s="76"/>
      <c r="SVL165" s="75"/>
      <c r="SVY165" s="75"/>
      <c r="SWB165" s="75"/>
      <c r="SWC165" s="76"/>
      <c r="SWD165" s="75"/>
      <c r="SWQ165" s="75"/>
      <c r="SWT165" s="75"/>
      <c r="SWU165" s="76"/>
      <c r="SWV165" s="75"/>
      <c r="SXI165" s="75"/>
      <c r="SXL165" s="75"/>
      <c r="SXM165" s="76"/>
      <c r="SXN165" s="75"/>
      <c r="SYA165" s="75"/>
      <c r="SYD165" s="75"/>
      <c r="SYE165" s="76"/>
      <c r="SYF165" s="75"/>
      <c r="SYS165" s="75"/>
      <c r="SYV165" s="75"/>
      <c r="SYW165" s="76"/>
      <c r="SYX165" s="75"/>
      <c r="SZK165" s="75"/>
      <c r="SZN165" s="75"/>
      <c r="SZO165" s="76"/>
      <c r="SZP165" s="75"/>
      <c r="TAC165" s="75"/>
      <c r="TAF165" s="75"/>
      <c r="TAG165" s="76"/>
      <c r="TAH165" s="75"/>
      <c r="TAU165" s="75"/>
      <c r="TAX165" s="75"/>
      <c r="TAY165" s="76"/>
      <c r="TAZ165" s="75"/>
      <c r="TBM165" s="75"/>
      <c r="TBP165" s="75"/>
      <c r="TBQ165" s="76"/>
      <c r="TBR165" s="75"/>
      <c r="TCE165" s="75"/>
      <c r="TCH165" s="75"/>
      <c r="TCI165" s="76"/>
      <c r="TCJ165" s="75"/>
      <c r="TCW165" s="75"/>
      <c r="TCZ165" s="75"/>
      <c r="TDA165" s="76"/>
      <c r="TDB165" s="75"/>
      <c r="TDO165" s="75"/>
      <c r="TDR165" s="75"/>
      <c r="TDS165" s="76"/>
      <c r="TDT165" s="75"/>
      <c r="TEG165" s="75"/>
      <c r="TEJ165" s="75"/>
      <c r="TEK165" s="76"/>
      <c r="TEL165" s="75"/>
      <c r="TEY165" s="75"/>
      <c r="TFB165" s="75"/>
      <c r="TFC165" s="76"/>
      <c r="TFD165" s="75"/>
      <c r="TFQ165" s="75"/>
      <c r="TFT165" s="75"/>
      <c r="TFU165" s="76"/>
      <c r="TFV165" s="75"/>
      <c r="TGI165" s="75"/>
      <c r="TGL165" s="75"/>
      <c r="TGM165" s="76"/>
      <c r="TGN165" s="75"/>
      <c r="THA165" s="75"/>
      <c r="THD165" s="75"/>
      <c r="THE165" s="76"/>
      <c r="THF165" s="75"/>
      <c r="THS165" s="75"/>
      <c r="THV165" s="75"/>
      <c r="THW165" s="76"/>
      <c r="THX165" s="75"/>
      <c r="TIK165" s="75"/>
      <c r="TIN165" s="75"/>
      <c r="TIO165" s="76"/>
      <c r="TIP165" s="75"/>
      <c r="TJC165" s="75"/>
      <c r="TJF165" s="75"/>
      <c r="TJG165" s="76"/>
      <c r="TJH165" s="75"/>
      <c r="TJU165" s="75"/>
      <c r="TJX165" s="75"/>
      <c r="TJY165" s="76"/>
      <c r="TJZ165" s="75"/>
      <c r="TKM165" s="75"/>
      <c r="TKP165" s="75"/>
      <c r="TKQ165" s="76"/>
      <c r="TKR165" s="75"/>
      <c r="TLE165" s="75"/>
      <c r="TLH165" s="75"/>
      <c r="TLI165" s="76"/>
      <c r="TLJ165" s="75"/>
      <c r="TLW165" s="75"/>
      <c r="TLZ165" s="75"/>
      <c r="TMA165" s="76"/>
      <c r="TMB165" s="75"/>
      <c r="TMO165" s="75"/>
      <c r="TMR165" s="75"/>
      <c r="TMS165" s="76"/>
      <c r="TMT165" s="75"/>
      <c r="TNG165" s="75"/>
      <c r="TNJ165" s="75"/>
      <c r="TNK165" s="76"/>
      <c r="TNL165" s="75"/>
      <c r="TNY165" s="75"/>
      <c r="TOB165" s="75"/>
      <c r="TOC165" s="76"/>
      <c r="TOD165" s="75"/>
      <c r="TOQ165" s="75"/>
      <c r="TOT165" s="75"/>
      <c r="TOU165" s="76"/>
      <c r="TOV165" s="75"/>
      <c r="TPI165" s="75"/>
      <c r="TPL165" s="75"/>
      <c r="TPM165" s="76"/>
      <c r="TPN165" s="75"/>
      <c r="TQA165" s="75"/>
      <c r="TQD165" s="75"/>
      <c r="TQE165" s="76"/>
      <c r="TQF165" s="75"/>
      <c r="TQS165" s="75"/>
      <c r="TQV165" s="75"/>
      <c r="TQW165" s="76"/>
      <c r="TQX165" s="75"/>
      <c r="TRK165" s="75"/>
      <c r="TRN165" s="75"/>
      <c r="TRO165" s="76"/>
      <c r="TRP165" s="75"/>
      <c r="TSC165" s="75"/>
      <c r="TSF165" s="75"/>
      <c r="TSG165" s="76"/>
      <c r="TSH165" s="75"/>
      <c r="TSU165" s="75"/>
      <c r="TSX165" s="75"/>
      <c r="TSY165" s="76"/>
      <c r="TSZ165" s="75"/>
      <c r="TTM165" s="75"/>
      <c r="TTP165" s="75"/>
      <c r="TTQ165" s="76"/>
      <c r="TTR165" s="75"/>
      <c r="TUE165" s="75"/>
      <c r="TUH165" s="75"/>
      <c r="TUI165" s="76"/>
      <c r="TUJ165" s="75"/>
      <c r="TUW165" s="75"/>
      <c r="TUZ165" s="75"/>
      <c r="TVA165" s="76"/>
      <c r="TVB165" s="75"/>
      <c r="TVO165" s="75"/>
      <c r="TVR165" s="75"/>
      <c r="TVS165" s="76"/>
      <c r="TVT165" s="75"/>
      <c r="TWG165" s="75"/>
      <c r="TWJ165" s="75"/>
      <c r="TWK165" s="76"/>
      <c r="TWL165" s="75"/>
      <c r="TWY165" s="75"/>
      <c r="TXB165" s="75"/>
      <c r="TXC165" s="76"/>
      <c r="TXD165" s="75"/>
      <c r="TXQ165" s="75"/>
      <c r="TXT165" s="75"/>
      <c r="TXU165" s="76"/>
      <c r="TXV165" s="75"/>
      <c r="TYI165" s="75"/>
      <c r="TYL165" s="75"/>
      <c r="TYM165" s="76"/>
      <c r="TYN165" s="75"/>
      <c r="TZA165" s="75"/>
      <c r="TZD165" s="75"/>
      <c r="TZE165" s="76"/>
      <c r="TZF165" s="75"/>
      <c r="TZS165" s="75"/>
      <c r="TZV165" s="75"/>
      <c r="TZW165" s="76"/>
      <c r="TZX165" s="75"/>
      <c r="UAK165" s="75"/>
      <c r="UAN165" s="75"/>
      <c r="UAO165" s="76"/>
      <c r="UAP165" s="75"/>
      <c r="UBC165" s="75"/>
      <c r="UBF165" s="75"/>
      <c r="UBG165" s="76"/>
      <c r="UBH165" s="75"/>
      <c r="UBU165" s="75"/>
      <c r="UBX165" s="75"/>
      <c r="UBY165" s="76"/>
      <c r="UBZ165" s="75"/>
      <c r="UCM165" s="75"/>
      <c r="UCP165" s="75"/>
      <c r="UCQ165" s="76"/>
      <c r="UCR165" s="75"/>
      <c r="UDE165" s="75"/>
      <c r="UDH165" s="75"/>
      <c r="UDI165" s="76"/>
      <c r="UDJ165" s="75"/>
      <c r="UDW165" s="75"/>
      <c r="UDZ165" s="75"/>
      <c r="UEA165" s="76"/>
      <c r="UEB165" s="75"/>
      <c r="UEO165" s="75"/>
      <c r="UER165" s="75"/>
      <c r="UES165" s="76"/>
      <c r="UET165" s="75"/>
      <c r="UFG165" s="75"/>
      <c r="UFJ165" s="75"/>
      <c r="UFK165" s="76"/>
      <c r="UFL165" s="75"/>
      <c r="UFY165" s="75"/>
      <c r="UGB165" s="75"/>
      <c r="UGC165" s="76"/>
      <c r="UGD165" s="75"/>
      <c r="UGQ165" s="75"/>
      <c r="UGT165" s="75"/>
      <c r="UGU165" s="76"/>
      <c r="UGV165" s="75"/>
      <c r="UHI165" s="75"/>
      <c r="UHL165" s="75"/>
      <c r="UHM165" s="76"/>
      <c r="UHN165" s="75"/>
      <c r="UIA165" s="75"/>
      <c r="UID165" s="75"/>
      <c r="UIE165" s="76"/>
      <c r="UIF165" s="75"/>
      <c r="UIS165" s="75"/>
      <c r="UIV165" s="75"/>
      <c r="UIW165" s="76"/>
      <c r="UIX165" s="75"/>
      <c r="UJK165" s="75"/>
      <c r="UJN165" s="75"/>
      <c r="UJO165" s="76"/>
      <c r="UJP165" s="75"/>
      <c r="UKC165" s="75"/>
      <c r="UKF165" s="75"/>
      <c r="UKG165" s="76"/>
      <c r="UKH165" s="75"/>
      <c r="UKU165" s="75"/>
      <c r="UKX165" s="75"/>
      <c r="UKY165" s="76"/>
      <c r="UKZ165" s="75"/>
      <c r="ULM165" s="75"/>
      <c r="ULP165" s="75"/>
      <c r="ULQ165" s="76"/>
      <c r="ULR165" s="75"/>
      <c r="UME165" s="75"/>
      <c r="UMH165" s="75"/>
      <c r="UMI165" s="76"/>
      <c r="UMJ165" s="75"/>
      <c r="UMW165" s="75"/>
      <c r="UMZ165" s="75"/>
      <c r="UNA165" s="76"/>
      <c r="UNB165" s="75"/>
      <c r="UNO165" s="75"/>
      <c r="UNR165" s="75"/>
      <c r="UNS165" s="76"/>
      <c r="UNT165" s="75"/>
      <c r="UOG165" s="75"/>
      <c r="UOJ165" s="75"/>
      <c r="UOK165" s="76"/>
      <c r="UOL165" s="75"/>
      <c r="UOY165" s="75"/>
      <c r="UPB165" s="75"/>
      <c r="UPC165" s="76"/>
      <c r="UPD165" s="75"/>
      <c r="UPQ165" s="75"/>
      <c r="UPT165" s="75"/>
      <c r="UPU165" s="76"/>
      <c r="UPV165" s="75"/>
      <c r="UQI165" s="75"/>
      <c r="UQL165" s="75"/>
      <c r="UQM165" s="76"/>
      <c r="UQN165" s="75"/>
      <c r="URA165" s="75"/>
      <c r="URD165" s="75"/>
      <c r="URE165" s="76"/>
      <c r="URF165" s="75"/>
      <c r="URS165" s="75"/>
      <c r="URV165" s="75"/>
      <c r="URW165" s="76"/>
      <c r="URX165" s="75"/>
      <c r="USK165" s="75"/>
      <c r="USN165" s="75"/>
      <c r="USO165" s="76"/>
      <c r="USP165" s="75"/>
      <c r="UTC165" s="75"/>
      <c r="UTF165" s="75"/>
      <c r="UTG165" s="76"/>
      <c r="UTH165" s="75"/>
      <c r="UTU165" s="75"/>
      <c r="UTX165" s="75"/>
      <c r="UTY165" s="76"/>
      <c r="UTZ165" s="75"/>
      <c r="UUM165" s="75"/>
      <c r="UUP165" s="75"/>
      <c r="UUQ165" s="76"/>
      <c r="UUR165" s="75"/>
      <c r="UVE165" s="75"/>
      <c r="UVH165" s="75"/>
      <c r="UVI165" s="76"/>
      <c r="UVJ165" s="75"/>
      <c r="UVW165" s="75"/>
      <c r="UVZ165" s="75"/>
      <c r="UWA165" s="76"/>
      <c r="UWB165" s="75"/>
      <c r="UWO165" s="75"/>
      <c r="UWR165" s="75"/>
      <c r="UWS165" s="76"/>
      <c r="UWT165" s="75"/>
      <c r="UXG165" s="75"/>
      <c r="UXJ165" s="75"/>
      <c r="UXK165" s="76"/>
      <c r="UXL165" s="75"/>
      <c r="UXY165" s="75"/>
      <c r="UYB165" s="75"/>
      <c r="UYC165" s="76"/>
      <c r="UYD165" s="75"/>
      <c r="UYQ165" s="75"/>
      <c r="UYT165" s="75"/>
      <c r="UYU165" s="76"/>
      <c r="UYV165" s="75"/>
      <c r="UZI165" s="75"/>
      <c r="UZL165" s="75"/>
      <c r="UZM165" s="76"/>
      <c r="UZN165" s="75"/>
      <c r="VAA165" s="75"/>
      <c r="VAD165" s="75"/>
      <c r="VAE165" s="76"/>
      <c r="VAF165" s="75"/>
      <c r="VAS165" s="75"/>
      <c r="VAV165" s="75"/>
      <c r="VAW165" s="76"/>
      <c r="VAX165" s="75"/>
      <c r="VBK165" s="75"/>
      <c r="VBN165" s="75"/>
      <c r="VBO165" s="76"/>
      <c r="VBP165" s="75"/>
      <c r="VCC165" s="75"/>
      <c r="VCF165" s="75"/>
      <c r="VCG165" s="76"/>
      <c r="VCH165" s="75"/>
      <c r="VCU165" s="75"/>
      <c r="VCX165" s="75"/>
      <c r="VCY165" s="76"/>
      <c r="VCZ165" s="75"/>
      <c r="VDM165" s="75"/>
      <c r="VDP165" s="75"/>
      <c r="VDQ165" s="76"/>
      <c r="VDR165" s="75"/>
      <c r="VEE165" s="75"/>
      <c r="VEH165" s="75"/>
      <c r="VEI165" s="76"/>
      <c r="VEJ165" s="75"/>
      <c r="VEW165" s="75"/>
      <c r="VEZ165" s="75"/>
      <c r="VFA165" s="76"/>
      <c r="VFB165" s="75"/>
      <c r="VFO165" s="75"/>
      <c r="VFR165" s="75"/>
      <c r="VFS165" s="76"/>
      <c r="VFT165" s="75"/>
      <c r="VGG165" s="75"/>
      <c r="VGJ165" s="75"/>
      <c r="VGK165" s="76"/>
      <c r="VGL165" s="75"/>
      <c r="VGY165" s="75"/>
      <c r="VHB165" s="75"/>
      <c r="VHC165" s="76"/>
      <c r="VHD165" s="75"/>
      <c r="VHQ165" s="75"/>
      <c r="VHT165" s="75"/>
      <c r="VHU165" s="76"/>
      <c r="VHV165" s="75"/>
      <c r="VII165" s="75"/>
      <c r="VIL165" s="75"/>
      <c r="VIM165" s="76"/>
      <c r="VIN165" s="75"/>
      <c r="VJA165" s="75"/>
      <c r="VJD165" s="75"/>
      <c r="VJE165" s="76"/>
      <c r="VJF165" s="75"/>
      <c r="VJS165" s="75"/>
      <c r="VJV165" s="75"/>
      <c r="VJW165" s="76"/>
      <c r="VJX165" s="75"/>
      <c r="VKK165" s="75"/>
      <c r="VKN165" s="75"/>
      <c r="VKO165" s="76"/>
      <c r="VKP165" s="75"/>
      <c r="VLC165" s="75"/>
      <c r="VLF165" s="75"/>
      <c r="VLG165" s="76"/>
      <c r="VLH165" s="75"/>
      <c r="VLU165" s="75"/>
      <c r="VLX165" s="75"/>
      <c r="VLY165" s="76"/>
      <c r="VLZ165" s="75"/>
      <c r="VMM165" s="75"/>
      <c r="VMP165" s="75"/>
      <c r="VMQ165" s="76"/>
      <c r="VMR165" s="75"/>
      <c r="VNE165" s="75"/>
      <c r="VNH165" s="75"/>
      <c r="VNI165" s="76"/>
      <c r="VNJ165" s="75"/>
      <c r="VNW165" s="75"/>
      <c r="VNZ165" s="75"/>
      <c r="VOA165" s="76"/>
      <c r="VOB165" s="75"/>
      <c r="VOO165" s="75"/>
      <c r="VOR165" s="75"/>
      <c r="VOS165" s="76"/>
      <c r="VOT165" s="75"/>
      <c r="VPG165" s="75"/>
      <c r="VPJ165" s="75"/>
      <c r="VPK165" s="76"/>
      <c r="VPL165" s="75"/>
      <c r="VPY165" s="75"/>
      <c r="VQB165" s="75"/>
      <c r="VQC165" s="76"/>
      <c r="VQD165" s="75"/>
      <c r="VQQ165" s="75"/>
      <c r="VQT165" s="75"/>
      <c r="VQU165" s="76"/>
      <c r="VQV165" s="75"/>
      <c r="VRI165" s="75"/>
      <c r="VRL165" s="75"/>
      <c r="VRM165" s="76"/>
      <c r="VRN165" s="75"/>
      <c r="VSA165" s="75"/>
      <c r="VSD165" s="75"/>
      <c r="VSE165" s="76"/>
      <c r="VSF165" s="75"/>
      <c r="VSS165" s="75"/>
      <c r="VSV165" s="75"/>
      <c r="VSW165" s="76"/>
      <c r="VSX165" s="75"/>
      <c r="VTK165" s="75"/>
      <c r="VTN165" s="75"/>
      <c r="VTO165" s="76"/>
      <c r="VTP165" s="75"/>
      <c r="VUC165" s="75"/>
      <c r="VUF165" s="75"/>
      <c r="VUG165" s="76"/>
      <c r="VUH165" s="75"/>
      <c r="VUU165" s="75"/>
      <c r="VUX165" s="75"/>
      <c r="VUY165" s="76"/>
      <c r="VUZ165" s="75"/>
      <c r="VVM165" s="75"/>
      <c r="VVP165" s="75"/>
      <c r="VVQ165" s="76"/>
      <c r="VVR165" s="75"/>
      <c r="VWE165" s="75"/>
      <c r="VWH165" s="75"/>
      <c r="VWI165" s="76"/>
      <c r="VWJ165" s="75"/>
      <c r="VWW165" s="75"/>
      <c r="VWZ165" s="75"/>
      <c r="VXA165" s="76"/>
      <c r="VXB165" s="75"/>
      <c r="VXO165" s="75"/>
      <c r="VXR165" s="75"/>
      <c r="VXS165" s="76"/>
      <c r="VXT165" s="75"/>
      <c r="VYG165" s="75"/>
      <c r="VYJ165" s="75"/>
      <c r="VYK165" s="76"/>
      <c r="VYL165" s="75"/>
      <c r="VYY165" s="75"/>
      <c r="VZB165" s="75"/>
      <c r="VZC165" s="76"/>
      <c r="VZD165" s="75"/>
      <c r="VZQ165" s="75"/>
      <c r="VZT165" s="75"/>
      <c r="VZU165" s="76"/>
      <c r="VZV165" s="75"/>
      <c r="WAI165" s="75"/>
      <c r="WAL165" s="75"/>
      <c r="WAM165" s="76"/>
      <c r="WAN165" s="75"/>
      <c r="WBA165" s="75"/>
      <c r="WBD165" s="75"/>
      <c r="WBE165" s="76"/>
      <c r="WBF165" s="75"/>
      <c r="WBS165" s="75"/>
      <c r="WBV165" s="75"/>
      <c r="WBW165" s="76"/>
      <c r="WBX165" s="75"/>
      <c r="WCK165" s="75"/>
      <c r="WCN165" s="75"/>
      <c r="WCO165" s="76"/>
      <c r="WCP165" s="75"/>
      <c r="WDC165" s="75"/>
      <c r="WDF165" s="75"/>
      <c r="WDG165" s="76"/>
      <c r="WDH165" s="75"/>
      <c r="WDU165" s="75"/>
      <c r="WDX165" s="75"/>
      <c r="WDY165" s="76"/>
      <c r="WDZ165" s="75"/>
      <c r="WEM165" s="75"/>
      <c r="WEP165" s="75"/>
      <c r="WEQ165" s="76"/>
      <c r="WER165" s="75"/>
      <c r="WFE165" s="75"/>
      <c r="WFH165" s="75"/>
      <c r="WFI165" s="76"/>
      <c r="WFJ165" s="75"/>
      <c r="WFW165" s="75"/>
      <c r="WFZ165" s="75"/>
      <c r="WGA165" s="76"/>
      <c r="WGB165" s="75"/>
      <c r="WGO165" s="75"/>
      <c r="WGR165" s="75"/>
      <c r="WGS165" s="76"/>
      <c r="WGT165" s="75"/>
      <c r="WHG165" s="75"/>
      <c r="WHJ165" s="75"/>
      <c r="WHK165" s="76"/>
      <c r="WHL165" s="75"/>
      <c r="WHY165" s="75"/>
      <c r="WIB165" s="75"/>
      <c r="WIC165" s="76"/>
      <c r="WID165" s="75"/>
      <c r="WIQ165" s="75"/>
      <c r="WIT165" s="75"/>
      <c r="WIU165" s="76"/>
      <c r="WIV165" s="75"/>
      <c r="WJI165" s="75"/>
      <c r="WJL165" s="75"/>
      <c r="WJM165" s="76"/>
      <c r="WJN165" s="75"/>
      <c r="WKA165" s="75"/>
      <c r="WKD165" s="75"/>
      <c r="WKE165" s="76"/>
      <c r="WKF165" s="75"/>
      <c r="WKS165" s="75"/>
      <c r="WKV165" s="75"/>
      <c r="WKW165" s="76"/>
      <c r="WKX165" s="75"/>
      <c r="WLK165" s="75"/>
      <c r="WLN165" s="75"/>
      <c r="WLO165" s="76"/>
      <c r="WLP165" s="75"/>
      <c r="WMC165" s="75"/>
      <c r="WMF165" s="75"/>
      <c r="WMG165" s="76"/>
      <c r="WMH165" s="75"/>
      <c r="WMU165" s="75"/>
      <c r="WMX165" s="75"/>
      <c r="WMY165" s="76"/>
      <c r="WMZ165" s="75"/>
      <c r="WNM165" s="75"/>
      <c r="WNP165" s="75"/>
      <c r="WNQ165" s="76"/>
      <c r="WNR165" s="75"/>
      <c r="WOE165" s="75"/>
      <c r="WOH165" s="75"/>
      <c r="WOI165" s="76"/>
      <c r="WOJ165" s="75"/>
      <c r="WOW165" s="75"/>
      <c r="WOZ165" s="75"/>
      <c r="WPA165" s="76"/>
      <c r="WPB165" s="75"/>
      <c r="WPO165" s="75"/>
      <c r="WPR165" s="75"/>
      <c r="WPS165" s="76"/>
      <c r="WPT165" s="75"/>
      <c r="WQG165" s="75"/>
      <c r="WQJ165" s="75"/>
      <c r="WQK165" s="76"/>
      <c r="WQL165" s="75"/>
      <c r="WQY165" s="75"/>
      <c r="WRB165" s="75"/>
      <c r="WRC165" s="76"/>
      <c r="WRD165" s="75"/>
      <c r="WRQ165" s="75"/>
      <c r="WRT165" s="75"/>
      <c r="WRU165" s="76"/>
      <c r="WRV165" s="75"/>
      <c r="WSI165" s="75"/>
      <c r="WSL165" s="75"/>
      <c r="WSM165" s="76"/>
      <c r="WSN165" s="75"/>
      <c r="WTA165" s="75"/>
      <c r="WTD165" s="75"/>
      <c r="WTE165" s="76"/>
      <c r="WTF165" s="75"/>
      <c r="WTS165" s="75"/>
      <c r="WTV165" s="75"/>
      <c r="WTW165" s="76"/>
      <c r="WTX165" s="75"/>
      <c r="WUK165" s="75"/>
      <c r="WUN165" s="75"/>
      <c r="WUO165" s="76"/>
      <c r="WUP165" s="75"/>
      <c r="WVC165" s="75"/>
      <c r="WVF165" s="75"/>
      <c r="WVG165" s="76"/>
      <c r="WVH165" s="75"/>
      <c r="WVU165" s="75"/>
      <c r="WVX165" s="75"/>
      <c r="WVY165" s="76"/>
      <c r="WVZ165" s="75"/>
      <c r="WWM165" s="75"/>
      <c r="WWP165" s="75"/>
      <c r="WWQ165" s="76"/>
      <c r="WWR165" s="75"/>
      <c r="WXE165" s="75"/>
      <c r="WXH165" s="75"/>
      <c r="WXI165" s="76"/>
      <c r="WXJ165" s="75"/>
      <c r="WXW165" s="75"/>
      <c r="WXZ165" s="75"/>
      <c r="WYA165" s="76"/>
      <c r="WYB165" s="75"/>
      <c r="WYO165" s="75"/>
      <c r="WYR165" s="75"/>
      <c r="WYS165" s="76"/>
      <c r="WYT165" s="75"/>
      <c r="WZG165" s="75"/>
      <c r="WZJ165" s="75"/>
      <c r="WZK165" s="76"/>
      <c r="WZL165" s="75"/>
      <c r="WZY165" s="75"/>
      <c r="XAB165" s="75"/>
      <c r="XAC165" s="76"/>
      <c r="XAD165" s="75"/>
      <c r="XAQ165" s="75"/>
      <c r="XAT165" s="75"/>
      <c r="XAU165" s="76"/>
      <c r="XAV165" s="75"/>
      <c r="XBI165" s="75"/>
      <c r="XBL165" s="75"/>
      <c r="XBM165" s="76"/>
      <c r="XBN165" s="75"/>
      <c r="XCA165" s="75"/>
      <c r="XCD165" s="75"/>
      <c r="XCE165" s="76"/>
      <c r="XCF165" s="75"/>
      <c r="XCS165" s="75"/>
      <c r="XCV165" s="75"/>
      <c r="XCW165" s="76"/>
      <c r="XCX165" s="75"/>
      <c r="XDK165" s="75"/>
      <c r="XDN165" s="75"/>
      <c r="XDO165" s="76"/>
      <c r="XDP165" s="75"/>
      <c r="XEC165" s="75"/>
      <c r="XEF165" s="75"/>
      <c r="XEG165" s="76"/>
      <c r="XEH165" s="75"/>
      <c r="XEU165" s="75"/>
      <c r="XEX165" s="75"/>
      <c r="XEY165" s="76"/>
      <c r="XEZ165" s="75"/>
    </row>
    <row r="166" spans="1:16384" s="7" customFormat="1" ht="24" outlineLevel="1">
      <c r="A166" s="31" t="s">
        <v>640</v>
      </c>
      <c r="B166" s="43" t="s">
        <v>224</v>
      </c>
      <c r="C166" s="109" t="s">
        <v>130</v>
      </c>
      <c r="D166" s="41">
        <v>2101004006</v>
      </c>
      <c r="E166" s="109" t="s">
        <v>225</v>
      </c>
      <c r="F166" s="31" t="s">
        <v>1799</v>
      </c>
      <c r="G166" s="31" t="s">
        <v>289</v>
      </c>
      <c r="H166" s="32" t="s">
        <v>1881</v>
      </c>
      <c r="I166" s="56">
        <v>45912</v>
      </c>
      <c r="J166" s="56">
        <v>45913</v>
      </c>
      <c r="K166" s="115" t="s">
        <v>1793</v>
      </c>
      <c r="L166" s="56">
        <v>45930</v>
      </c>
      <c r="M166" s="33">
        <v>121034</v>
      </c>
      <c r="N166" s="42"/>
      <c r="O166" s="112"/>
      <c r="P166" s="58">
        <v>0</v>
      </c>
      <c r="Q166" s="42"/>
      <c r="R166" s="58">
        <v>71000</v>
      </c>
    </row>
    <row r="167" spans="1:16384" s="7" customFormat="1" ht="24" outlineLevel="1">
      <c r="A167" s="31" t="s">
        <v>227</v>
      </c>
      <c r="B167" s="43" t="s">
        <v>224</v>
      </c>
      <c r="C167" s="109" t="s">
        <v>130</v>
      </c>
      <c r="D167" s="41">
        <v>2101004006</v>
      </c>
      <c r="E167" s="109" t="s">
        <v>225</v>
      </c>
      <c r="F167" s="31" t="s">
        <v>227</v>
      </c>
      <c r="G167" s="31" t="s">
        <v>289</v>
      </c>
      <c r="H167" s="32" t="s">
        <v>1882</v>
      </c>
      <c r="I167" s="56">
        <v>45915</v>
      </c>
      <c r="J167" s="56">
        <v>45915</v>
      </c>
      <c r="K167" s="115" t="s">
        <v>1794</v>
      </c>
      <c r="L167" s="56">
        <v>45930</v>
      </c>
      <c r="M167" s="113">
        <v>34581</v>
      </c>
      <c r="N167" s="42"/>
      <c r="O167" s="112"/>
      <c r="P167" s="58">
        <v>0</v>
      </c>
      <c r="Q167" s="42"/>
      <c r="R167" s="58">
        <v>0</v>
      </c>
    </row>
    <row r="168" spans="1:16384" s="7" customFormat="1" ht="36" outlineLevel="1">
      <c r="A168" s="31" t="s">
        <v>227</v>
      </c>
      <c r="B168" s="43" t="s">
        <v>224</v>
      </c>
      <c r="C168" s="109" t="s">
        <v>130</v>
      </c>
      <c r="D168" s="41">
        <v>2101004006</v>
      </c>
      <c r="E168" s="109" t="s">
        <v>225</v>
      </c>
      <c r="F168" s="31" t="s">
        <v>227</v>
      </c>
      <c r="G168" s="31" t="s">
        <v>289</v>
      </c>
      <c r="H168" s="32" t="s">
        <v>1883</v>
      </c>
      <c r="I168" s="56">
        <v>45929</v>
      </c>
      <c r="J168" s="56">
        <v>45929</v>
      </c>
      <c r="K168" s="115" t="s">
        <v>1795</v>
      </c>
      <c r="L168" s="56">
        <v>45958</v>
      </c>
      <c r="M168" s="33">
        <v>34581</v>
      </c>
      <c r="N168" s="42"/>
      <c r="O168" s="112"/>
      <c r="P168" s="58">
        <v>0</v>
      </c>
      <c r="Q168" s="42"/>
      <c r="R168" s="58">
        <v>0</v>
      </c>
      <c r="W168" s="3"/>
      <c r="X168" s="3"/>
      <c r="Y168" s="3"/>
      <c r="Z168" s="3"/>
      <c r="AA168" s="3"/>
      <c r="AB168" s="3"/>
    </row>
    <row r="169" spans="1:16384" s="7" customFormat="1" outlineLevel="1">
      <c r="A169" s="41" t="s">
        <v>652</v>
      </c>
      <c r="B169" s="43" t="s">
        <v>224</v>
      </c>
      <c r="C169" s="109" t="s">
        <v>130</v>
      </c>
      <c r="D169" s="41">
        <v>2101004006</v>
      </c>
      <c r="E169" s="109" t="s">
        <v>225</v>
      </c>
      <c r="F169" s="31" t="s">
        <v>652</v>
      </c>
      <c r="G169" s="31" t="s">
        <v>1758</v>
      </c>
      <c r="H169" s="32" t="s">
        <v>1884</v>
      </c>
      <c r="I169" s="56">
        <v>45932</v>
      </c>
      <c r="J169" s="56">
        <v>45934</v>
      </c>
      <c r="K169" s="115" t="s">
        <v>1796</v>
      </c>
      <c r="L169" s="56">
        <v>45958</v>
      </c>
      <c r="M169" s="33">
        <v>207487</v>
      </c>
      <c r="N169" s="312">
        <v>6816129</v>
      </c>
      <c r="O169" s="112">
        <v>45925</v>
      </c>
      <c r="P169" s="58">
        <v>167378</v>
      </c>
      <c r="Q169" s="42"/>
      <c r="R169" s="58">
        <v>0</v>
      </c>
      <c r="W169" s="3"/>
      <c r="X169" s="3"/>
      <c r="Y169" s="3"/>
      <c r="Z169" s="3"/>
      <c r="AA169" s="3"/>
      <c r="AB169" s="3"/>
    </row>
    <row r="170" spans="1:16384" s="7" customFormat="1" ht="24" outlineLevel="1">
      <c r="A170" s="31" t="s">
        <v>227</v>
      </c>
      <c r="B170" s="43" t="s">
        <v>224</v>
      </c>
      <c r="C170" s="109" t="s">
        <v>130</v>
      </c>
      <c r="D170" s="41">
        <v>2101004006</v>
      </c>
      <c r="E170" s="109" t="s">
        <v>225</v>
      </c>
      <c r="F170" s="31" t="s">
        <v>227</v>
      </c>
      <c r="G170" s="109" t="s">
        <v>289</v>
      </c>
      <c r="H170" s="32" t="s">
        <v>1885</v>
      </c>
      <c r="I170" s="56">
        <v>45938</v>
      </c>
      <c r="J170" s="56">
        <v>45938</v>
      </c>
      <c r="K170" s="115" t="s">
        <v>1797</v>
      </c>
      <c r="L170" s="56">
        <v>45958</v>
      </c>
      <c r="M170" s="33">
        <v>34581</v>
      </c>
      <c r="N170" s="206"/>
      <c r="O170" s="112"/>
      <c r="P170" s="58">
        <v>0</v>
      </c>
      <c r="Q170" s="42"/>
      <c r="R170" s="58">
        <v>0</v>
      </c>
      <c r="W170" s="3"/>
      <c r="X170" s="3"/>
      <c r="Y170" s="3"/>
      <c r="Z170" s="3"/>
      <c r="AA170" s="3"/>
      <c r="AB170" s="3"/>
    </row>
    <row r="171" spans="1:16384" s="3" customFormat="1" outlineLevel="1">
      <c r="A171" s="31" t="s">
        <v>656</v>
      </c>
      <c r="B171" s="43" t="s">
        <v>224</v>
      </c>
      <c r="C171" s="109" t="s">
        <v>130</v>
      </c>
      <c r="D171" s="41">
        <v>2101004006</v>
      </c>
      <c r="E171" s="109" t="s">
        <v>225</v>
      </c>
      <c r="F171" s="31" t="s">
        <v>657</v>
      </c>
      <c r="G171" s="31" t="s">
        <v>289</v>
      </c>
      <c r="H171" s="32" t="s">
        <v>1886</v>
      </c>
      <c r="I171" s="56">
        <v>45952</v>
      </c>
      <c r="J171" s="56">
        <v>45954</v>
      </c>
      <c r="K171" s="115" t="s">
        <v>1798</v>
      </c>
      <c r="L171" s="56">
        <v>45958</v>
      </c>
      <c r="M171" s="33">
        <v>207487</v>
      </c>
      <c r="N171" s="42"/>
      <c r="O171" s="42"/>
      <c r="P171" s="58">
        <v>0</v>
      </c>
      <c r="Q171" s="42"/>
      <c r="R171" s="58">
        <v>28000</v>
      </c>
    </row>
    <row r="172" spans="1:16384" s="3" customFormat="1" outlineLevel="1">
      <c r="A172" s="31" t="s">
        <v>1801</v>
      </c>
      <c r="B172" s="43" t="s">
        <v>224</v>
      </c>
      <c r="C172" s="109" t="s">
        <v>130</v>
      </c>
      <c r="D172" s="41">
        <v>2101004006</v>
      </c>
      <c r="E172" s="109" t="s">
        <v>225</v>
      </c>
      <c r="F172" s="31" t="s">
        <v>1800</v>
      </c>
      <c r="G172" s="31" t="s">
        <v>1758</v>
      </c>
      <c r="H172" s="32" t="s">
        <v>1887</v>
      </c>
      <c r="I172" s="56">
        <v>45959</v>
      </c>
      <c r="J172" s="56">
        <v>45961</v>
      </c>
      <c r="K172" s="115" t="s">
        <v>1807</v>
      </c>
      <c r="L172" s="56">
        <v>45985</v>
      </c>
      <c r="M172" s="33">
        <v>207487</v>
      </c>
      <c r="N172" s="42">
        <v>6876567</v>
      </c>
      <c r="O172" s="114">
        <v>45950</v>
      </c>
      <c r="P172" s="58">
        <v>415544</v>
      </c>
      <c r="Q172" s="42"/>
      <c r="R172" s="58">
        <v>29000</v>
      </c>
    </row>
    <row r="173" spans="1:16384" s="3" customFormat="1" ht="24" outlineLevel="1">
      <c r="A173" s="31" t="s">
        <v>227</v>
      </c>
      <c r="B173" s="43" t="s">
        <v>224</v>
      </c>
      <c r="C173" s="109" t="s">
        <v>130</v>
      </c>
      <c r="D173" s="41">
        <v>2101004006</v>
      </c>
      <c r="E173" s="109" t="s">
        <v>225</v>
      </c>
      <c r="F173" s="31" t="s">
        <v>227</v>
      </c>
      <c r="G173" s="31" t="s">
        <v>289</v>
      </c>
      <c r="H173" s="32" t="s">
        <v>1888</v>
      </c>
      <c r="I173" s="56">
        <v>45957</v>
      </c>
      <c r="J173" s="56">
        <v>45957</v>
      </c>
      <c r="K173" s="115" t="s">
        <v>1806</v>
      </c>
      <c r="L173" s="56">
        <v>46003</v>
      </c>
      <c r="M173" s="33">
        <v>34581</v>
      </c>
      <c r="N173" s="42"/>
      <c r="O173" s="42"/>
      <c r="P173" s="58">
        <v>0</v>
      </c>
      <c r="Q173" s="42"/>
      <c r="R173" s="58">
        <v>0</v>
      </c>
    </row>
    <row r="174" spans="1:16384" s="3" customFormat="1" outlineLevel="1">
      <c r="A174" s="31" t="s">
        <v>227</v>
      </c>
      <c r="B174" s="43" t="s">
        <v>224</v>
      </c>
      <c r="C174" s="109" t="s">
        <v>130</v>
      </c>
      <c r="D174" s="41">
        <v>2101004006</v>
      </c>
      <c r="E174" s="109" t="s">
        <v>225</v>
      </c>
      <c r="F174" s="31" t="s">
        <v>227</v>
      </c>
      <c r="G174" s="31" t="s">
        <v>289</v>
      </c>
      <c r="H174" s="32" t="s">
        <v>1889</v>
      </c>
      <c r="I174" s="56">
        <v>45979</v>
      </c>
      <c r="J174" s="56">
        <v>45979</v>
      </c>
      <c r="K174" s="115" t="s">
        <v>1805</v>
      </c>
      <c r="L174" s="56">
        <v>46008</v>
      </c>
      <c r="M174" s="33">
        <v>34581</v>
      </c>
      <c r="N174" s="42"/>
      <c r="O174" s="112"/>
      <c r="P174" s="58">
        <v>0</v>
      </c>
      <c r="Q174" s="42"/>
      <c r="R174" s="58">
        <v>0</v>
      </c>
    </row>
    <row r="175" spans="1:16384" s="3" customFormat="1" ht="24" outlineLevel="1">
      <c r="A175" s="31" t="s">
        <v>1802</v>
      </c>
      <c r="B175" s="43" t="s">
        <v>224</v>
      </c>
      <c r="C175" s="109" t="s">
        <v>130</v>
      </c>
      <c r="D175" s="41">
        <v>2101004006</v>
      </c>
      <c r="E175" s="109" t="s">
        <v>225</v>
      </c>
      <c r="F175" s="31" t="s">
        <v>1803</v>
      </c>
      <c r="G175" s="31" t="s">
        <v>289</v>
      </c>
      <c r="H175" s="32" t="s">
        <v>1890</v>
      </c>
      <c r="I175" s="56">
        <v>45981</v>
      </c>
      <c r="J175" s="56">
        <v>45981</v>
      </c>
      <c r="K175" s="115" t="s">
        <v>1804</v>
      </c>
      <c r="L175" s="56">
        <v>46008</v>
      </c>
      <c r="M175" s="33">
        <v>34581</v>
      </c>
      <c r="N175" s="42"/>
      <c r="O175" s="42"/>
      <c r="P175" s="58">
        <v>0</v>
      </c>
      <c r="Q175" s="42"/>
      <c r="R175" s="58">
        <v>0</v>
      </c>
    </row>
    <row r="176" spans="1:16384" s="3" customFormat="1" ht="24" outlineLevel="1">
      <c r="A176" s="31" t="s">
        <v>227</v>
      </c>
      <c r="B176" s="43" t="s">
        <v>224</v>
      </c>
      <c r="C176" s="109" t="s">
        <v>130</v>
      </c>
      <c r="D176" s="41">
        <v>2101004006</v>
      </c>
      <c r="E176" s="109" t="s">
        <v>225</v>
      </c>
      <c r="F176" s="31" t="s">
        <v>227</v>
      </c>
      <c r="G176" s="31" t="s">
        <v>289</v>
      </c>
      <c r="H176" s="32" t="s">
        <v>1891</v>
      </c>
      <c r="I176" s="56">
        <v>45985</v>
      </c>
      <c r="J176" s="56">
        <v>45985</v>
      </c>
      <c r="K176" s="115" t="s">
        <v>1808</v>
      </c>
      <c r="L176" s="56">
        <v>46008</v>
      </c>
      <c r="M176" s="33">
        <v>34581</v>
      </c>
      <c r="N176" s="42"/>
      <c r="O176" s="42"/>
      <c r="P176" s="58">
        <v>0</v>
      </c>
      <c r="Q176" s="42"/>
      <c r="R176" s="58">
        <v>0</v>
      </c>
    </row>
    <row r="177" spans="1:18" ht="24" outlineLevel="1">
      <c r="A177" s="31" t="s">
        <v>1823</v>
      </c>
      <c r="B177" s="43" t="s">
        <v>224</v>
      </c>
      <c r="C177" s="109" t="s">
        <v>130</v>
      </c>
      <c r="D177" s="41">
        <v>2101004006</v>
      </c>
      <c r="E177" s="109" t="s">
        <v>225</v>
      </c>
      <c r="F177" s="31" t="s">
        <v>658</v>
      </c>
      <c r="G177" s="31" t="s">
        <v>1758</v>
      </c>
      <c r="H177" s="32" t="s">
        <v>1892</v>
      </c>
      <c r="I177" s="56">
        <v>45987</v>
      </c>
      <c r="J177" s="56">
        <v>45988</v>
      </c>
      <c r="K177" s="115" t="s">
        <v>1809</v>
      </c>
      <c r="L177" s="56">
        <v>46008</v>
      </c>
      <c r="M177" s="33">
        <v>121034</v>
      </c>
      <c r="N177" s="42">
        <v>6927714</v>
      </c>
      <c r="O177" s="114">
        <v>45974</v>
      </c>
      <c r="P177" s="58">
        <v>350988</v>
      </c>
      <c r="Q177" s="42"/>
      <c r="R177" s="58">
        <v>0</v>
      </c>
    </row>
    <row r="178" spans="1:18" outlineLevel="1">
      <c r="A178" s="31" t="s">
        <v>227</v>
      </c>
      <c r="B178" s="43" t="s">
        <v>224</v>
      </c>
      <c r="C178" s="109" t="s">
        <v>130</v>
      </c>
      <c r="D178" s="41">
        <v>2101004006</v>
      </c>
      <c r="E178" s="109" t="s">
        <v>225</v>
      </c>
      <c r="F178" s="31" t="s">
        <v>227</v>
      </c>
      <c r="G178" s="31" t="s">
        <v>289</v>
      </c>
      <c r="H178" s="32" t="s">
        <v>1894</v>
      </c>
      <c r="I178" s="56">
        <v>45992</v>
      </c>
      <c r="J178" s="56">
        <v>45992</v>
      </c>
      <c r="K178" s="115" t="s">
        <v>1810</v>
      </c>
      <c r="L178" s="56">
        <v>46008</v>
      </c>
      <c r="M178" s="33">
        <v>34581</v>
      </c>
      <c r="N178" s="42"/>
      <c r="O178" s="42"/>
      <c r="P178" s="58">
        <v>0</v>
      </c>
      <c r="Q178" s="42"/>
      <c r="R178" s="58">
        <v>0</v>
      </c>
    </row>
    <row r="179" spans="1:18" ht="24" outlineLevel="1">
      <c r="A179" s="31" t="s">
        <v>227</v>
      </c>
      <c r="B179" s="43" t="s">
        <v>224</v>
      </c>
      <c r="C179" s="109" t="s">
        <v>130</v>
      </c>
      <c r="D179" s="41">
        <v>2101004006</v>
      </c>
      <c r="E179" s="109" t="s">
        <v>225</v>
      </c>
      <c r="F179" s="31" t="s">
        <v>227</v>
      </c>
      <c r="G179" s="31" t="s">
        <v>289</v>
      </c>
      <c r="H179" s="32" t="s">
        <v>1895</v>
      </c>
      <c r="I179" s="56">
        <v>45993</v>
      </c>
      <c r="J179" s="56">
        <v>45993</v>
      </c>
      <c r="K179" s="115" t="s">
        <v>1811</v>
      </c>
      <c r="L179" s="56">
        <v>46008</v>
      </c>
      <c r="M179" s="33">
        <v>34581</v>
      </c>
      <c r="N179" s="42"/>
      <c r="O179" s="42"/>
      <c r="P179" s="58">
        <v>0</v>
      </c>
      <c r="Q179" s="42"/>
      <c r="R179" s="58">
        <v>0</v>
      </c>
    </row>
    <row r="180" spans="1:18" ht="24" outlineLevel="1">
      <c r="A180" s="31" t="s">
        <v>227</v>
      </c>
      <c r="B180" s="43" t="s">
        <v>224</v>
      </c>
      <c r="C180" s="109" t="s">
        <v>130</v>
      </c>
      <c r="D180" s="41">
        <v>2101004006</v>
      </c>
      <c r="E180" s="109" t="s">
        <v>225</v>
      </c>
      <c r="F180" s="31" t="s">
        <v>227</v>
      </c>
      <c r="G180" s="31" t="s">
        <v>289</v>
      </c>
      <c r="H180" s="32" t="s">
        <v>1897</v>
      </c>
      <c r="I180" s="56">
        <v>46000</v>
      </c>
      <c r="J180" s="56">
        <v>46000</v>
      </c>
      <c r="K180" s="115" t="s">
        <v>1812</v>
      </c>
      <c r="L180" s="56">
        <v>46008</v>
      </c>
      <c r="M180" s="33">
        <v>34581</v>
      </c>
      <c r="N180" s="42"/>
      <c r="O180" s="42"/>
      <c r="P180" s="58">
        <v>0</v>
      </c>
      <c r="Q180" s="42"/>
      <c r="R180" s="58">
        <v>0</v>
      </c>
    </row>
    <row r="181" spans="1:18" ht="24" outlineLevel="1">
      <c r="A181" s="31" t="s">
        <v>227</v>
      </c>
      <c r="B181" s="43" t="s">
        <v>224</v>
      </c>
      <c r="C181" s="109" t="s">
        <v>130</v>
      </c>
      <c r="D181" s="41">
        <v>2101004006</v>
      </c>
      <c r="E181" s="109" t="s">
        <v>225</v>
      </c>
      <c r="F181" s="31" t="s">
        <v>227</v>
      </c>
      <c r="G181" s="31" t="s">
        <v>289</v>
      </c>
      <c r="H181" s="32" t="s">
        <v>1896</v>
      </c>
      <c r="I181" s="56">
        <v>45998</v>
      </c>
      <c r="J181" s="56">
        <v>45998</v>
      </c>
      <c r="K181" s="115" t="s">
        <v>1813</v>
      </c>
      <c r="L181" s="56">
        <v>46008</v>
      </c>
      <c r="M181" s="33">
        <v>34581</v>
      </c>
      <c r="N181" s="42"/>
      <c r="O181" s="42"/>
      <c r="P181" s="58">
        <v>0</v>
      </c>
      <c r="Q181" s="42"/>
      <c r="R181" s="58">
        <v>0</v>
      </c>
    </row>
    <row r="182" spans="1:18" ht="24" outlineLevel="1">
      <c r="A182" s="31" t="s">
        <v>227</v>
      </c>
      <c r="B182" s="43" t="s">
        <v>224</v>
      </c>
      <c r="C182" s="109" t="s">
        <v>130</v>
      </c>
      <c r="D182" s="41">
        <v>2101004006</v>
      </c>
      <c r="E182" s="109" t="s">
        <v>225</v>
      </c>
      <c r="F182" s="31" t="s">
        <v>227</v>
      </c>
      <c r="G182" s="31" t="s">
        <v>289</v>
      </c>
      <c r="H182" s="32" t="s">
        <v>1898</v>
      </c>
      <c r="I182" s="56">
        <v>46001</v>
      </c>
      <c r="J182" s="56">
        <v>46001</v>
      </c>
      <c r="K182" s="115" t="s">
        <v>1814</v>
      </c>
      <c r="L182" s="56">
        <v>46008</v>
      </c>
      <c r="M182" s="33">
        <v>34581</v>
      </c>
      <c r="N182" s="42"/>
      <c r="O182" s="42"/>
      <c r="P182" s="58">
        <v>0</v>
      </c>
      <c r="Q182" s="42"/>
      <c r="R182" s="58">
        <v>0</v>
      </c>
    </row>
    <row r="183" spans="1:18" outlineLevel="1">
      <c r="A183" s="31" t="s">
        <v>1821</v>
      </c>
      <c r="B183" s="43" t="s">
        <v>224</v>
      </c>
      <c r="C183" s="109" t="s">
        <v>130</v>
      </c>
      <c r="D183" s="41">
        <v>2101004006</v>
      </c>
      <c r="E183" s="109" t="s">
        <v>225</v>
      </c>
      <c r="F183" s="31" t="s">
        <v>1818</v>
      </c>
      <c r="G183" s="31" t="s">
        <v>1758</v>
      </c>
      <c r="H183" s="32" t="s">
        <v>1893</v>
      </c>
      <c r="I183" s="56">
        <v>45965</v>
      </c>
      <c r="J183" s="56">
        <v>45967</v>
      </c>
      <c r="K183" s="115" t="s">
        <v>1815</v>
      </c>
      <c r="L183" s="56">
        <v>45985</v>
      </c>
      <c r="M183" s="33">
        <v>207487</v>
      </c>
      <c r="N183" s="281" t="s">
        <v>1938</v>
      </c>
      <c r="O183" s="313" t="s">
        <v>1937</v>
      </c>
      <c r="P183" s="58">
        <f>592400/2</f>
        <v>296200</v>
      </c>
      <c r="Q183" s="42"/>
      <c r="R183" s="58">
        <v>0</v>
      </c>
    </row>
    <row r="184" spans="1:18" ht="48" outlineLevel="1">
      <c r="A184" s="31" t="s">
        <v>227</v>
      </c>
      <c r="B184" s="43" t="s">
        <v>224</v>
      </c>
      <c r="C184" s="109" t="s">
        <v>130</v>
      </c>
      <c r="D184" s="41">
        <v>2101004006</v>
      </c>
      <c r="E184" s="109" t="s">
        <v>225</v>
      </c>
      <c r="F184" s="31" t="s">
        <v>227</v>
      </c>
      <c r="G184" s="31" t="s">
        <v>289</v>
      </c>
      <c r="H184" s="32" t="s">
        <v>1899</v>
      </c>
      <c r="I184" s="56">
        <v>46007</v>
      </c>
      <c r="J184" s="56">
        <v>46007</v>
      </c>
      <c r="K184" s="115" t="s">
        <v>1816</v>
      </c>
      <c r="L184" s="56">
        <v>46024</v>
      </c>
      <c r="M184" s="33">
        <v>34581</v>
      </c>
      <c r="N184" s="42"/>
      <c r="O184" s="42"/>
      <c r="P184" s="58">
        <v>0</v>
      </c>
      <c r="Q184" s="42"/>
      <c r="R184" s="58">
        <v>0</v>
      </c>
    </row>
    <row r="185" spans="1:18" ht="48" outlineLevel="1">
      <c r="A185" s="31" t="s">
        <v>1821</v>
      </c>
      <c r="B185" s="43" t="s">
        <v>1822</v>
      </c>
      <c r="C185" s="109" t="s">
        <v>237</v>
      </c>
      <c r="D185" s="41">
        <v>2102004006</v>
      </c>
      <c r="E185" s="109">
        <v>4</v>
      </c>
      <c r="F185" s="31" t="s">
        <v>1818</v>
      </c>
      <c r="G185" s="31" t="s">
        <v>1758</v>
      </c>
      <c r="H185" s="32" t="s">
        <v>1900</v>
      </c>
      <c r="I185" s="56">
        <v>45965</v>
      </c>
      <c r="J185" s="56">
        <v>45967</v>
      </c>
      <c r="K185" s="115" t="s">
        <v>1824</v>
      </c>
      <c r="L185" s="56">
        <v>45968</v>
      </c>
      <c r="M185" s="33">
        <v>207487</v>
      </c>
      <c r="N185" s="281" t="s">
        <v>1938</v>
      </c>
      <c r="O185" s="313" t="s">
        <v>1937</v>
      </c>
      <c r="P185" s="58">
        <f>592400/2</f>
        <v>296200</v>
      </c>
      <c r="Q185" s="42"/>
      <c r="R185" s="58">
        <v>0</v>
      </c>
    </row>
    <row r="186" spans="1:18" ht="48" outlineLevel="1">
      <c r="A186" s="31" t="s">
        <v>1823</v>
      </c>
      <c r="B186" s="43" t="s">
        <v>1822</v>
      </c>
      <c r="C186" s="109" t="s">
        <v>237</v>
      </c>
      <c r="D186" s="41">
        <v>2102004006</v>
      </c>
      <c r="E186" s="109"/>
      <c r="F186" s="31" t="s">
        <v>658</v>
      </c>
      <c r="G186" s="31" t="s">
        <v>1758</v>
      </c>
      <c r="H186" s="32" t="s">
        <v>1901</v>
      </c>
      <c r="I186" s="56">
        <v>45987</v>
      </c>
      <c r="J186" s="56">
        <v>45988</v>
      </c>
      <c r="K186" s="115" t="s">
        <v>1825</v>
      </c>
      <c r="L186" s="56">
        <v>45987</v>
      </c>
      <c r="M186" s="33">
        <v>121034</v>
      </c>
      <c r="N186" s="42">
        <v>6927714</v>
      </c>
      <c r="O186" s="114">
        <v>45974</v>
      </c>
      <c r="P186" s="58">
        <v>350988</v>
      </c>
      <c r="Q186" s="42"/>
      <c r="R186" s="58">
        <v>0</v>
      </c>
    </row>
    <row r="187" spans="1:18" ht="72" outlineLevel="1">
      <c r="A187" s="31" t="s">
        <v>227</v>
      </c>
      <c r="B187" s="43" t="s">
        <v>1822</v>
      </c>
      <c r="C187" s="109" t="s">
        <v>237</v>
      </c>
      <c r="D187" s="41">
        <v>2102004006</v>
      </c>
      <c r="E187" s="109"/>
      <c r="F187" s="31" t="s">
        <v>227</v>
      </c>
      <c r="G187" s="31" t="s">
        <v>289</v>
      </c>
      <c r="H187" s="32" t="s">
        <v>1902</v>
      </c>
      <c r="I187" s="56">
        <v>46007</v>
      </c>
      <c r="J187" s="56">
        <v>46007</v>
      </c>
      <c r="K187" s="115" t="s">
        <v>1826</v>
      </c>
      <c r="L187" s="56">
        <v>46014</v>
      </c>
      <c r="M187" s="33">
        <v>34581</v>
      </c>
      <c r="N187" s="42"/>
      <c r="O187" s="42"/>
      <c r="P187" s="58">
        <v>0</v>
      </c>
      <c r="Q187" s="42"/>
      <c r="R187" s="58">
        <v>0</v>
      </c>
    </row>
    <row r="188" spans="1:18" ht="24" outlineLevel="1">
      <c r="A188" s="31" t="s">
        <v>743</v>
      </c>
      <c r="B188" s="43" t="s">
        <v>1827</v>
      </c>
      <c r="C188" s="109" t="s">
        <v>237</v>
      </c>
      <c r="D188" s="41">
        <v>2102004006</v>
      </c>
      <c r="E188" s="109">
        <v>10</v>
      </c>
      <c r="F188" s="31" t="s">
        <v>744</v>
      </c>
      <c r="G188" s="31" t="s">
        <v>1758</v>
      </c>
      <c r="H188" s="32" t="s">
        <v>1903</v>
      </c>
      <c r="I188" s="56">
        <v>45967</v>
      </c>
      <c r="J188" s="56">
        <v>45967</v>
      </c>
      <c r="K188" s="115" t="s">
        <v>1828</v>
      </c>
      <c r="L188" s="56">
        <v>45964</v>
      </c>
      <c r="M188" s="33">
        <v>31809</v>
      </c>
      <c r="N188" s="42"/>
      <c r="O188" s="42"/>
      <c r="P188" s="58">
        <v>0</v>
      </c>
      <c r="Q188" s="42"/>
      <c r="R188" s="58">
        <v>42000</v>
      </c>
    </row>
    <row r="189" spans="1:18" ht="26" outlineLevel="1">
      <c r="A189" s="31" t="s">
        <v>227</v>
      </c>
      <c r="B189" s="43" t="s">
        <v>648</v>
      </c>
      <c r="C189" s="109" t="s">
        <v>128</v>
      </c>
      <c r="D189" s="41">
        <v>2102004006</v>
      </c>
      <c r="E189" s="109">
        <v>10</v>
      </c>
      <c r="F189" s="31" t="s">
        <v>227</v>
      </c>
      <c r="G189" s="31" t="s">
        <v>289</v>
      </c>
      <c r="H189" s="310" t="s">
        <v>1904</v>
      </c>
      <c r="I189" s="56">
        <v>45908</v>
      </c>
      <c r="J189" s="56">
        <v>45908</v>
      </c>
      <c r="K189" s="115" t="s">
        <v>1829</v>
      </c>
      <c r="L189" s="56">
        <v>45931</v>
      </c>
      <c r="M189" s="33">
        <v>31809</v>
      </c>
      <c r="N189" s="42"/>
      <c r="O189" s="42"/>
      <c r="P189" s="58">
        <v>0</v>
      </c>
      <c r="Q189" s="42"/>
      <c r="R189" s="58">
        <v>0</v>
      </c>
    </row>
    <row r="190" spans="1:18" ht="26" outlineLevel="1">
      <c r="A190" s="31" t="s">
        <v>227</v>
      </c>
      <c r="B190" s="43" t="s">
        <v>648</v>
      </c>
      <c r="C190" s="109" t="s">
        <v>128</v>
      </c>
      <c r="D190" s="41">
        <v>2102004006</v>
      </c>
      <c r="E190" s="109">
        <v>10</v>
      </c>
      <c r="F190" s="31" t="s">
        <v>227</v>
      </c>
      <c r="G190" s="31" t="s">
        <v>289</v>
      </c>
      <c r="H190" s="310" t="s">
        <v>1905</v>
      </c>
      <c r="I190" s="56">
        <v>45957</v>
      </c>
      <c r="J190" s="56">
        <v>45957</v>
      </c>
      <c r="K190" s="115" t="s">
        <v>1830</v>
      </c>
      <c r="L190" s="56">
        <v>45931</v>
      </c>
      <c r="M190" s="33">
        <v>31809</v>
      </c>
      <c r="N190" s="42"/>
      <c r="O190" s="42"/>
      <c r="P190" s="58">
        <v>0</v>
      </c>
      <c r="Q190" s="42"/>
      <c r="R190" s="58">
        <v>0</v>
      </c>
    </row>
    <row r="191" spans="1:18" ht="26" outlineLevel="1">
      <c r="A191" s="31" t="s">
        <v>227</v>
      </c>
      <c r="B191" s="43" t="s">
        <v>648</v>
      </c>
      <c r="C191" s="109" t="s">
        <v>128</v>
      </c>
      <c r="D191" s="41">
        <v>2102004006</v>
      </c>
      <c r="E191" s="109">
        <v>10</v>
      </c>
      <c r="F191" s="31" t="s">
        <v>227</v>
      </c>
      <c r="G191" s="31" t="s">
        <v>289</v>
      </c>
      <c r="H191" s="311" t="s">
        <v>1906</v>
      </c>
      <c r="I191" s="56">
        <v>45929</v>
      </c>
      <c r="J191" s="56">
        <v>45929</v>
      </c>
      <c r="K191" s="115" t="s">
        <v>1831</v>
      </c>
      <c r="L191" s="56">
        <v>45944</v>
      </c>
      <c r="M191" s="33">
        <v>31809</v>
      </c>
      <c r="N191" s="42"/>
      <c r="O191" s="42"/>
      <c r="P191" s="58">
        <v>0</v>
      </c>
      <c r="Q191" s="42"/>
      <c r="R191" s="58">
        <v>0</v>
      </c>
    </row>
    <row r="192" spans="1:18" ht="26" outlineLevel="1">
      <c r="A192" s="31" t="s">
        <v>227</v>
      </c>
      <c r="B192" s="43" t="s">
        <v>648</v>
      </c>
      <c r="C192" s="109" t="s">
        <v>128</v>
      </c>
      <c r="D192" s="41">
        <v>2102004006</v>
      </c>
      <c r="E192" s="109">
        <v>10</v>
      </c>
      <c r="F192" s="31" t="s">
        <v>227</v>
      </c>
      <c r="G192" s="31" t="s">
        <v>289</v>
      </c>
      <c r="H192" s="311" t="s">
        <v>1907</v>
      </c>
      <c r="I192" s="56">
        <v>45957</v>
      </c>
      <c r="J192" s="56">
        <v>45957</v>
      </c>
      <c r="K192" s="115" t="s">
        <v>1832</v>
      </c>
      <c r="L192" s="56">
        <v>45964</v>
      </c>
      <c r="M192" s="33">
        <v>31809</v>
      </c>
      <c r="N192" s="42"/>
      <c r="O192" s="42"/>
      <c r="P192" s="58">
        <v>0</v>
      </c>
      <c r="Q192" s="42"/>
      <c r="R192" s="58">
        <v>0</v>
      </c>
    </row>
    <row r="193" spans="1:18" ht="26" outlineLevel="1">
      <c r="A193" s="31" t="s">
        <v>227</v>
      </c>
      <c r="B193" s="43" t="s">
        <v>648</v>
      </c>
      <c r="C193" s="109" t="s">
        <v>128</v>
      </c>
      <c r="D193" s="41">
        <v>2102004006</v>
      </c>
      <c r="E193" s="109">
        <v>10</v>
      </c>
      <c r="F193" s="31" t="s">
        <v>227</v>
      </c>
      <c r="G193" s="31" t="s">
        <v>289</v>
      </c>
      <c r="H193" s="311" t="s">
        <v>1908</v>
      </c>
      <c r="I193" s="56">
        <v>45979</v>
      </c>
      <c r="J193" s="56">
        <v>45979</v>
      </c>
      <c r="K193" s="115" t="s">
        <v>1833</v>
      </c>
      <c r="L193" s="56">
        <v>45981</v>
      </c>
      <c r="M193" s="33">
        <v>31809</v>
      </c>
      <c r="N193" s="42"/>
      <c r="O193" s="42"/>
      <c r="P193" s="58">
        <v>0</v>
      </c>
      <c r="Q193" s="42"/>
      <c r="R193" s="58">
        <v>0</v>
      </c>
    </row>
    <row r="194" spans="1:18" ht="24" outlineLevel="1">
      <c r="A194" s="31" t="s">
        <v>1802</v>
      </c>
      <c r="B194" s="43" t="s">
        <v>648</v>
      </c>
      <c r="C194" s="109" t="s">
        <v>128</v>
      </c>
      <c r="D194" s="41">
        <v>2102004006</v>
      </c>
      <c r="E194" s="109">
        <v>10</v>
      </c>
      <c r="F194" s="31" t="s">
        <v>1803</v>
      </c>
      <c r="G194" s="31" t="s">
        <v>289</v>
      </c>
      <c r="H194" s="32" t="s">
        <v>1909</v>
      </c>
      <c r="I194" s="56">
        <v>45981</v>
      </c>
      <c r="J194" s="56">
        <v>45981</v>
      </c>
      <c r="K194" s="115" t="s">
        <v>1834</v>
      </c>
      <c r="L194" s="56">
        <v>45989</v>
      </c>
      <c r="M194" s="33">
        <v>31809</v>
      </c>
      <c r="N194" s="42"/>
      <c r="O194" s="42"/>
      <c r="P194" s="58">
        <v>0</v>
      </c>
      <c r="Q194" s="42"/>
      <c r="R194" s="58">
        <v>0</v>
      </c>
    </row>
    <row r="195" spans="1:18" ht="24" outlineLevel="1">
      <c r="A195" s="31" t="s">
        <v>227</v>
      </c>
      <c r="B195" s="43" t="s">
        <v>648</v>
      </c>
      <c r="C195" s="109" t="s">
        <v>128</v>
      </c>
      <c r="D195" s="41">
        <v>2102004006</v>
      </c>
      <c r="E195" s="109">
        <v>10</v>
      </c>
      <c r="F195" s="31" t="s">
        <v>227</v>
      </c>
      <c r="G195" s="31" t="s">
        <v>289</v>
      </c>
      <c r="H195" s="32" t="s">
        <v>1910</v>
      </c>
      <c r="I195" s="56">
        <v>45985</v>
      </c>
      <c r="J195" s="56">
        <v>45985</v>
      </c>
      <c r="K195" s="115" t="s">
        <v>1835</v>
      </c>
      <c r="L195" s="56">
        <v>45989</v>
      </c>
      <c r="M195" s="33">
        <v>31809</v>
      </c>
      <c r="N195" s="42"/>
      <c r="O195" s="42"/>
      <c r="P195" s="58">
        <v>0</v>
      </c>
      <c r="Q195" s="42"/>
      <c r="R195" s="58">
        <v>0</v>
      </c>
    </row>
    <row r="196" spans="1:18" ht="24" outlineLevel="1">
      <c r="A196" s="31" t="s">
        <v>227</v>
      </c>
      <c r="B196" s="43" t="s">
        <v>648</v>
      </c>
      <c r="C196" s="109" t="s">
        <v>128</v>
      </c>
      <c r="D196" s="41">
        <v>2102004006</v>
      </c>
      <c r="E196" s="109">
        <v>10</v>
      </c>
      <c r="F196" s="31" t="s">
        <v>227</v>
      </c>
      <c r="G196" s="31" t="s">
        <v>289</v>
      </c>
      <c r="H196" s="32" t="s">
        <v>1911</v>
      </c>
      <c r="I196" s="56">
        <v>45992</v>
      </c>
      <c r="J196" s="56">
        <v>45992</v>
      </c>
      <c r="K196" s="115" t="s">
        <v>1836</v>
      </c>
      <c r="L196" s="56">
        <v>45995</v>
      </c>
      <c r="M196" s="33">
        <v>31809</v>
      </c>
      <c r="N196" s="42"/>
      <c r="O196" s="42"/>
      <c r="P196" s="58">
        <v>0</v>
      </c>
      <c r="Q196" s="42"/>
      <c r="R196" s="58">
        <v>0</v>
      </c>
    </row>
    <row r="197" spans="1:18" ht="24" outlineLevel="1">
      <c r="A197" s="31" t="s">
        <v>227</v>
      </c>
      <c r="B197" s="43" t="s">
        <v>648</v>
      </c>
      <c r="C197" s="109" t="s">
        <v>128</v>
      </c>
      <c r="D197" s="41">
        <v>2102004006</v>
      </c>
      <c r="E197" s="109">
        <v>10</v>
      </c>
      <c r="F197" s="31" t="s">
        <v>227</v>
      </c>
      <c r="G197" s="31" t="s">
        <v>289</v>
      </c>
      <c r="H197" s="32" t="s">
        <v>1904</v>
      </c>
      <c r="I197" s="56">
        <v>45993</v>
      </c>
      <c r="J197" s="56">
        <v>45993</v>
      </c>
      <c r="K197" s="115" t="s">
        <v>1837</v>
      </c>
      <c r="L197" s="56">
        <v>45995</v>
      </c>
      <c r="M197" s="33">
        <v>31809</v>
      </c>
      <c r="N197" s="42"/>
      <c r="O197" s="42"/>
      <c r="P197" s="58">
        <v>0</v>
      </c>
      <c r="Q197" s="42"/>
      <c r="R197" s="58">
        <v>0</v>
      </c>
    </row>
    <row r="198" spans="1:18" ht="24" outlineLevel="1">
      <c r="A198" s="31" t="s">
        <v>227</v>
      </c>
      <c r="B198" s="43" t="s">
        <v>648</v>
      </c>
      <c r="C198" s="109" t="s">
        <v>128</v>
      </c>
      <c r="D198" s="41">
        <v>2102004006</v>
      </c>
      <c r="E198" s="109">
        <v>10</v>
      </c>
      <c r="F198" s="31" t="s">
        <v>227</v>
      </c>
      <c r="G198" s="31" t="s">
        <v>289</v>
      </c>
      <c r="H198" s="32" t="s">
        <v>1906</v>
      </c>
      <c r="I198" s="56">
        <v>46007</v>
      </c>
      <c r="J198" s="56">
        <v>46007</v>
      </c>
      <c r="K198" s="115" t="s">
        <v>1838</v>
      </c>
      <c r="L198" s="56">
        <v>46027</v>
      </c>
      <c r="M198" s="33">
        <v>31809</v>
      </c>
      <c r="N198" s="42"/>
      <c r="O198" s="42"/>
      <c r="P198" s="58">
        <v>0</v>
      </c>
      <c r="Q198" s="42"/>
      <c r="R198" s="58">
        <v>0</v>
      </c>
    </row>
    <row r="199" spans="1:18" ht="24" outlineLevel="1">
      <c r="A199" s="31" t="s">
        <v>227</v>
      </c>
      <c r="B199" s="43" t="s">
        <v>648</v>
      </c>
      <c r="C199" s="109" t="s">
        <v>128</v>
      </c>
      <c r="D199" s="41">
        <v>2102004006</v>
      </c>
      <c r="E199" s="109">
        <v>10</v>
      </c>
      <c r="F199" s="31" t="s">
        <v>227</v>
      </c>
      <c r="G199" s="31" t="s">
        <v>289</v>
      </c>
      <c r="H199" s="32" t="s">
        <v>1912</v>
      </c>
      <c r="I199" s="56">
        <v>46001</v>
      </c>
      <c r="J199" s="56">
        <v>46001</v>
      </c>
      <c r="K199" s="115" t="s">
        <v>1839</v>
      </c>
      <c r="L199" s="56">
        <v>46027</v>
      </c>
      <c r="M199" s="33">
        <v>31809</v>
      </c>
      <c r="N199" s="42"/>
      <c r="O199" s="42"/>
      <c r="P199" s="58">
        <v>0</v>
      </c>
      <c r="Q199" s="42"/>
      <c r="R199" s="58">
        <v>0</v>
      </c>
    </row>
    <row r="200" spans="1:18" ht="24" outlineLevel="1">
      <c r="A200" s="31" t="s">
        <v>227</v>
      </c>
      <c r="B200" s="43" t="s">
        <v>648</v>
      </c>
      <c r="C200" s="109" t="s">
        <v>128</v>
      </c>
      <c r="D200" s="41">
        <v>2102004006</v>
      </c>
      <c r="E200" s="109">
        <v>10</v>
      </c>
      <c r="F200" s="31" t="s">
        <v>227</v>
      </c>
      <c r="G200" s="31" t="s">
        <v>289</v>
      </c>
      <c r="H200" s="32" t="s">
        <v>1913</v>
      </c>
      <c r="I200" s="56">
        <v>46000</v>
      </c>
      <c r="J200" s="56">
        <v>46000</v>
      </c>
      <c r="K200" s="115" t="s">
        <v>562</v>
      </c>
      <c r="L200" s="56">
        <v>46027</v>
      </c>
      <c r="M200" s="33">
        <v>31809</v>
      </c>
      <c r="N200" s="42"/>
      <c r="O200" s="42"/>
      <c r="P200" s="58">
        <v>0</v>
      </c>
      <c r="Q200" s="42"/>
      <c r="R200" s="58">
        <v>0</v>
      </c>
    </row>
    <row r="201" spans="1:18" outlineLevel="1">
      <c r="A201" s="31" t="s">
        <v>1801</v>
      </c>
      <c r="B201" s="43" t="s">
        <v>1840</v>
      </c>
      <c r="C201" s="109" t="s">
        <v>130</v>
      </c>
      <c r="D201" s="41">
        <v>2101004006</v>
      </c>
      <c r="E201" s="109">
        <v>2</v>
      </c>
      <c r="F201" s="31" t="s">
        <v>1800</v>
      </c>
      <c r="G201" s="31" t="s">
        <v>1758</v>
      </c>
      <c r="H201" s="32" t="s">
        <v>1914</v>
      </c>
      <c r="I201" s="56">
        <v>45959</v>
      </c>
      <c r="J201" s="56">
        <v>45961</v>
      </c>
      <c r="K201" s="115" t="s">
        <v>1841</v>
      </c>
      <c r="L201" s="56">
        <v>45968</v>
      </c>
      <c r="M201" s="33">
        <v>207487</v>
      </c>
      <c r="N201" s="42">
        <v>6876567</v>
      </c>
      <c r="O201" s="114">
        <v>45950</v>
      </c>
      <c r="P201" s="58">
        <v>415544</v>
      </c>
      <c r="Q201" s="42"/>
      <c r="R201" s="58">
        <v>0</v>
      </c>
    </row>
    <row r="202" spans="1:18" ht="60" outlineLevel="1">
      <c r="A202" s="31" t="s">
        <v>747</v>
      </c>
      <c r="B202" s="43" t="s">
        <v>1840</v>
      </c>
      <c r="C202" s="109" t="s">
        <v>130</v>
      </c>
      <c r="D202" s="41">
        <v>2101004006</v>
      </c>
      <c r="E202" s="109">
        <v>2</v>
      </c>
      <c r="F202" s="31" t="s">
        <v>658</v>
      </c>
      <c r="G202" s="31" t="s">
        <v>1758</v>
      </c>
      <c r="H202" s="32" t="s">
        <v>1916</v>
      </c>
      <c r="I202" s="56">
        <v>45987</v>
      </c>
      <c r="J202" s="56">
        <v>45988</v>
      </c>
      <c r="K202" s="115" t="s">
        <v>1842</v>
      </c>
      <c r="L202" s="56">
        <v>45987</v>
      </c>
      <c r="M202" s="33">
        <v>121034</v>
      </c>
      <c r="N202" s="42">
        <v>6927714</v>
      </c>
      <c r="O202" s="114">
        <v>45974</v>
      </c>
      <c r="P202" s="58">
        <v>350988</v>
      </c>
      <c r="Q202" s="42"/>
      <c r="R202" s="58">
        <v>0</v>
      </c>
    </row>
    <row r="203" spans="1:18" ht="96" outlineLevel="1">
      <c r="A203" s="31" t="s">
        <v>745</v>
      </c>
      <c r="B203" s="43" t="s">
        <v>1917</v>
      </c>
      <c r="C203" s="109" t="s">
        <v>237</v>
      </c>
      <c r="D203" s="41">
        <v>2102004006</v>
      </c>
      <c r="E203" s="109">
        <v>10</v>
      </c>
      <c r="F203" s="31" t="s">
        <v>666</v>
      </c>
      <c r="G203" s="31" t="s">
        <v>1758</v>
      </c>
      <c r="H203" s="32" t="s">
        <v>1915</v>
      </c>
      <c r="I203" s="56">
        <v>45978</v>
      </c>
      <c r="J203" s="56">
        <v>45980</v>
      </c>
      <c r="K203" s="115" t="s">
        <v>1843</v>
      </c>
      <c r="L203" s="56">
        <v>45974</v>
      </c>
      <c r="M203" s="33">
        <v>270378</v>
      </c>
      <c r="N203" s="42"/>
      <c r="O203" s="42"/>
      <c r="P203" s="58">
        <v>0</v>
      </c>
      <c r="Q203" s="42"/>
      <c r="R203" s="58">
        <v>57000</v>
      </c>
    </row>
    <row r="204" spans="1:18" ht="24" outlineLevel="1">
      <c r="A204" s="31" t="s">
        <v>1802</v>
      </c>
      <c r="B204" s="43" t="s">
        <v>236</v>
      </c>
      <c r="C204" s="109" t="s">
        <v>237</v>
      </c>
      <c r="D204" s="41">
        <v>2102004006</v>
      </c>
      <c r="E204" s="109">
        <v>7</v>
      </c>
      <c r="F204" s="31" t="s">
        <v>1803</v>
      </c>
      <c r="G204" s="31" t="s">
        <v>289</v>
      </c>
      <c r="H204" s="32" t="s">
        <v>1918</v>
      </c>
      <c r="I204" s="56">
        <v>45981</v>
      </c>
      <c r="J204" s="56">
        <v>45981</v>
      </c>
      <c r="K204" s="115" t="s">
        <v>1844</v>
      </c>
      <c r="L204" s="56">
        <v>45981</v>
      </c>
      <c r="M204" s="33">
        <v>31809</v>
      </c>
      <c r="N204" s="42"/>
      <c r="O204" s="42"/>
      <c r="P204" s="58">
        <v>0</v>
      </c>
      <c r="Q204" s="42"/>
      <c r="R204" s="58">
        <v>0</v>
      </c>
    </row>
    <row r="205" spans="1:18" outlineLevel="1">
      <c r="A205" s="31" t="s">
        <v>227</v>
      </c>
      <c r="B205" s="43" t="s">
        <v>236</v>
      </c>
      <c r="C205" s="109" t="s">
        <v>237</v>
      </c>
      <c r="D205" s="41">
        <v>2102004006</v>
      </c>
      <c r="E205" s="109">
        <v>7</v>
      </c>
      <c r="F205" s="31" t="s">
        <v>1536</v>
      </c>
      <c r="G205" s="31" t="s">
        <v>289</v>
      </c>
      <c r="H205" s="32" t="s">
        <v>1919</v>
      </c>
      <c r="I205" s="56">
        <v>45998</v>
      </c>
      <c r="J205" s="56">
        <v>45998</v>
      </c>
      <c r="K205" s="115" t="s">
        <v>1845</v>
      </c>
      <c r="L205" s="56">
        <v>46003</v>
      </c>
      <c r="M205" s="33">
        <v>31809</v>
      </c>
      <c r="N205" s="42"/>
      <c r="O205" s="42"/>
      <c r="P205" s="58">
        <v>0</v>
      </c>
      <c r="Q205" s="42"/>
      <c r="R205" s="58">
        <v>0</v>
      </c>
    </row>
    <row r="206" spans="1:18" outlineLevel="1">
      <c r="A206" s="31" t="s">
        <v>656</v>
      </c>
      <c r="B206" s="43" t="s">
        <v>1852</v>
      </c>
      <c r="C206" s="109" t="s">
        <v>237</v>
      </c>
      <c r="D206" s="41">
        <v>2102004006</v>
      </c>
      <c r="E206" s="109">
        <v>8</v>
      </c>
      <c r="F206" s="31" t="s">
        <v>657</v>
      </c>
      <c r="G206" s="31" t="s">
        <v>289</v>
      </c>
      <c r="H206" s="32" t="s">
        <v>1920</v>
      </c>
      <c r="I206" s="56">
        <v>45952</v>
      </c>
      <c r="J206" s="56">
        <v>45954</v>
      </c>
      <c r="K206" s="115" t="s">
        <v>1846</v>
      </c>
      <c r="L206" s="56">
        <v>45954</v>
      </c>
      <c r="M206" s="33">
        <v>190855</v>
      </c>
      <c r="N206" s="42"/>
      <c r="O206" s="42"/>
      <c r="P206" s="58">
        <v>0</v>
      </c>
      <c r="Q206" s="42"/>
      <c r="R206" s="58">
        <v>0</v>
      </c>
    </row>
    <row r="207" spans="1:18" outlineLevel="1">
      <c r="A207" s="31" t="s">
        <v>227</v>
      </c>
      <c r="B207" s="43" t="s">
        <v>1852</v>
      </c>
      <c r="C207" s="109" t="s">
        <v>237</v>
      </c>
      <c r="D207" s="41">
        <v>2102004006</v>
      </c>
      <c r="E207" s="109">
        <v>8</v>
      </c>
      <c r="F207" s="31" t="s">
        <v>227</v>
      </c>
      <c r="G207" s="31" t="s">
        <v>289</v>
      </c>
      <c r="H207" s="32" t="s">
        <v>1921</v>
      </c>
      <c r="I207" s="56">
        <v>45957</v>
      </c>
      <c r="J207" s="56">
        <v>45957</v>
      </c>
      <c r="K207" s="115" t="s">
        <v>1847</v>
      </c>
      <c r="L207" s="56">
        <v>45968</v>
      </c>
      <c r="M207" s="33">
        <v>31809</v>
      </c>
      <c r="N207" s="42"/>
      <c r="O207" s="42"/>
      <c r="P207" s="58">
        <v>0</v>
      </c>
      <c r="Q207" s="42"/>
      <c r="R207" s="58">
        <v>0</v>
      </c>
    </row>
    <row r="208" spans="1:18" outlineLevel="1">
      <c r="A208" s="31" t="s">
        <v>227</v>
      </c>
      <c r="B208" s="43" t="s">
        <v>1852</v>
      </c>
      <c r="C208" s="109" t="s">
        <v>237</v>
      </c>
      <c r="D208" s="41">
        <v>2102004006</v>
      </c>
      <c r="E208" s="109">
        <v>8</v>
      </c>
      <c r="F208" s="31" t="s">
        <v>227</v>
      </c>
      <c r="G208" s="31" t="s">
        <v>289</v>
      </c>
      <c r="H208" s="32" t="s">
        <v>1922</v>
      </c>
      <c r="I208" s="56">
        <v>45985</v>
      </c>
      <c r="J208" s="56">
        <v>45985</v>
      </c>
      <c r="K208" s="115" t="s">
        <v>1848</v>
      </c>
      <c r="L208" s="56">
        <v>45985</v>
      </c>
      <c r="M208" s="33">
        <v>31809</v>
      </c>
      <c r="N208" s="42"/>
      <c r="O208" s="42"/>
      <c r="P208" s="58">
        <v>0</v>
      </c>
      <c r="Q208" s="42"/>
      <c r="R208" s="58">
        <v>0</v>
      </c>
    </row>
    <row r="209" spans="1:18" outlineLevel="1">
      <c r="A209" s="31" t="s">
        <v>227</v>
      </c>
      <c r="B209" s="43" t="s">
        <v>1852</v>
      </c>
      <c r="C209" s="109" t="s">
        <v>237</v>
      </c>
      <c r="D209" s="41">
        <v>2102004006</v>
      </c>
      <c r="E209" s="109">
        <v>8</v>
      </c>
      <c r="F209" s="31" t="s">
        <v>227</v>
      </c>
      <c r="G209" s="31" t="s">
        <v>289</v>
      </c>
      <c r="H209" s="32" t="s">
        <v>1922</v>
      </c>
      <c r="I209" s="56">
        <v>45992</v>
      </c>
      <c r="J209" s="56">
        <v>45992</v>
      </c>
      <c r="K209" s="115" t="s">
        <v>1849</v>
      </c>
      <c r="L209" s="56">
        <v>45995</v>
      </c>
      <c r="M209" s="33">
        <v>31809</v>
      </c>
      <c r="N209" s="42"/>
      <c r="O209" s="42"/>
      <c r="P209" s="58">
        <v>0</v>
      </c>
      <c r="Q209" s="42"/>
      <c r="R209" s="58">
        <v>0</v>
      </c>
    </row>
    <row r="210" spans="1:18" ht="24" outlineLevel="1">
      <c r="A210" s="31" t="s">
        <v>227</v>
      </c>
      <c r="B210" s="43" t="s">
        <v>1852</v>
      </c>
      <c r="C210" s="109" t="s">
        <v>237</v>
      </c>
      <c r="D210" s="41">
        <v>2102004006</v>
      </c>
      <c r="E210" s="109">
        <v>8</v>
      </c>
      <c r="F210" s="31" t="s">
        <v>227</v>
      </c>
      <c r="G210" s="31" t="s">
        <v>289</v>
      </c>
      <c r="H210" s="32" t="s">
        <v>1923</v>
      </c>
      <c r="I210" s="56">
        <v>45993</v>
      </c>
      <c r="J210" s="56">
        <v>45993</v>
      </c>
      <c r="K210" s="115" t="s">
        <v>1850</v>
      </c>
      <c r="L210" s="56">
        <v>45995</v>
      </c>
      <c r="M210" s="33">
        <v>31809</v>
      </c>
      <c r="N210" s="42"/>
      <c r="O210" s="42"/>
      <c r="P210" s="58">
        <v>0</v>
      </c>
      <c r="Q210" s="42"/>
      <c r="R210" s="58">
        <v>0</v>
      </c>
    </row>
    <row r="211" spans="1:18" ht="60" outlineLevel="1">
      <c r="A211" s="31" t="s">
        <v>1541</v>
      </c>
      <c r="B211" s="43" t="s">
        <v>1855</v>
      </c>
      <c r="C211" s="109" t="s">
        <v>237</v>
      </c>
      <c r="D211" s="41">
        <v>2102004006</v>
      </c>
      <c r="E211" s="109">
        <v>5</v>
      </c>
      <c r="F211" s="31" t="s">
        <v>1538</v>
      </c>
      <c r="G211" s="31" t="s">
        <v>1758</v>
      </c>
      <c r="H211" s="32" t="s">
        <v>1926</v>
      </c>
      <c r="I211" s="56">
        <v>45994</v>
      </c>
      <c r="J211" s="56">
        <v>45996</v>
      </c>
      <c r="K211" s="115" t="s">
        <v>1853</v>
      </c>
      <c r="L211" s="56">
        <v>45989</v>
      </c>
      <c r="M211" s="33">
        <v>190855</v>
      </c>
      <c r="N211" s="42"/>
      <c r="O211" s="42"/>
      <c r="P211" s="58">
        <v>0</v>
      </c>
      <c r="Q211" s="42"/>
      <c r="R211" s="58">
        <v>0</v>
      </c>
    </row>
    <row r="212" spans="1:18" ht="24" outlineLevel="1">
      <c r="A212" s="31" t="s">
        <v>227</v>
      </c>
      <c r="B212" s="43" t="s">
        <v>1855</v>
      </c>
      <c r="C212" s="109" t="s">
        <v>237</v>
      </c>
      <c r="D212" s="41">
        <v>2102004006</v>
      </c>
      <c r="E212" s="109">
        <v>5</v>
      </c>
      <c r="F212" s="31" t="s">
        <v>227</v>
      </c>
      <c r="G212" s="31" t="s">
        <v>289</v>
      </c>
      <c r="H212" s="32" t="s">
        <v>1927</v>
      </c>
      <c r="I212" s="56">
        <v>46000</v>
      </c>
      <c r="J212" s="56">
        <v>46000</v>
      </c>
      <c r="K212" s="115" t="s">
        <v>1854</v>
      </c>
      <c r="L212" s="56">
        <v>46003</v>
      </c>
      <c r="M212" s="33">
        <v>31809</v>
      </c>
      <c r="N212" s="42"/>
      <c r="O212" s="42"/>
      <c r="P212" s="58">
        <v>0</v>
      </c>
      <c r="Q212" s="42"/>
      <c r="R212" s="58">
        <v>0</v>
      </c>
    </row>
    <row r="213" spans="1:18" ht="36" outlineLevel="1">
      <c r="A213" s="31" t="s">
        <v>1821</v>
      </c>
      <c r="B213" s="43" t="s">
        <v>1856</v>
      </c>
      <c r="C213" s="31" t="s">
        <v>130</v>
      </c>
      <c r="D213" s="41">
        <v>2101004006</v>
      </c>
      <c r="E213" s="109">
        <v>2</v>
      </c>
      <c r="F213" s="31" t="s">
        <v>1818</v>
      </c>
      <c r="G213" s="31" t="s">
        <v>1758</v>
      </c>
      <c r="H213" s="32" t="s">
        <v>1928</v>
      </c>
      <c r="I213" s="56">
        <v>45993</v>
      </c>
      <c r="J213" s="56">
        <v>45994</v>
      </c>
      <c r="K213" s="115" t="s">
        <v>1857</v>
      </c>
      <c r="L213" s="56">
        <v>45995</v>
      </c>
      <c r="M213" s="33">
        <v>121034</v>
      </c>
      <c r="N213" s="42">
        <v>5167270</v>
      </c>
      <c r="O213" s="114">
        <v>45972</v>
      </c>
      <c r="P213" s="58">
        <v>342860</v>
      </c>
      <c r="Q213" s="42"/>
      <c r="R213" s="58">
        <v>0</v>
      </c>
    </row>
    <row r="214" spans="1:18" ht="48" outlineLevel="1">
      <c r="A214" s="31" t="s">
        <v>1540</v>
      </c>
      <c r="B214" s="43" t="s">
        <v>1871</v>
      </c>
      <c r="C214" s="109" t="s">
        <v>237</v>
      </c>
      <c r="D214" s="41">
        <v>2102004006</v>
      </c>
      <c r="E214" s="109">
        <v>8</v>
      </c>
      <c r="F214" s="31" t="s">
        <v>644</v>
      </c>
      <c r="G214" s="31" t="s">
        <v>1758</v>
      </c>
      <c r="H214" s="32" t="s">
        <v>1924</v>
      </c>
      <c r="I214" s="56">
        <v>45938</v>
      </c>
      <c r="J214" s="56">
        <v>45940</v>
      </c>
      <c r="K214" s="115" t="s">
        <v>1858</v>
      </c>
      <c r="L214" s="56">
        <v>45933</v>
      </c>
      <c r="M214" s="33">
        <v>190855</v>
      </c>
      <c r="N214" s="42"/>
      <c r="O214" s="42"/>
      <c r="P214" s="58">
        <v>0</v>
      </c>
      <c r="Q214" s="42"/>
      <c r="R214" s="58">
        <v>0</v>
      </c>
    </row>
    <row r="215" spans="1:18" ht="48" outlineLevel="1">
      <c r="A215" s="31" t="s">
        <v>1540</v>
      </c>
      <c r="B215" s="43" t="s">
        <v>1872</v>
      </c>
      <c r="C215" s="109" t="s">
        <v>237</v>
      </c>
      <c r="D215" s="41">
        <v>2102004006</v>
      </c>
      <c r="E215" s="109">
        <v>10</v>
      </c>
      <c r="F215" s="31" t="s">
        <v>644</v>
      </c>
      <c r="G215" s="31" t="s">
        <v>1758</v>
      </c>
      <c r="H215" s="32" t="s">
        <v>1924</v>
      </c>
      <c r="I215" s="56">
        <v>45938</v>
      </c>
      <c r="J215" s="56">
        <v>45940</v>
      </c>
      <c r="K215" s="115" t="s">
        <v>1859</v>
      </c>
      <c r="L215" s="56">
        <v>45933</v>
      </c>
      <c r="M215" s="33">
        <v>190855</v>
      </c>
      <c r="N215" s="42"/>
      <c r="O215" s="42"/>
      <c r="P215" s="58">
        <v>0</v>
      </c>
      <c r="Q215" s="42"/>
      <c r="R215" s="58">
        <v>0</v>
      </c>
    </row>
    <row r="216" spans="1:18" ht="24" outlineLevel="1">
      <c r="A216" s="31" t="s">
        <v>655</v>
      </c>
      <c r="B216" s="43" t="s">
        <v>1873</v>
      </c>
      <c r="C216" s="109" t="s">
        <v>237</v>
      </c>
      <c r="D216" s="41">
        <v>2102004006</v>
      </c>
      <c r="E216" s="109">
        <v>9</v>
      </c>
      <c r="F216" s="31" t="s">
        <v>663</v>
      </c>
      <c r="G216" s="31" t="s">
        <v>1758</v>
      </c>
      <c r="H216" s="32" t="s">
        <v>1925</v>
      </c>
      <c r="I216" s="56">
        <v>45972</v>
      </c>
      <c r="J216" s="56">
        <v>45972</v>
      </c>
      <c r="K216" s="115" t="s">
        <v>1860</v>
      </c>
      <c r="L216" s="56">
        <v>45972</v>
      </c>
      <c r="M216" s="33">
        <v>31809</v>
      </c>
      <c r="N216" s="42"/>
      <c r="O216" s="42"/>
      <c r="P216" s="58">
        <v>0</v>
      </c>
      <c r="Q216" s="42"/>
      <c r="R216" s="58">
        <v>20000</v>
      </c>
    </row>
    <row r="217" spans="1:18" ht="24" outlineLevel="1">
      <c r="A217" s="31" t="s">
        <v>655</v>
      </c>
      <c r="B217" s="43" t="s">
        <v>1874</v>
      </c>
      <c r="C217" s="109" t="s">
        <v>237</v>
      </c>
      <c r="D217" s="41">
        <v>2102004006</v>
      </c>
      <c r="E217" s="109">
        <v>9</v>
      </c>
      <c r="F217" s="31" t="s">
        <v>663</v>
      </c>
      <c r="G217" s="31" t="s">
        <v>1758</v>
      </c>
      <c r="H217" s="32" t="s">
        <v>1925</v>
      </c>
      <c r="I217" s="56">
        <v>45972</v>
      </c>
      <c r="J217" s="56">
        <v>45972</v>
      </c>
      <c r="K217" s="115" t="s">
        <v>1861</v>
      </c>
      <c r="L217" s="56">
        <v>45972</v>
      </c>
      <c r="M217" s="33">
        <v>31809</v>
      </c>
      <c r="N217" s="42"/>
      <c r="O217" s="42"/>
      <c r="P217" s="58">
        <v>0</v>
      </c>
      <c r="Q217" s="42"/>
      <c r="R217" s="58">
        <v>0</v>
      </c>
    </row>
    <row r="218" spans="1:18" outlineLevel="1">
      <c r="A218" s="31" t="s">
        <v>745</v>
      </c>
      <c r="B218" s="43" t="s">
        <v>1875</v>
      </c>
      <c r="C218" s="109" t="s">
        <v>237</v>
      </c>
      <c r="D218" s="41">
        <v>2102004006</v>
      </c>
      <c r="E218" s="109">
        <v>10</v>
      </c>
      <c r="F218" s="31" t="s">
        <v>666</v>
      </c>
      <c r="G218" s="31" t="s">
        <v>1758</v>
      </c>
      <c r="H218" s="32" t="s">
        <v>1929</v>
      </c>
      <c r="I218" s="56">
        <v>45972</v>
      </c>
      <c r="J218" s="56">
        <v>45975</v>
      </c>
      <c r="K218" s="115" t="s">
        <v>1862</v>
      </c>
      <c r="L218" s="56">
        <v>45968</v>
      </c>
      <c r="M218" s="33">
        <v>270378</v>
      </c>
      <c r="N218" s="42"/>
      <c r="O218" s="42"/>
      <c r="P218" s="58">
        <v>0</v>
      </c>
      <c r="Q218" s="42"/>
      <c r="R218" s="58">
        <v>25000</v>
      </c>
    </row>
    <row r="219" spans="1:18" outlineLevel="1">
      <c r="A219" s="31" t="s">
        <v>1802</v>
      </c>
      <c r="B219" s="43" t="s">
        <v>1876</v>
      </c>
      <c r="C219" s="109" t="s">
        <v>237</v>
      </c>
      <c r="D219" s="41">
        <v>2102004006</v>
      </c>
      <c r="E219" s="109">
        <v>10</v>
      </c>
      <c r="F219" s="31" t="s">
        <v>238</v>
      </c>
      <c r="G219" s="31" t="s">
        <v>289</v>
      </c>
      <c r="H219" s="32" t="s">
        <v>1930</v>
      </c>
      <c r="I219" s="56">
        <v>45980</v>
      </c>
      <c r="J219" s="56">
        <v>45980</v>
      </c>
      <c r="K219" s="115" t="s">
        <v>1863</v>
      </c>
      <c r="L219" s="56">
        <v>45981</v>
      </c>
      <c r="M219" s="33">
        <v>31809</v>
      </c>
      <c r="N219" s="42"/>
      <c r="O219" s="42"/>
      <c r="P219" s="58">
        <v>0</v>
      </c>
      <c r="Q219" s="42"/>
      <c r="R219" s="58">
        <v>0</v>
      </c>
    </row>
    <row r="220" spans="1:18" ht="48" outlineLevel="1">
      <c r="A220" s="31" t="s">
        <v>227</v>
      </c>
      <c r="B220" s="43" t="s">
        <v>1877</v>
      </c>
      <c r="C220" s="109" t="s">
        <v>237</v>
      </c>
      <c r="D220" s="41">
        <v>2102004006</v>
      </c>
      <c r="E220" s="109">
        <v>10</v>
      </c>
      <c r="F220" s="31" t="s">
        <v>227</v>
      </c>
      <c r="G220" s="31" t="s">
        <v>289</v>
      </c>
      <c r="H220" s="32" t="s">
        <v>1931</v>
      </c>
      <c r="I220" s="56">
        <v>45986</v>
      </c>
      <c r="J220" s="56">
        <v>45988</v>
      </c>
      <c r="K220" s="115" t="s">
        <v>1864</v>
      </c>
      <c r="L220" s="56">
        <v>45981</v>
      </c>
      <c r="M220" s="33">
        <v>190855</v>
      </c>
      <c r="N220" s="42"/>
      <c r="O220" s="42"/>
      <c r="P220" s="58">
        <v>0</v>
      </c>
      <c r="Q220" s="42"/>
      <c r="R220" s="58">
        <v>11000</v>
      </c>
    </row>
    <row r="221" spans="1:18" ht="60" outlineLevel="1">
      <c r="A221" s="31" t="s">
        <v>1541</v>
      </c>
      <c r="B221" s="43" t="s">
        <v>1874</v>
      </c>
      <c r="C221" s="109" t="s">
        <v>237</v>
      </c>
      <c r="D221" s="41">
        <v>2102004006</v>
      </c>
      <c r="E221" s="109">
        <v>9</v>
      </c>
      <c r="F221" s="31" t="s">
        <v>1538</v>
      </c>
      <c r="G221" s="31" t="s">
        <v>1758</v>
      </c>
      <c r="H221" s="32" t="s">
        <v>1932</v>
      </c>
      <c r="I221" s="56">
        <v>45994</v>
      </c>
      <c r="J221" s="56">
        <v>45996</v>
      </c>
      <c r="K221" s="115" t="s">
        <v>1865</v>
      </c>
      <c r="L221" s="56">
        <v>45989</v>
      </c>
      <c r="M221" s="33">
        <v>190855</v>
      </c>
      <c r="N221" s="42"/>
      <c r="O221" s="42"/>
      <c r="P221" s="58">
        <v>0</v>
      </c>
      <c r="Q221" s="42"/>
      <c r="R221" s="58">
        <v>30000</v>
      </c>
    </row>
    <row r="222" spans="1:18" ht="24" outlineLevel="1">
      <c r="A222" s="31" t="s">
        <v>1802</v>
      </c>
      <c r="B222" s="43" t="s">
        <v>1878</v>
      </c>
      <c r="C222" s="109" t="s">
        <v>237</v>
      </c>
      <c r="D222" s="41">
        <v>2102004006</v>
      </c>
      <c r="E222" s="109">
        <v>5</v>
      </c>
      <c r="F222" s="31" t="s">
        <v>238</v>
      </c>
      <c r="G222" s="31" t="s">
        <v>289</v>
      </c>
      <c r="H222" s="32" t="s">
        <v>1933</v>
      </c>
      <c r="I222" s="56">
        <v>45980</v>
      </c>
      <c r="J222" s="56">
        <v>45980</v>
      </c>
      <c r="K222" s="115" t="s">
        <v>1866</v>
      </c>
      <c r="L222" s="56">
        <v>46003</v>
      </c>
      <c r="M222" s="33">
        <v>31809</v>
      </c>
      <c r="N222" s="42"/>
      <c r="O222" s="42"/>
      <c r="P222" s="58">
        <v>0</v>
      </c>
      <c r="Q222" s="42"/>
      <c r="R222" s="58">
        <v>0</v>
      </c>
    </row>
    <row r="223" spans="1:18" ht="24" outlineLevel="1">
      <c r="A223" s="31" t="s">
        <v>1540</v>
      </c>
      <c r="B223" s="43" t="s">
        <v>1879</v>
      </c>
      <c r="C223" s="109" t="s">
        <v>237</v>
      </c>
      <c r="D223" s="41">
        <v>2102004006</v>
      </c>
      <c r="E223" s="109">
        <v>10</v>
      </c>
      <c r="F223" s="31" t="s">
        <v>644</v>
      </c>
      <c r="G223" s="31" t="s">
        <v>1758</v>
      </c>
      <c r="H223" s="32" t="s">
        <v>1934</v>
      </c>
      <c r="I223" s="56">
        <v>46007</v>
      </c>
      <c r="J223" s="56">
        <v>46009</v>
      </c>
      <c r="K223" s="115" t="s">
        <v>1867</v>
      </c>
      <c r="L223" s="56">
        <v>46003</v>
      </c>
      <c r="M223" s="33">
        <v>190855</v>
      </c>
      <c r="N223" s="42"/>
      <c r="O223" s="42"/>
      <c r="P223" s="58">
        <v>0</v>
      </c>
      <c r="Q223" s="42"/>
      <c r="R223" s="58">
        <v>50000</v>
      </c>
    </row>
    <row r="224" spans="1:18" ht="36" outlineLevel="1">
      <c r="A224" s="31" t="s">
        <v>1821</v>
      </c>
      <c r="B224" s="43" t="s">
        <v>1880</v>
      </c>
      <c r="C224" s="109" t="s">
        <v>237</v>
      </c>
      <c r="D224" s="41">
        <v>2102004006</v>
      </c>
      <c r="E224" s="109">
        <v>9</v>
      </c>
      <c r="F224" s="31" t="s">
        <v>1818</v>
      </c>
      <c r="G224" s="31" t="s">
        <v>1758</v>
      </c>
      <c r="H224" s="32" t="s">
        <v>1935</v>
      </c>
      <c r="I224" s="56">
        <v>46006</v>
      </c>
      <c r="J224" s="56">
        <v>46007</v>
      </c>
      <c r="K224" s="115" t="s">
        <v>1868</v>
      </c>
      <c r="L224" s="56">
        <v>46009</v>
      </c>
      <c r="M224" s="33">
        <v>111332</v>
      </c>
      <c r="N224" s="312">
        <v>5168347</v>
      </c>
      <c r="O224" s="114">
        <v>45992</v>
      </c>
      <c r="P224" s="58">
        <v>75050</v>
      </c>
      <c r="Q224" s="42"/>
      <c r="R224" s="58">
        <v>32000</v>
      </c>
    </row>
    <row r="225" spans="1:16384" s="3" customFormat="1" ht="24" outlineLevel="1">
      <c r="A225" s="31" t="s">
        <v>227</v>
      </c>
      <c r="B225" s="43" t="s">
        <v>1870</v>
      </c>
      <c r="C225" s="109" t="s">
        <v>237</v>
      </c>
      <c r="D225" s="41">
        <v>2102004006</v>
      </c>
      <c r="E225" s="109">
        <v>10</v>
      </c>
      <c r="F225" s="31" t="s">
        <v>227</v>
      </c>
      <c r="G225" s="31" t="s">
        <v>289</v>
      </c>
      <c r="H225" s="32" t="s">
        <v>1936</v>
      </c>
      <c r="I225" s="56">
        <v>46000</v>
      </c>
      <c r="J225" s="56">
        <v>46000</v>
      </c>
      <c r="K225" s="115" t="s">
        <v>1869</v>
      </c>
      <c r="L225" s="56">
        <v>46009</v>
      </c>
      <c r="M225" s="33">
        <v>31809</v>
      </c>
      <c r="N225" s="42"/>
      <c r="O225" s="42"/>
      <c r="P225" s="58">
        <v>0</v>
      </c>
      <c r="Q225" s="42"/>
      <c r="R225" s="58">
        <v>0</v>
      </c>
    </row>
    <row r="226" spans="1:16384" s="3" customFormat="1" outlineLevel="1">
      <c r="A226" s="31"/>
      <c r="B226" s="43"/>
      <c r="C226" s="31"/>
      <c r="D226" s="41"/>
      <c r="E226" s="109"/>
      <c r="F226" s="31"/>
      <c r="G226" s="31"/>
      <c r="H226" s="32"/>
      <c r="I226" s="56"/>
      <c r="J226" s="56"/>
      <c r="K226" s="115"/>
      <c r="L226" s="56"/>
      <c r="M226" s="33"/>
      <c r="N226" s="42"/>
      <c r="O226" s="42"/>
      <c r="P226" s="58">
        <v>0</v>
      </c>
      <c r="Q226" s="42"/>
      <c r="R226" s="58">
        <v>0</v>
      </c>
    </row>
    <row r="227" spans="1:16384" s="3" customFormat="1" outlineLevel="1">
      <c r="A227" s="31"/>
      <c r="B227" s="43"/>
      <c r="C227" s="31"/>
      <c r="D227" s="41"/>
      <c r="E227" s="109"/>
      <c r="F227" s="31"/>
      <c r="G227" s="31"/>
      <c r="H227" s="32"/>
      <c r="I227" s="56"/>
      <c r="J227" s="56"/>
      <c r="K227" s="115"/>
      <c r="L227" s="56"/>
      <c r="M227" s="33"/>
      <c r="N227" s="42"/>
      <c r="O227" s="42"/>
      <c r="P227" s="58">
        <v>0</v>
      </c>
      <c r="Q227" s="42"/>
      <c r="R227" s="58">
        <v>0</v>
      </c>
    </row>
    <row r="228" spans="1:16384" s="3" customFormat="1" outlineLevel="1">
      <c r="A228" s="31"/>
      <c r="B228" s="43"/>
      <c r="C228" s="31"/>
      <c r="D228" s="41"/>
      <c r="E228" s="109"/>
      <c r="F228" s="31"/>
      <c r="G228" s="31"/>
      <c r="H228" s="32"/>
      <c r="I228" s="56"/>
      <c r="J228" s="56"/>
      <c r="K228" s="115"/>
      <c r="L228" s="56"/>
      <c r="M228" s="33"/>
      <c r="N228" s="42"/>
      <c r="O228" s="42"/>
      <c r="P228" s="58">
        <v>0</v>
      </c>
      <c r="Q228" s="42"/>
      <c r="R228" s="58">
        <v>0</v>
      </c>
    </row>
    <row r="229" spans="1:16384" s="3" customFormat="1" outlineLevel="1">
      <c r="A229" s="31"/>
      <c r="B229" s="43"/>
      <c r="C229" s="31"/>
      <c r="D229" s="41"/>
      <c r="E229" s="109"/>
      <c r="F229" s="31"/>
      <c r="G229" s="31"/>
      <c r="H229" s="32"/>
      <c r="I229" s="56"/>
      <c r="J229" s="56"/>
      <c r="K229" s="115"/>
      <c r="L229" s="56"/>
      <c r="M229" s="33"/>
      <c r="N229" s="42"/>
      <c r="O229" s="42"/>
      <c r="P229" s="58">
        <v>0</v>
      </c>
      <c r="Q229" s="42"/>
      <c r="R229" s="58">
        <v>0</v>
      </c>
    </row>
    <row r="230" spans="1:16384" s="3" customFormat="1" outlineLevel="1">
      <c r="A230" s="31"/>
      <c r="B230" s="43"/>
      <c r="C230" s="31"/>
      <c r="D230" s="41"/>
      <c r="E230" s="109"/>
      <c r="F230" s="31"/>
      <c r="G230" s="31"/>
      <c r="H230" s="32"/>
      <c r="I230" s="56"/>
      <c r="J230" s="56"/>
      <c r="K230" s="115"/>
      <c r="L230" s="56"/>
      <c r="M230" s="33"/>
      <c r="N230" s="42"/>
      <c r="O230" s="42"/>
      <c r="P230" s="58">
        <v>0</v>
      </c>
      <c r="Q230" s="42"/>
      <c r="R230" s="58">
        <v>0</v>
      </c>
    </row>
    <row r="231" spans="1:16384" s="3" customFormat="1" outlineLevel="1">
      <c r="A231" s="31"/>
      <c r="B231" s="43"/>
      <c r="C231" s="31"/>
      <c r="D231" s="41"/>
      <c r="E231" s="109"/>
      <c r="F231" s="31"/>
      <c r="G231" s="31"/>
      <c r="H231" s="32"/>
      <c r="I231" s="56"/>
      <c r="J231" s="56"/>
      <c r="K231" s="115"/>
      <c r="L231" s="56"/>
      <c r="M231" s="33"/>
      <c r="N231" s="42"/>
      <c r="O231" s="42"/>
      <c r="P231" s="58">
        <v>0</v>
      </c>
      <c r="Q231" s="42"/>
      <c r="R231" s="58">
        <v>0</v>
      </c>
    </row>
    <row r="232" spans="1:16384" s="3" customFormat="1" outlineLevel="1">
      <c r="A232" s="31"/>
      <c r="B232" s="43"/>
      <c r="C232" s="31"/>
      <c r="D232" s="41"/>
      <c r="E232" s="109"/>
      <c r="F232" s="31"/>
      <c r="G232" s="31"/>
      <c r="H232" s="32"/>
      <c r="I232" s="56"/>
      <c r="J232" s="56"/>
      <c r="K232" s="115"/>
      <c r="L232" s="56"/>
      <c r="M232" s="33"/>
      <c r="N232" s="42"/>
      <c r="O232" s="42"/>
      <c r="P232" s="58">
        <v>0</v>
      </c>
      <c r="Q232" s="42"/>
      <c r="R232" s="58">
        <v>0</v>
      </c>
    </row>
    <row r="233" spans="1:16384" s="3" customFormat="1" outlineLevel="1">
      <c r="A233" s="31"/>
      <c r="B233" s="43"/>
      <c r="C233" s="31"/>
      <c r="D233" s="41"/>
      <c r="E233" s="109"/>
      <c r="F233" s="31"/>
      <c r="G233" s="31"/>
      <c r="H233" s="32"/>
      <c r="I233" s="56"/>
      <c r="J233" s="56"/>
      <c r="K233" s="115"/>
      <c r="L233" s="56"/>
      <c r="M233" s="33"/>
      <c r="N233" s="42"/>
      <c r="O233" s="42"/>
      <c r="P233" s="58">
        <v>0</v>
      </c>
      <c r="Q233" s="42"/>
      <c r="R233" s="58">
        <v>0</v>
      </c>
    </row>
    <row r="234" spans="1:16384" s="3" customFormat="1" outlineLevel="1">
      <c r="A234" s="31"/>
      <c r="B234" s="43"/>
      <c r="C234" s="31"/>
      <c r="D234" s="41"/>
      <c r="E234" s="109"/>
      <c r="F234" s="31"/>
      <c r="G234" s="31"/>
      <c r="H234" s="32"/>
      <c r="I234" s="56"/>
      <c r="J234" s="56"/>
      <c r="K234" s="115"/>
      <c r="L234" s="56"/>
      <c r="M234" s="33"/>
      <c r="N234" s="42"/>
      <c r="O234" s="42"/>
      <c r="P234" s="58">
        <v>0</v>
      </c>
      <c r="Q234" s="42"/>
      <c r="R234" s="58">
        <v>0</v>
      </c>
    </row>
    <row r="235" spans="1:16384" s="3" customFormat="1" outlineLevel="1">
      <c r="A235" s="31"/>
      <c r="B235" s="43"/>
      <c r="C235" s="31"/>
      <c r="D235" s="41"/>
      <c r="E235" s="109"/>
      <c r="F235" s="31"/>
      <c r="G235" s="31"/>
      <c r="H235" s="32"/>
      <c r="I235" s="56"/>
      <c r="J235" s="56"/>
      <c r="K235" s="115"/>
      <c r="L235" s="56"/>
      <c r="M235" s="33"/>
      <c r="N235" s="42"/>
      <c r="O235" s="42"/>
      <c r="P235" s="58">
        <v>0</v>
      </c>
      <c r="Q235" s="42"/>
      <c r="R235" s="58">
        <v>0</v>
      </c>
    </row>
    <row r="236" spans="1:16384" s="3" customFormat="1" outlineLevel="1">
      <c r="A236" s="31"/>
      <c r="B236" s="43"/>
      <c r="C236" s="31"/>
      <c r="D236" s="41"/>
      <c r="E236" s="109"/>
      <c r="F236" s="31"/>
      <c r="G236" s="31"/>
      <c r="H236" s="32"/>
      <c r="I236" s="56"/>
      <c r="J236" s="56"/>
      <c r="K236" s="115"/>
      <c r="L236" s="56"/>
      <c r="M236" s="33"/>
      <c r="N236" s="42"/>
      <c r="O236" s="42"/>
      <c r="P236" s="58">
        <v>0</v>
      </c>
      <c r="Q236" s="42"/>
      <c r="R236" s="58">
        <v>0</v>
      </c>
    </row>
    <row r="237" spans="1:16384" s="3" customFormat="1" outlineLevel="1">
      <c r="A237" s="31"/>
      <c r="B237" s="43"/>
      <c r="C237" s="31"/>
      <c r="D237" s="41"/>
      <c r="E237" s="109"/>
      <c r="F237" s="31"/>
      <c r="G237" s="31"/>
      <c r="H237" s="32"/>
      <c r="I237" s="56"/>
      <c r="J237" s="56"/>
      <c r="K237" s="115"/>
      <c r="L237" s="56"/>
      <c r="M237" s="33"/>
      <c r="N237" s="42"/>
      <c r="O237" s="42"/>
      <c r="P237" s="58">
        <v>0</v>
      </c>
      <c r="Q237" s="42"/>
      <c r="R237" s="58">
        <v>0</v>
      </c>
    </row>
    <row r="238" spans="1:16384" s="3" customFormat="1" outlineLevel="1">
      <c r="A238" s="31"/>
      <c r="B238" s="43"/>
      <c r="C238" s="31"/>
      <c r="D238" s="41"/>
      <c r="E238" s="109"/>
      <c r="F238" s="31"/>
      <c r="G238" s="31"/>
      <c r="H238" s="32"/>
      <c r="I238" s="56"/>
      <c r="J238" s="56"/>
      <c r="K238" s="115"/>
      <c r="L238" s="56"/>
      <c r="M238" s="33"/>
      <c r="N238" s="42"/>
      <c r="O238" s="42"/>
      <c r="P238" s="58">
        <v>0</v>
      </c>
      <c r="Q238" s="42"/>
      <c r="R238" s="58">
        <v>0</v>
      </c>
    </row>
    <row r="239" spans="1:16384" s="77" customFormat="1">
      <c r="A239" s="374" t="s">
        <v>600</v>
      </c>
      <c r="B239" s="374"/>
      <c r="C239" s="374"/>
      <c r="D239" s="374"/>
      <c r="E239" s="374"/>
      <c r="F239" s="374"/>
      <c r="G239" s="374"/>
      <c r="H239" s="374"/>
      <c r="I239" s="374"/>
      <c r="J239" s="374"/>
      <c r="K239" s="374"/>
      <c r="L239" s="374"/>
      <c r="M239" s="154">
        <f>SUM(M166:M238)</f>
        <v>5117524</v>
      </c>
      <c r="N239" s="155"/>
      <c r="O239" s="155"/>
      <c r="P239" s="154">
        <f>SUM(P166:P238)</f>
        <v>3061740</v>
      </c>
      <c r="Q239" s="155"/>
      <c r="R239" s="154">
        <f>SUM(R166:R238)</f>
        <v>395000</v>
      </c>
      <c r="S239" s="378"/>
      <c r="T239" s="378"/>
      <c r="U239" s="378"/>
      <c r="V239" s="378"/>
      <c r="W239" s="378"/>
      <c r="X239" s="378"/>
      <c r="Y239" s="378"/>
      <c r="Z239" s="378"/>
      <c r="AA239" s="378"/>
      <c r="AB239" s="378"/>
      <c r="AC239" s="378"/>
      <c r="AD239" s="378"/>
      <c r="AE239" s="75"/>
      <c r="AF239" s="378"/>
      <c r="AG239" s="378"/>
      <c r="AH239" s="75"/>
      <c r="AI239" s="76"/>
      <c r="AJ239" s="75"/>
      <c r="AK239" s="378"/>
      <c r="AL239" s="378"/>
      <c r="AM239" s="378"/>
      <c r="AN239" s="378"/>
      <c r="AO239" s="378"/>
      <c r="AP239" s="378"/>
      <c r="AQ239" s="378"/>
      <c r="AR239" s="378"/>
      <c r="AS239" s="378"/>
      <c r="AT239" s="378"/>
      <c r="AU239" s="378"/>
      <c r="AV239" s="378"/>
      <c r="AW239" s="75"/>
      <c r="AX239" s="378"/>
      <c r="AY239" s="378"/>
      <c r="AZ239" s="75"/>
      <c r="BA239" s="76"/>
      <c r="BB239" s="75"/>
      <c r="BC239" s="378"/>
      <c r="BD239" s="378"/>
      <c r="BE239" s="378"/>
      <c r="BF239" s="378"/>
      <c r="BG239" s="378"/>
      <c r="BH239" s="378"/>
      <c r="BI239" s="378"/>
      <c r="BJ239" s="378"/>
      <c r="BK239" s="378"/>
      <c r="BL239" s="378"/>
      <c r="BM239" s="378"/>
      <c r="BN239" s="378"/>
      <c r="BO239" s="75"/>
      <c r="BP239" s="378"/>
      <c r="BQ239" s="378"/>
      <c r="BR239" s="75"/>
      <c r="BS239" s="76"/>
      <c r="BT239" s="75"/>
      <c r="BU239" s="378"/>
      <c r="BV239" s="378"/>
      <c r="BW239" s="378"/>
      <c r="BX239" s="378"/>
      <c r="BY239" s="378"/>
      <c r="BZ239" s="378"/>
      <c r="CA239" s="378"/>
      <c r="CB239" s="378"/>
      <c r="CC239" s="378"/>
      <c r="CD239" s="378"/>
      <c r="CE239" s="378"/>
      <c r="CF239" s="378"/>
      <c r="CG239" s="75"/>
      <c r="CH239" s="378"/>
      <c r="CI239" s="378"/>
      <c r="CJ239" s="75"/>
      <c r="CK239" s="76"/>
      <c r="CL239" s="75"/>
      <c r="CM239" s="378"/>
      <c r="CN239" s="378"/>
      <c r="CO239" s="378"/>
      <c r="CP239" s="378"/>
      <c r="CQ239" s="378"/>
      <c r="CR239" s="378"/>
      <c r="CS239" s="378"/>
      <c r="CT239" s="378"/>
      <c r="CU239" s="378"/>
      <c r="CV239" s="378"/>
      <c r="CW239" s="378"/>
      <c r="CX239" s="378"/>
      <c r="CY239" s="75"/>
      <c r="CZ239" s="378"/>
      <c r="DA239" s="378"/>
      <c r="DB239" s="75"/>
      <c r="DC239" s="76"/>
      <c r="DD239" s="75"/>
      <c r="DE239" s="378"/>
      <c r="DF239" s="378"/>
      <c r="DG239" s="378"/>
      <c r="DH239" s="378"/>
      <c r="DI239" s="378"/>
      <c r="DJ239" s="378"/>
      <c r="DK239" s="378"/>
      <c r="DL239" s="378"/>
      <c r="DM239" s="378"/>
      <c r="DN239" s="378"/>
      <c r="DO239" s="378"/>
      <c r="DP239" s="378"/>
      <c r="DQ239" s="75"/>
      <c r="DR239" s="378"/>
      <c r="DS239" s="378"/>
      <c r="DT239" s="75"/>
      <c r="DU239" s="76"/>
      <c r="DV239" s="75"/>
      <c r="DW239" s="378"/>
      <c r="DX239" s="378"/>
      <c r="DY239" s="378"/>
      <c r="DZ239" s="378"/>
      <c r="EA239" s="378"/>
      <c r="EB239" s="378"/>
      <c r="EC239" s="378"/>
      <c r="ED239" s="378"/>
      <c r="EE239" s="378"/>
      <c r="EF239" s="378"/>
      <c r="EG239" s="378"/>
      <c r="EH239" s="378"/>
      <c r="EI239" s="75"/>
      <c r="EJ239" s="378"/>
      <c r="EK239" s="378"/>
      <c r="EL239" s="75"/>
      <c r="EM239" s="76"/>
      <c r="EN239" s="75"/>
      <c r="EO239" s="378"/>
      <c r="EP239" s="378"/>
      <c r="EQ239" s="378"/>
      <c r="ER239" s="378"/>
      <c r="ES239" s="378"/>
      <c r="ET239" s="378"/>
      <c r="EU239" s="378"/>
      <c r="EV239" s="378"/>
      <c r="EW239" s="378"/>
      <c r="EX239" s="378"/>
      <c r="EY239" s="378"/>
      <c r="EZ239" s="378"/>
      <c r="FA239" s="75"/>
      <c r="FB239" s="378"/>
      <c r="FC239" s="378"/>
      <c r="FD239" s="75"/>
      <c r="FE239" s="76"/>
      <c r="FF239" s="75"/>
      <c r="FG239" s="378"/>
      <c r="FH239" s="378"/>
      <c r="FI239" s="378"/>
      <c r="FJ239" s="378"/>
      <c r="FK239" s="378"/>
      <c r="FL239" s="378"/>
      <c r="FM239" s="378"/>
      <c r="FN239" s="378"/>
      <c r="FO239" s="378"/>
      <c r="FP239" s="378"/>
      <c r="FQ239" s="378"/>
      <c r="FR239" s="378"/>
      <c r="FS239" s="75"/>
      <c r="FT239" s="378"/>
      <c r="FU239" s="378"/>
      <c r="FV239" s="75"/>
      <c r="FW239" s="76"/>
      <c r="FX239" s="75"/>
      <c r="FY239" s="378"/>
      <c r="FZ239" s="378"/>
      <c r="GA239" s="378"/>
      <c r="GB239" s="378"/>
      <c r="GC239" s="378"/>
      <c r="GD239" s="378"/>
      <c r="GE239" s="378"/>
      <c r="GF239" s="378"/>
      <c r="GG239" s="378"/>
      <c r="GH239" s="378"/>
      <c r="GI239" s="378"/>
      <c r="GJ239" s="378"/>
      <c r="GK239" s="75"/>
      <c r="GL239" s="378"/>
      <c r="GM239" s="378"/>
      <c r="GN239" s="75"/>
      <c r="GO239" s="76"/>
      <c r="GP239" s="75"/>
      <c r="GQ239" s="378"/>
      <c r="GR239" s="378"/>
      <c r="GS239" s="378"/>
      <c r="GT239" s="378"/>
      <c r="GU239" s="378"/>
      <c r="GV239" s="378"/>
      <c r="GW239" s="378"/>
      <c r="GX239" s="378"/>
      <c r="GY239" s="378"/>
      <c r="GZ239" s="378"/>
      <c r="HA239" s="378"/>
      <c r="HB239" s="378"/>
      <c r="HC239" s="75"/>
      <c r="HD239" s="378"/>
      <c r="HE239" s="378"/>
      <c r="HF239" s="75"/>
      <c r="HG239" s="76"/>
      <c r="HH239" s="75"/>
      <c r="HI239" s="378"/>
      <c r="HJ239" s="378"/>
      <c r="HK239" s="378"/>
      <c r="HL239" s="378"/>
      <c r="HM239" s="378"/>
      <c r="HN239" s="378"/>
      <c r="HO239" s="378"/>
      <c r="HP239" s="378"/>
      <c r="HQ239" s="378"/>
      <c r="HR239" s="378"/>
      <c r="HS239" s="378"/>
      <c r="HT239" s="378"/>
      <c r="HU239" s="75"/>
      <c r="HV239" s="378"/>
      <c r="HW239" s="378"/>
      <c r="HX239" s="75"/>
      <c r="HY239" s="76"/>
      <c r="HZ239" s="75"/>
      <c r="IA239" s="378"/>
      <c r="IB239" s="378"/>
      <c r="IC239" s="378"/>
      <c r="ID239" s="378"/>
      <c r="IE239" s="378"/>
      <c r="IF239" s="378"/>
      <c r="IG239" s="378"/>
      <c r="IH239" s="378"/>
      <c r="II239" s="378"/>
      <c r="IJ239" s="378"/>
      <c r="IK239" s="378"/>
      <c r="IL239" s="378"/>
      <c r="IM239" s="75"/>
      <c r="IN239" s="378"/>
      <c r="IO239" s="378"/>
      <c r="IP239" s="75"/>
      <c r="IQ239" s="76"/>
      <c r="IR239" s="75"/>
      <c r="IS239" s="378"/>
      <c r="IT239" s="378"/>
      <c r="IU239" s="378"/>
      <c r="IV239" s="378"/>
      <c r="IW239" s="378"/>
      <c r="IX239" s="378"/>
      <c r="IY239" s="378"/>
      <c r="IZ239" s="378"/>
      <c r="JA239" s="378"/>
      <c r="JB239" s="378"/>
      <c r="JC239" s="378"/>
      <c r="JD239" s="378"/>
      <c r="JE239" s="75"/>
      <c r="JF239" s="378"/>
      <c r="JG239" s="378"/>
      <c r="JH239" s="75"/>
      <c r="JI239" s="76"/>
      <c r="JJ239" s="75"/>
      <c r="JK239" s="378"/>
      <c r="JL239" s="378"/>
      <c r="JM239" s="378"/>
      <c r="JN239" s="378"/>
      <c r="JO239" s="378"/>
      <c r="JP239" s="378"/>
      <c r="JQ239" s="378"/>
      <c r="JR239" s="378"/>
      <c r="JS239" s="378"/>
      <c r="JT239" s="378"/>
      <c r="JU239" s="378"/>
      <c r="JV239" s="378"/>
      <c r="JW239" s="75"/>
      <c r="JX239" s="378"/>
      <c r="JY239" s="378"/>
      <c r="JZ239" s="75"/>
      <c r="KA239" s="76"/>
      <c r="KB239" s="75"/>
      <c r="KC239" s="378"/>
      <c r="KD239" s="378"/>
      <c r="KE239" s="378"/>
      <c r="KF239" s="378"/>
      <c r="KG239" s="378"/>
      <c r="KH239" s="378"/>
      <c r="KI239" s="378"/>
      <c r="KJ239" s="378"/>
      <c r="KK239" s="378"/>
      <c r="KL239" s="378"/>
      <c r="KM239" s="378"/>
      <c r="KN239" s="378"/>
      <c r="KO239" s="75"/>
      <c r="KP239" s="378"/>
      <c r="KQ239" s="378"/>
      <c r="KR239" s="75"/>
      <c r="KS239" s="76"/>
      <c r="KT239" s="75"/>
      <c r="KU239" s="378"/>
      <c r="KV239" s="378"/>
      <c r="KW239" s="378"/>
      <c r="KX239" s="378"/>
      <c r="KY239" s="378"/>
      <c r="KZ239" s="378"/>
      <c r="LA239" s="378"/>
      <c r="LB239" s="378"/>
      <c r="LC239" s="378"/>
      <c r="LD239" s="378"/>
      <c r="LE239" s="378"/>
      <c r="LF239" s="378"/>
      <c r="LG239" s="75"/>
      <c r="LH239" s="378"/>
      <c r="LI239" s="378"/>
      <c r="LJ239" s="75"/>
      <c r="LK239" s="76"/>
      <c r="LL239" s="75"/>
      <c r="LM239" s="378"/>
      <c r="LN239" s="378"/>
      <c r="LO239" s="378"/>
      <c r="LP239" s="378"/>
      <c r="LQ239" s="378"/>
      <c r="LR239" s="378"/>
      <c r="LS239" s="378"/>
      <c r="LT239" s="378"/>
      <c r="LU239" s="378"/>
      <c r="LV239" s="378"/>
      <c r="LW239" s="378"/>
      <c r="LX239" s="378"/>
      <c r="LY239" s="75"/>
      <c r="LZ239" s="378"/>
      <c r="MA239" s="378"/>
      <c r="MB239" s="75"/>
      <c r="MC239" s="76"/>
      <c r="MD239" s="75"/>
      <c r="ME239" s="378"/>
      <c r="MF239" s="378"/>
      <c r="MG239" s="378"/>
      <c r="MH239" s="378"/>
      <c r="MI239" s="378"/>
      <c r="MJ239" s="378"/>
      <c r="MK239" s="378"/>
      <c r="ML239" s="378"/>
      <c r="MM239" s="378"/>
      <c r="MN239" s="378"/>
      <c r="MO239" s="378"/>
      <c r="MP239" s="378"/>
      <c r="MQ239" s="75"/>
      <c r="MR239" s="378"/>
      <c r="MS239" s="378"/>
      <c r="MT239" s="75"/>
      <c r="MU239" s="76"/>
      <c r="MV239" s="75"/>
      <c r="MW239" s="378"/>
      <c r="MX239" s="378"/>
      <c r="MY239" s="378"/>
      <c r="MZ239" s="378"/>
      <c r="NA239" s="378"/>
      <c r="NB239" s="378"/>
      <c r="NC239" s="378"/>
      <c r="ND239" s="378"/>
      <c r="NE239" s="378"/>
      <c r="NF239" s="378"/>
      <c r="NG239" s="378"/>
      <c r="NH239" s="378"/>
      <c r="NI239" s="75"/>
      <c r="NJ239" s="378"/>
      <c r="NK239" s="378"/>
      <c r="NL239" s="75"/>
      <c r="NM239" s="76"/>
      <c r="NN239" s="75"/>
      <c r="NO239" s="378"/>
      <c r="NP239" s="378"/>
      <c r="NQ239" s="378"/>
      <c r="NR239" s="378"/>
      <c r="NS239" s="378"/>
      <c r="NT239" s="378"/>
      <c r="NU239" s="378"/>
      <c r="NV239" s="378"/>
      <c r="NW239" s="378"/>
      <c r="NX239" s="378"/>
      <c r="NY239" s="378"/>
      <c r="NZ239" s="378"/>
      <c r="OA239" s="75"/>
      <c r="OB239" s="378"/>
      <c r="OC239" s="378"/>
      <c r="OD239" s="75"/>
      <c r="OE239" s="76"/>
      <c r="OF239" s="75"/>
      <c r="OG239" s="378"/>
      <c r="OH239" s="378"/>
      <c r="OI239" s="378"/>
      <c r="OJ239" s="378"/>
      <c r="OK239" s="378"/>
      <c r="OL239" s="378"/>
      <c r="OM239" s="378"/>
      <c r="ON239" s="378"/>
      <c r="OO239" s="378"/>
      <c r="OP239" s="378"/>
      <c r="OQ239" s="378"/>
      <c r="OR239" s="378"/>
      <c r="OS239" s="75"/>
      <c r="OT239" s="378"/>
      <c r="OU239" s="378"/>
      <c r="OV239" s="75"/>
      <c r="OW239" s="76"/>
      <c r="OX239" s="75"/>
      <c r="OY239" s="378"/>
      <c r="OZ239" s="378"/>
      <c r="PA239" s="378"/>
      <c r="PB239" s="378"/>
      <c r="PC239" s="378"/>
      <c r="PD239" s="378"/>
      <c r="PE239" s="378"/>
      <c r="PF239" s="378"/>
      <c r="PG239" s="378"/>
      <c r="PH239" s="378"/>
      <c r="PI239" s="378"/>
      <c r="PJ239" s="378"/>
      <c r="PK239" s="75"/>
      <c r="PL239" s="378"/>
      <c r="PM239" s="378"/>
      <c r="PN239" s="75"/>
      <c r="PO239" s="76"/>
      <c r="PP239" s="75"/>
      <c r="PQ239" s="378"/>
      <c r="PR239" s="378"/>
      <c r="PS239" s="378"/>
      <c r="PT239" s="378"/>
      <c r="PU239" s="378"/>
      <c r="PV239" s="378"/>
      <c r="PW239" s="378"/>
      <c r="PX239" s="378"/>
      <c r="PY239" s="378"/>
      <c r="PZ239" s="378"/>
      <c r="QA239" s="378"/>
      <c r="QB239" s="378"/>
      <c r="QC239" s="75"/>
      <c r="QD239" s="378"/>
      <c r="QE239" s="378"/>
      <c r="QF239" s="75"/>
      <c r="QG239" s="76"/>
      <c r="QH239" s="75"/>
      <c r="QI239" s="378"/>
      <c r="QJ239" s="378"/>
      <c r="QK239" s="378"/>
      <c r="QL239" s="378"/>
      <c r="QM239" s="378"/>
      <c r="QN239" s="378"/>
      <c r="QO239" s="378"/>
      <c r="QP239" s="378"/>
      <c r="QQ239" s="378"/>
      <c r="QR239" s="378"/>
      <c r="QS239" s="378"/>
      <c r="QT239" s="378"/>
      <c r="QU239" s="75"/>
      <c r="QV239" s="378"/>
      <c r="QW239" s="378"/>
      <c r="QX239" s="75"/>
      <c r="QY239" s="76"/>
      <c r="QZ239" s="75"/>
      <c r="RA239" s="378"/>
      <c r="RB239" s="378"/>
      <c r="RC239" s="378"/>
      <c r="RD239" s="378"/>
      <c r="RE239" s="378"/>
      <c r="RF239" s="378"/>
      <c r="RG239" s="378"/>
      <c r="RH239" s="378"/>
      <c r="RI239" s="378"/>
      <c r="RJ239" s="378"/>
      <c r="RK239" s="378"/>
      <c r="RL239" s="378"/>
      <c r="RM239" s="75"/>
      <c r="RN239" s="378"/>
      <c r="RO239" s="378"/>
      <c r="RP239" s="75"/>
      <c r="RQ239" s="76"/>
      <c r="RR239" s="75"/>
      <c r="RS239" s="378"/>
      <c r="RT239" s="378"/>
      <c r="RU239" s="378"/>
      <c r="RV239" s="378"/>
      <c r="RW239" s="378"/>
      <c r="RX239" s="378"/>
      <c r="RY239" s="378"/>
      <c r="RZ239" s="378"/>
      <c r="SA239" s="378"/>
      <c r="SB239" s="378"/>
      <c r="SC239" s="378"/>
      <c r="SD239" s="378"/>
      <c r="SE239" s="75"/>
      <c r="SF239" s="378"/>
      <c r="SG239" s="378"/>
      <c r="SH239" s="75"/>
      <c r="SI239" s="76"/>
      <c r="SJ239" s="75"/>
      <c r="SK239" s="378"/>
      <c r="SL239" s="378"/>
      <c r="SM239" s="378"/>
      <c r="SN239" s="378"/>
      <c r="SO239" s="378"/>
      <c r="SP239" s="378"/>
      <c r="SQ239" s="378"/>
      <c r="SR239" s="378"/>
      <c r="SS239" s="378"/>
      <c r="ST239" s="378"/>
      <c r="SU239" s="378"/>
      <c r="SV239" s="378"/>
      <c r="SW239" s="75"/>
      <c r="SX239" s="378"/>
      <c r="SY239" s="378"/>
      <c r="SZ239" s="75"/>
      <c r="TA239" s="76"/>
      <c r="TB239" s="75"/>
      <c r="TC239" s="378"/>
      <c r="TD239" s="378"/>
      <c r="TE239" s="378"/>
      <c r="TF239" s="378"/>
      <c r="TG239" s="378"/>
      <c r="TH239" s="378"/>
      <c r="TI239" s="378"/>
      <c r="TJ239" s="378"/>
      <c r="TK239" s="378"/>
      <c r="TL239" s="378"/>
      <c r="TM239" s="378"/>
      <c r="TN239" s="378"/>
      <c r="TO239" s="75"/>
      <c r="TP239" s="378"/>
      <c r="TQ239" s="378"/>
      <c r="TR239" s="75"/>
      <c r="TS239" s="76"/>
      <c r="TT239" s="75"/>
      <c r="TU239" s="378"/>
      <c r="TV239" s="378"/>
      <c r="TW239" s="378"/>
      <c r="TX239" s="378"/>
      <c r="TY239" s="378"/>
      <c r="TZ239" s="378"/>
      <c r="UA239" s="378"/>
      <c r="UB239" s="378"/>
      <c r="UC239" s="378"/>
      <c r="UD239" s="378"/>
      <c r="UE239" s="378"/>
      <c r="UF239" s="378"/>
      <c r="UG239" s="75"/>
      <c r="UH239" s="378"/>
      <c r="UI239" s="378"/>
      <c r="UJ239" s="75"/>
      <c r="UK239" s="76"/>
      <c r="UL239" s="75"/>
      <c r="UM239" s="378"/>
      <c r="UN239" s="378"/>
      <c r="UO239" s="378"/>
      <c r="UP239" s="378"/>
      <c r="UQ239" s="378"/>
      <c r="UR239" s="378"/>
      <c r="US239" s="378"/>
      <c r="UT239" s="378"/>
      <c r="UU239" s="378"/>
      <c r="UV239" s="378"/>
      <c r="UW239" s="378"/>
      <c r="UX239" s="378"/>
      <c r="UY239" s="75"/>
      <c r="UZ239" s="378"/>
      <c r="VA239" s="378"/>
      <c r="VB239" s="75"/>
      <c r="VC239" s="76"/>
      <c r="VD239" s="75"/>
      <c r="VE239" s="378"/>
      <c r="VF239" s="378"/>
      <c r="VG239" s="378"/>
      <c r="VH239" s="378"/>
      <c r="VI239" s="378"/>
      <c r="VJ239" s="378"/>
      <c r="VK239" s="378"/>
      <c r="VL239" s="378"/>
      <c r="VM239" s="378"/>
      <c r="VN239" s="378"/>
      <c r="VO239" s="378"/>
      <c r="VP239" s="378"/>
      <c r="VQ239" s="75"/>
      <c r="VR239" s="378"/>
      <c r="VS239" s="378"/>
      <c r="VT239" s="75"/>
      <c r="VU239" s="76"/>
      <c r="VV239" s="75"/>
      <c r="VW239" s="378"/>
      <c r="VX239" s="378"/>
      <c r="VY239" s="378"/>
      <c r="VZ239" s="378"/>
      <c r="WA239" s="378"/>
      <c r="WB239" s="378"/>
      <c r="WC239" s="378"/>
      <c r="WD239" s="378"/>
      <c r="WE239" s="378"/>
      <c r="WF239" s="378"/>
      <c r="WG239" s="378"/>
      <c r="WH239" s="378"/>
      <c r="WI239" s="75"/>
      <c r="WJ239" s="378"/>
      <c r="WK239" s="378"/>
      <c r="WL239" s="75"/>
      <c r="WM239" s="76"/>
      <c r="WN239" s="75"/>
      <c r="WO239" s="378"/>
      <c r="WP239" s="378"/>
      <c r="WQ239" s="378"/>
      <c r="WR239" s="378"/>
      <c r="WS239" s="378"/>
      <c r="WT239" s="378"/>
      <c r="WU239" s="378"/>
      <c r="WV239" s="378"/>
      <c r="WW239" s="378"/>
      <c r="WX239" s="378"/>
      <c r="WY239" s="378"/>
      <c r="WZ239" s="378"/>
      <c r="XA239" s="75"/>
      <c r="XB239" s="378"/>
      <c r="XC239" s="378"/>
      <c r="XD239" s="75"/>
      <c r="XE239" s="76"/>
      <c r="XF239" s="75"/>
      <c r="XG239" s="378"/>
      <c r="XH239" s="378"/>
      <c r="XI239" s="378"/>
      <c r="XJ239" s="378"/>
      <c r="XK239" s="378"/>
      <c r="XL239" s="378"/>
      <c r="XM239" s="378"/>
      <c r="XN239" s="378"/>
      <c r="XO239" s="378"/>
      <c r="XP239" s="378"/>
      <c r="XQ239" s="378"/>
      <c r="XR239" s="378"/>
      <c r="XS239" s="75"/>
      <c r="XT239" s="378"/>
      <c r="XU239" s="378"/>
      <c r="XV239" s="75"/>
      <c r="XW239" s="76"/>
      <c r="XX239" s="75"/>
      <c r="XY239" s="378"/>
      <c r="XZ239" s="378"/>
      <c r="YA239" s="378"/>
      <c r="YB239" s="378"/>
      <c r="YC239" s="378"/>
      <c r="YD239" s="378"/>
      <c r="YE239" s="378"/>
      <c r="YF239" s="378"/>
      <c r="YG239" s="378"/>
      <c r="YH239" s="378"/>
      <c r="YI239" s="378"/>
      <c r="YJ239" s="378"/>
      <c r="YK239" s="75"/>
      <c r="YL239" s="378"/>
      <c r="YM239" s="378"/>
      <c r="YN239" s="75"/>
      <c r="YO239" s="76"/>
      <c r="YP239" s="75"/>
      <c r="YQ239" s="378"/>
      <c r="YR239" s="378"/>
      <c r="YS239" s="378"/>
      <c r="YT239" s="378"/>
      <c r="YU239" s="378"/>
      <c r="YV239" s="378"/>
      <c r="YW239" s="378"/>
      <c r="YX239" s="378"/>
      <c r="YY239" s="378"/>
      <c r="YZ239" s="378"/>
      <c r="ZA239" s="378"/>
      <c r="ZB239" s="378"/>
      <c r="ZC239" s="75"/>
      <c r="ZD239" s="378"/>
      <c r="ZE239" s="378"/>
      <c r="ZF239" s="75"/>
      <c r="ZG239" s="76"/>
      <c r="ZH239" s="75"/>
      <c r="ZI239" s="378"/>
      <c r="ZJ239" s="378"/>
      <c r="ZK239" s="378"/>
      <c r="ZL239" s="378"/>
      <c r="ZM239" s="378"/>
      <c r="ZN239" s="378"/>
      <c r="ZO239" s="378"/>
      <c r="ZP239" s="378"/>
      <c r="ZQ239" s="378"/>
      <c r="ZR239" s="378"/>
      <c r="ZS239" s="378"/>
      <c r="ZT239" s="378"/>
      <c r="ZU239" s="75"/>
      <c r="ZV239" s="378"/>
      <c r="ZW239" s="378"/>
      <c r="ZX239" s="75"/>
      <c r="ZY239" s="76"/>
      <c r="ZZ239" s="75"/>
      <c r="AAA239" s="378"/>
      <c r="AAB239" s="378"/>
      <c r="AAC239" s="378"/>
      <c r="AAD239" s="378"/>
      <c r="AAE239" s="378"/>
      <c r="AAF239" s="378"/>
      <c r="AAG239" s="378"/>
      <c r="AAH239" s="378"/>
      <c r="AAI239" s="378"/>
      <c r="AAJ239" s="378"/>
      <c r="AAK239" s="378"/>
      <c r="AAL239" s="378"/>
      <c r="AAM239" s="75"/>
      <c r="AAN239" s="378"/>
      <c r="AAO239" s="378"/>
      <c r="AAP239" s="75"/>
      <c r="AAQ239" s="76"/>
      <c r="AAR239" s="75"/>
      <c r="AAS239" s="378"/>
      <c r="AAT239" s="378"/>
      <c r="AAU239" s="378"/>
      <c r="AAV239" s="378"/>
      <c r="AAW239" s="378"/>
      <c r="AAX239" s="378"/>
      <c r="AAY239" s="378"/>
      <c r="AAZ239" s="378"/>
      <c r="ABA239" s="378"/>
      <c r="ABB239" s="378"/>
      <c r="ABC239" s="378"/>
      <c r="ABD239" s="378"/>
      <c r="ABE239" s="75"/>
      <c r="ABF239" s="378"/>
      <c r="ABG239" s="378"/>
      <c r="ABH239" s="75"/>
      <c r="ABI239" s="76"/>
      <c r="ABJ239" s="75"/>
      <c r="ABK239" s="378"/>
      <c r="ABL239" s="378"/>
      <c r="ABM239" s="378"/>
      <c r="ABN239" s="378"/>
      <c r="ABO239" s="378"/>
      <c r="ABP239" s="378"/>
      <c r="ABQ239" s="378"/>
      <c r="ABR239" s="378"/>
      <c r="ABS239" s="378"/>
      <c r="ABT239" s="378"/>
      <c r="ABU239" s="378"/>
      <c r="ABV239" s="378"/>
      <c r="ABW239" s="75"/>
      <c r="ABX239" s="378"/>
      <c r="ABY239" s="378"/>
      <c r="ABZ239" s="75"/>
      <c r="ACA239" s="76"/>
      <c r="ACB239" s="75"/>
      <c r="ACC239" s="378"/>
      <c r="ACD239" s="378"/>
      <c r="ACE239" s="378"/>
      <c r="ACF239" s="378"/>
      <c r="ACG239" s="378"/>
      <c r="ACH239" s="378"/>
      <c r="ACI239" s="378"/>
      <c r="ACJ239" s="378"/>
      <c r="ACK239" s="378"/>
      <c r="ACL239" s="378"/>
      <c r="ACM239" s="378"/>
      <c r="ACN239" s="378"/>
      <c r="ACO239" s="75"/>
      <c r="ACP239" s="378"/>
      <c r="ACQ239" s="378"/>
      <c r="ACR239" s="75"/>
      <c r="ACS239" s="76"/>
      <c r="ACT239" s="75"/>
      <c r="ACU239" s="378"/>
      <c r="ACV239" s="378"/>
      <c r="ACW239" s="378"/>
      <c r="ACX239" s="378"/>
      <c r="ACY239" s="378"/>
      <c r="ACZ239" s="378"/>
      <c r="ADA239" s="378"/>
      <c r="ADB239" s="378"/>
      <c r="ADC239" s="378"/>
      <c r="ADD239" s="378"/>
      <c r="ADE239" s="378"/>
      <c r="ADF239" s="378"/>
      <c r="ADG239" s="75"/>
      <c r="ADH239" s="378"/>
      <c r="ADI239" s="378"/>
      <c r="ADJ239" s="75"/>
      <c r="ADK239" s="76"/>
      <c r="ADL239" s="75"/>
      <c r="ADM239" s="378"/>
      <c r="ADN239" s="378"/>
      <c r="ADO239" s="378"/>
      <c r="ADP239" s="378"/>
      <c r="ADQ239" s="378"/>
      <c r="ADR239" s="378"/>
      <c r="ADS239" s="378"/>
      <c r="ADT239" s="378"/>
      <c r="ADU239" s="378"/>
      <c r="ADV239" s="378"/>
      <c r="ADW239" s="378"/>
      <c r="ADX239" s="378"/>
      <c r="ADY239" s="75"/>
      <c r="ADZ239" s="378"/>
      <c r="AEA239" s="378"/>
      <c r="AEB239" s="75"/>
      <c r="AEC239" s="76"/>
      <c r="AED239" s="75"/>
      <c r="AEE239" s="378"/>
      <c r="AEF239" s="378"/>
      <c r="AEG239" s="378"/>
      <c r="AEH239" s="378"/>
      <c r="AEI239" s="378"/>
      <c r="AEJ239" s="378"/>
      <c r="AEK239" s="378"/>
      <c r="AEL239" s="378"/>
      <c r="AEM239" s="378"/>
      <c r="AEN239" s="378"/>
      <c r="AEO239" s="378"/>
      <c r="AEP239" s="378"/>
      <c r="AEQ239" s="75"/>
      <c r="AER239" s="378"/>
      <c r="AES239" s="378"/>
      <c r="AET239" s="75"/>
      <c r="AEU239" s="76"/>
      <c r="AEV239" s="75"/>
      <c r="AEW239" s="378"/>
      <c r="AEX239" s="378"/>
      <c r="AEY239" s="378"/>
      <c r="AEZ239" s="378"/>
      <c r="AFA239" s="378"/>
      <c r="AFB239" s="378"/>
      <c r="AFC239" s="378"/>
      <c r="AFD239" s="378"/>
      <c r="AFE239" s="378"/>
      <c r="AFF239" s="378"/>
      <c r="AFG239" s="378"/>
      <c r="AFH239" s="378"/>
      <c r="AFI239" s="75"/>
      <c r="AFJ239" s="378"/>
      <c r="AFK239" s="378"/>
      <c r="AFL239" s="75"/>
      <c r="AFM239" s="76"/>
      <c r="AFN239" s="75"/>
      <c r="AFO239" s="378"/>
      <c r="AFP239" s="378"/>
      <c r="AFQ239" s="378"/>
      <c r="AFR239" s="378"/>
      <c r="AFS239" s="378"/>
      <c r="AFT239" s="378"/>
      <c r="AFU239" s="378"/>
      <c r="AFV239" s="378"/>
      <c r="AFW239" s="378"/>
      <c r="AFX239" s="378"/>
      <c r="AFY239" s="378"/>
      <c r="AFZ239" s="378"/>
      <c r="AGA239" s="75"/>
      <c r="AGB239" s="378"/>
      <c r="AGC239" s="378"/>
      <c r="AGD239" s="75"/>
      <c r="AGE239" s="76"/>
      <c r="AGF239" s="75"/>
      <c r="AGG239" s="378"/>
      <c r="AGH239" s="378"/>
      <c r="AGI239" s="378"/>
      <c r="AGJ239" s="378"/>
      <c r="AGK239" s="378"/>
      <c r="AGL239" s="378"/>
      <c r="AGM239" s="378"/>
      <c r="AGN239" s="378"/>
      <c r="AGO239" s="378"/>
      <c r="AGP239" s="378"/>
      <c r="AGQ239" s="378"/>
      <c r="AGR239" s="378"/>
      <c r="AGS239" s="75"/>
      <c r="AGT239" s="378"/>
      <c r="AGU239" s="378"/>
      <c r="AGV239" s="75"/>
      <c r="AGW239" s="76"/>
      <c r="AGX239" s="75"/>
      <c r="AGY239" s="378"/>
      <c r="AGZ239" s="378"/>
      <c r="AHA239" s="378"/>
      <c r="AHB239" s="378"/>
      <c r="AHC239" s="378"/>
      <c r="AHD239" s="378"/>
      <c r="AHE239" s="378"/>
      <c r="AHF239" s="378"/>
      <c r="AHG239" s="378"/>
      <c r="AHH239" s="378"/>
      <c r="AHI239" s="378"/>
      <c r="AHJ239" s="378"/>
      <c r="AHK239" s="75"/>
      <c r="AHL239" s="378"/>
      <c r="AHM239" s="378"/>
      <c r="AHN239" s="75"/>
      <c r="AHO239" s="76"/>
      <c r="AHP239" s="75"/>
      <c r="AHQ239" s="378"/>
      <c r="AHR239" s="378"/>
      <c r="AHS239" s="378"/>
      <c r="AHT239" s="378"/>
      <c r="AHU239" s="378"/>
      <c r="AHV239" s="378"/>
      <c r="AHW239" s="378"/>
      <c r="AHX239" s="378"/>
      <c r="AHY239" s="378"/>
      <c r="AHZ239" s="378"/>
      <c r="AIA239" s="378"/>
      <c r="AIB239" s="378"/>
      <c r="AIC239" s="75"/>
      <c r="AID239" s="378"/>
      <c r="AIE239" s="378"/>
      <c r="AIF239" s="75"/>
      <c r="AIG239" s="76"/>
      <c r="AIH239" s="75"/>
      <c r="AII239" s="378"/>
      <c r="AIJ239" s="378"/>
      <c r="AIK239" s="378"/>
      <c r="AIL239" s="378"/>
      <c r="AIM239" s="378"/>
      <c r="AIN239" s="378"/>
      <c r="AIO239" s="378"/>
      <c r="AIP239" s="378"/>
      <c r="AIQ239" s="378"/>
      <c r="AIR239" s="378"/>
      <c r="AIS239" s="378"/>
      <c r="AIT239" s="378"/>
      <c r="AIU239" s="75"/>
      <c r="AIV239" s="378"/>
      <c r="AIW239" s="378"/>
      <c r="AIX239" s="75"/>
      <c r="AIY239" s="76"/>
      <c r="AIZ239" s="75"/>
      <c r="AJA239" s="378"/>
      <c r="AJB239" s="378"/>
      <c r="AJC239" s="378"/>
      <c r="AJD239" s="378"/>
      <c r="AJE239" s="378"/>
      <c r="AJF239" s="378"/>
      <c r="AJG239" s="378"/>
      <c r="AJH239" s="378"/>
      <c r="AJI239" s="378"/>
      <c r="AJJ239" s="378"/>
      <c r="AJK239" s="378"/>
      <c r="AJL239" s="378"/>
      <c r="AJM239" s="75"/>
      <c r="AJN239" s="378"/>
      <c r="AJO239" s="378"/>
      <c r="AJP239" s="75"/>
      <c r="AJQ239" s="76"/>
      <c r="AJR239" s="75"/>
      <c r="AJS239" s="378"/>
      <c r="AJT239" s="378"/>
      <c r="AJU239" s="378"/>
      <c r="AJV239" s="378"/>
      <c r="AJW239" s="378"/>
      <c r="AJX239" s="378"/>
      <c r="AJY239" s="378"/>
      <c r="AJZ239" s="378"/>
      <c r="AKA239" s="378"/>
      <c r="AKB239" s="378"/>
      <c r="AKC239" s="378"/>
      <c r="AKD239" s="378"/>
      <c r="AKE239" s="75"/>
      <c r="AKF239" s="378"/>
      <c r="AKG239" s="378"/>
      <c r="AKH239" s="75"/>
      <c r="AKI239" s="76"/>
      <c r="AKJ239" s="75"/>
      <c r="AKK239" s="378"/>
      <c r="AKL239" s="378"/>
      <c r="AKM239" s="378"/>
      <c r="AKN239" s="378"/>
      <c r="AKO239" s="378"/>
      <c r="AKP239" s="378"/>
      <c r="AKQ239" s="378"/>
      <c r="AKR239" s="378"/>
      <c r="AKS239" s="378"/>
      <c r="AKT239" s="378"/>
      <c r="AKU239" s="378"/>
      <c r="AKV239" s="378"/>
      <c r="AKW239" s="75"/>
      <c r="AKX239" s="378"/>
      <c r="AKY239" s="378"/>
      <c r="AKZ239" s="75"/>
      <c r="ALA239" s="76"/>
      <c r="ALB239" s="75"/>
      <c r="ALC239" s="378"/>
      <c r="ALD239" s="378"/>
      <c r="ALE239" s="378"/>
      <c r="ALF239" s="378"/>
      <c r="ALG239" s="378"/>
      <c r="ALH239" s="378"/>
      <c r="ALI239" s="378"/>
      <c r="ALJ239" s="378"/>
      <c r="ALK239" s="378"/>
      <c r="ALL239" s="378"/>
      <c r="ALM239" s="378"/>
      <c r="ALN239" s="378"/>
      <c r="ALO239" s="75"/>
      <c r="ALP239" s="378"/>
      <c r="ALQ239" s="378"/>
      <c r="ALR239" s="75"/>
      <c r="ALS239" s="76"/>
      <c r="ALT239" s="75"/>
      <c r="ALU239" s="378"/>
      <c r="ALV239" s="378"/>
      <c r="ALW239" s="378"/>
      <c r="ALX239" s="378"/>
      <c r="ALY239" s="378"/>
      <c r="ALZ239" s="378"/>
      <c r="AMA239" s="378"/>
      <c r="AMB239" s="378"/>
      <c r="AMC239" s="378"/>
      <c r="AMD239" s="378"/>
      <c r="AME239" s="378"/>
      <c r="AMF239" s="378"/>
      <c r="AMG239" s="75"/>
      <c r="AMH239" s="378"/>
      <c r="AMI239" s="378"/>
      <c r="AMJ239" s="75"/>
      <c r="AMK239" s="76"/>
      <c r="AML239" s="75"/>
      <c r="AMM239" s="378"/>
      <c r="AMN239" s="378"/>
      <c r="AMO239" s="378"/>
      <c r="AMP239" s="378"/>
      <c r="AMQ239" s="378"/>
      <c r="AMR239" s="378"/>
      <c r="AMS239" s="378"/>
      <c r="AMT239" s="378"/>
      <c r="AMU239" s="378"/>
      <c r="AMV239" s="378"/>
      <c r="AMW239" s="378"/>
      <c r="AMX239" s="378"/>
      <c r="AMY239" s="75"/>
      <c r="AMZ239" s="378"/>
      <c r="ANA239" s="378"/>
      <c r="ANB239" s="75"/>
      <c r="ANC239" s="76"/>
      <c r="AND239" s="75"/>
      <c r="ANE239" s="378"/>
      <c r="ANF239" s="378"/>
      <c r="ANG239" s="378"/>
      <c r="ANH239" s="378"/>
      <c r="ANI239" s="378"/>
      <c r="ANJ239" s="378"/>
      <c r="ANK239" s="378"/>
      <c r="ANL239" s="378"/>
      <c r="ANM239" s="378"/>
      <c r="ANN239" s="378"/>
      <c r="ANO239" s="378"/>
      <c r="ANP239" s="378"/>
      <c r="ANQ239" s="75"/>
      <c r="ANR239" s="378"/>
      <c r="ANS239" s="378"/>
      <c r="ANT239" s="75"/>
      <c r="ANU239" s="76"/>
      <c r="ANV239" s="75"/>
      <c r="ANW239" s="378"/>
      <c r="ANX239" s="378"/>
      <c r="ANY239" s="378"/>
      <c r="ANZ239" s="378"/>
      <c r="AOA239" s="378"/>
      <c r="AOB239" s="378"/>
      <c r="AOC239" s="378"/>
      <c r="AOD239" s="378"/>
      <c r="AOE239" s="378"/>
      <c r="AOF239" s="378"/>
      <c r="AOG239" s="378"/>
      <c r="AOH239" s="378"/>
      <c r="AOI239" s="75"/>
      <c r="AOJ239" s="378"/>
      <c r="AOK239" s="378"/>
      <c r="AOL239" s="75"/>
      <c r="AOM239" s="76"/>
      <c r="AON239" s="75"/>
      <c r="AOO239" s="378"/>
      <c r="AOP239" s="378"/>
      <c r="AOQ239" s="378"/>
      <c r="AOR239" s="378"/>
      <c r="AOS239" s="378"/>
      <c r="AOT239" s="378"/>
      <c r="AOU239" s="378"/>
      <c r="AOV239" s="378"/>
      <c r="AOW239" s="378"/>
      <c r="AOX239" s="378"/>
      <c r="AOY239" s="378"/>
      <c r="AOZ239" s="378"/>
      <c r="APA239" s="75"/>
      <c r="APB239" s="378"/>
      <c r="APC239" s="378"/>
      <c r="APD239" s="75"/>
      <c r="APE239" s="76"/>
      <c r="APF239" s="75"/>
      <c r="APG239" s="378"/>
      <c r="APH239" s="378"/>
      <c r="API239" s="378"/>
      <c r="APJ239" s="378"/>
      <c r="APK239" s="378"/>
      <c r="APL239" s="378"/>
      <c r="APM239" s="378"/>
      <c r="APN239" s="378"/>
      <c r="APO239" s="378"/>
      <c r="APP239" s="378"/>
      <c r="APQ239" s="378"/>
      <c r="APR239" s="378"/>
      <c r="APS239" s="75"/>
      <c r="APT239" s="378"/>
      <c r="APU239" s="378"/>
      <c r="APV239" s="75"/>
      <c r="APW239" s="76"/>
      <c r="APX239" s="75"/>
      <c r="APY239" s="378"/>
      <c r="APZ239" s="378"/>
      <c r="AQA239" s="378"/>
      <c r="AQB239" s="378"/>
      <c r="AQC239" s="378"/>
      <c r="AQD239" s="378"/>
      <c r="AQE239" s="378"/>
      <c r="AQF239" s="378"/>
      <c r="AQG239" s="378"/>
      <c r="AQH239" s="378"/>
      <c r="AQI239" s="378"/>
      <c r="AQJ239" s="378"/>
      <c r="AQK239" s="75"/>
      <c r="AQL239" s="378"/>
      <c r="AQM239" s="378"/>
      <c r="AQN239" s="75"/>
      <c r="AQO239" s="76"/>
      <c r="AQP239" s="75"/>
      <c r="AQQ239" s="378"/>
      <c r="AQR239" s="378"/>
      <c r="AQS239" s="378"/>
      <c r="AQT239" s="378"/>
      <c r="AQU239" s="378"/>
      <c r="AQV239" s="378"/>
      <c r="AQW239" s="378"/>
      <c r="AQX239" s="378"/>
      <c r="AQY239" s="378"/>
      <c r="AQZ239" s="378"/>
      <c r="ARA239" s="378"/>
      <c r="ARB239" s="378"/>
      <c r="ARC239" s="75"/>
      <c r="ARD239" s="378"/>
      <c r="ARE239" s="378"/>
      <c r="ARF239" s="75"/>
      <c r="ARG239" s="76"/>
      <c r="ARH239" s="75"/>
      <c r="ARI239" s="378"/>
      <c r="ARJ239" s="378"/>
      <c r="ARK239" s="378"/>
      <c r="ARL239" s="378"/>
      <c r="ARM239" s="378"/>
      <c r="ARN239" s="378"/>
      <c r="ARO239" s="378"/>
      <c r="ARP239" s="378"/>
      <c r="ARQ239" s="378"/>
      <c r="ARR239" s="378"/>
      <c r="ARS239" s="378"/>
      <c r="ART239" s="378"/>
      <c r="ARU239" s="75"/>
      <c r="ARV239" s="378"/>
      <c r="ARW239" s="378"/>
      <c r="ARX239" s="75"/>
      <c r="ARY239" s="76"/>
      <c r="ARZ239" s="75"/>
      <c r="ASA239" s="378"/>
      <c r="ASB239" s="378"/>
      <c r="ASC239" s="378"/>
      <c r="ASD239" s="378"/>
      <c r="ASE239" s="378"/>
      <c r="ASF239" s="378"/>
      <c r="ASG239" s="378"/>
      <c r="ASH239" s="378"/>
      <c r="ASI239" s="378"/>
      <c r="ASJ239" s="378"/>
      <c r="ASK239" s="378"/>
      <c r="ASL239" s="378"/>
      <c r="ASM239" s="75"/>
      <c r="ASN239" s="378"/>
      <c r="ASO239" s="378"/>
      <c r="ASP239" s="75"/>
      <c r="ASQ239" s="76"/>
      <c r="ASR239" s="75"/>
      <c r="ASS239" s="378"/>
      <c r="AST239" s="378"/>
      <c r="ASU239" s="378"/>
      <c r="ASV239" s="378"/>
      <c r="ASW239" s="378"/>
      <c r="ASX239" s="378"/>
      <c r="ASY239" s="378"/>
      <c r="ASZ239" s="378"/>
      <c r="ATA239" s="378"/>
      <c r="ATB239" s="378"/>
      <c r="ATC239" s="378"/>
      <c r="ATD239" s="378"/>
      <c r="ATE239" s="75"/>
      <c r="ATF239" s="378"/>
      <c r="ATG239" s="378"/>
      <c r="ATH239" s="75"/>
      <c r="ATI239" s="76"/>
      <c r="ATJ239" s="75"/>
      <c r="ATK239" s="378"/>
      <c r="ATL239" s="378"/>
      <c r="ATM239" s="378"/>
      <c r="ATN239" s="378"/>
      <c r="ATO239" s="378"/>
      <c r="ATP239" s="378"/>
      <c r="ATQ239" s="378"/>
      <c r="ATR239" s="378"/>
      <c r="ATS239" s="378"/>
      <c r="ATT239" s="378"/>
      <c r="ATU239" s="378"/>
      <c r="ATV239" s="378"/>
      <c r="ATW239" s="75"/>
      <c r="ATX239" s="378"/>
      <c r="ATY239" s="378"/>
      <c r="ATZ239" s="75"/>
      <c r="AUA239" s="76"/>
      <c r="AUB239" s="75"/>
      <c r="AUC239" s="378"/>
      <c r="AUD239" s="378"/>
      <c r="AUE239" s="378"/>
      <c r="AUF239" s="378"/>
      <c r="AUG239" s="378"/>
      <c r="AUH239" s="378"/>
      <c r="AUI239" s="378"/>
      <c r="AUJ239" s="378"/>
      <c r="AUK239" s="378"/>
      <c r="AUL239" s="378"/>
      <c r="AUM239" s="378"/>
      <c r="AUN239" s="378"/>
      <c r="AUO239" s="75"/>
      <c r="AUP239" s="378"/>
      <c r="AUQ239" s="378"/>
      <c r="AUR239" s="75"/>
      <c r="AUS239" s="76"/>
      <c r="AUT239" s="75"/>
      <c r="AUU239" s="378"/>
      <c r="AUV239" s="378"/>
      <c r="AUW239" s="378"/>
      <c r="AUX239" s="378"/>
      <c r="AUY239" s="378"/>
      <c r="AUZ239" s="378"/>
      <c r="AVA239" s="378"/>
      <c r="AVB239" s="378"/>
      <c r="AVC239" s="378"/>
      <c r="AVD239" s="378"/>
      <c r="AVE239" s="378"/>
      <c r="AVF239" s="378"/>
      <c r="AVG239" s="75"/>
      <c r="AVH239" s="378"/>
      <c r="AVI239" s="378"/>
      <c r="AVJ239" s="75"/>
      <c r="AVK239" s="76"/>
      <c r="AVL239" s="75"/>
      <c r="AVM239" s="378"/>
      <c r="AVN239" s="378"/>
      <c r="AVO239" s="378"/>
      <c r="AVP239" s="378"/>
      <c r="AVQ239" s="378"/>
      <c r="AVR239" s="378"/>
      <c r="AVS239" s="378"/>
      <c r="AVT239" s="378"/>
      <c r="AVU239" s="378"/>
      <c r="AVV239" s="378"/>
      <c r="AVW239" s="378"/>
      <c r="AVX239" s="378"/>
      <c r="AVY239" s="75"/>
      <c r="AVZ239" s="378"/>
      <c r="AWA239" s="378"/>
      <c r="AWB239" s="75"/>
      <c r="AWC239" s="76"/>
      <c r="AWD239" s="75"/>
      <c r="AWE239" s="378"/>
      <c r="AWF239" s="378"/>
      <c r="AWG239" s="378"/>
      <c r="AWH239" s="378"/>
      <c r="AWI239" s="378"/>
      <c r="AWJ239" s="378"/>
      <c r="AWK239" s="378"/>
      <c r="AWL239" s="378"/>
      <c r="AWM239" s="378"/>
      <c r="AWN239" s="378"/>
      <c r="AWO239" s="378"/>
      <c r="AWP239" s="378"/>
      <c r="AWQ239" s="75"/>
      <c r="AWR239" s="378"/>
      <c r="AWS239" s="378"/>
      <c r="AWT239" s="75"/>
      <c r="AWU239" s="76"/>
      <c r="AWV239" s="75"/>
      <c r="AWW239" s="378"/>
      <c r="AWX239" s="378"/>
      <c r="AWY239" s="378"/>
      <c r="AWZ239" s="378"/>
      <c r="AXA239" s="378"/>
      <c r="AXB239" s="378"/>
      <c r="AXC239" s="378"/>
      <c r="AXD239" s="378"/>
      <c r="AXE239" s="378"/>
      <c r="AXF239" s="378"/>
      <c r="AXG239" s="378"/>
      <c r="AXH239" s="378"/>
      <c r="AXI239" s="75"/>
      <c r="AXJ239" s="378"/>
      <c r="AXK239" s="378"/>
      <c r="AXL239" s="75"/>
      <c r="AXM239" s="76"/>
      <c r="AXN239" s="75"/>
      <c r="AXO239" s="378"/>
      <c r="AXP239" s="378"/>
      <c r="AXQ239" s="378"/>
      <c r="AXR239" s="378"/>
      <c r="AXS239" s="378"/>
      <c r="AXT239" s="378"/>
      <c r="AXU239" s="378"/>
      <c r="AXV239" s="378"/>
      <c r="AXW239" s="378"/>
      <c r="AXX239" s="378"/>
      <c r="AXY239" s="378"/>
      <c r="AXZ239" s="378"/>
      <c r="AYA239" s="75"/>
      <c r="AYB239" s="378"/>
      <c r="AYC239" s="378"/>
      <c r="AYD239" s="75"/>
      <c r="AYE239" s="76"/>
      <c r="AYF239" s="75"/>
      <c r="AYG239" s="378"/>
      <c r="AYH239" s="378"/>
      <c r="AYI239" s="378"/>
      <c r="AYJ239" s="378"/>
      <c r="AYK239" s="378"/>
      <c r="AYL239" s="378"/>
      <c r="AYM239" s="378"/>
      <c r="AYN239" s="378"/>
      <c r="AYO239" s="378"/>
      <c r="AYP239" s="378"/>
      <c r="AYQ239" s="378"/>
      <c r="AYR239" s="378"/>
      <c r="AYS239" s="75"/>
      <c r="AYT239" s="378"/>
      <c r="AYU239" s="378"/>
      <c r="AYV239" s="75"/>
      <c r="AYW239" s="76"/>
      <c r="AYX239" s="75"/>
      <c r="AYY239" s="378"/>
      <c r="AYZ239" s="378"/>
      <c r="AZA239" s="378"/>
      <c r="AZB239" s="378"/>
      <c r="AZC239" s="378"/>
      <c r="AZD239" s="378"/>
      <c r="AZE239" s="378"/>
      <c r="AZF239" s="378"/>
      <c r="AZG239" s="378"/>
      <c r="AZH239" s="378"/>
      <c r="AZI239" s="378"/>
      <c r="AZJ239" s="378"/>
      <c r="AZK239" s="75"/>
      <c r="AZL239" s="378"/>
      <c r="AZM239" s="378"/>
      <c r="AZN239" s="75"/>
      <c r="AZO239" s="76"/>
      <c r="AZP239" s="75"/>
      <c r="AZQ239" s="378"/>
      <c r="AZR239" s="378"/>
      <c r="AZS239" s="378"/>
      <c r="AZT239" s="378"/>
      <c r="AZU239" s="378"/>
      <c r="AZV239" s="378"/>
      <c r="AZW239" s="378"/>
      <c r="AZX239" s="378"/>
      <c r="AZY239" s="378"/>
      <c r="AZZ239" s="378"/>
      <c r="BAA239" s="378"/>
      <c r="BAB239" s="378"/>
      <c r="BAC239" s="75"/>
      <c r="BAD239" s="378"/>
      <c r="BAE239" s="378"/>
      <c r="BAF239" s="75"/>
      <c r="BAG239" s="76"/>
      <c r="BAH239" s="75"/>
      <c r="BAI239" s="378"/>
      <c r="BAJ239" s="378"/>
      <c r="BAK239" s="378"/>
      <c r="BAL239" s="378"/>
      <c r="BAM239" s="378"/>
      <c r="BAN239" s="378"/>
      <c r="BAO239" s="378"/>
      <c r="BAP239" s="378"/>
      <c r="BAQ239" s="378"/>
      <c r="BAR239" s="378"/>
      <c r="BAS239" s="378"/>
      <c r="BAT239" s="378"/>
      <c r="BAU239" s="75"/>
      <c r="BAV239" s="378"/>
      <c r="BAW239" s="378"/>
      <c r="BAX239" s="75"/>
      <c r="BAY239" s="76"/>
      <c r="BAZ239" s="75"/>
      <c r="BBA239" s="378"/>
      <c r="BBB239" s="378"/>
      <c r="BBC239" s="378"/>
      <c r="BBD239" s="378"/>
      <c r="BBE239" s="378"/>
      <c r="BBF239" s="378"/>
      <c r="BBG239" s="378"/>
      <c r="BBH239" s="378"/>
      <c r="BBI239" s="378"/>
      <c r="BBJ239" s="378"/>
      <c r="BBK239" s="378"/>
      <c r="BBL239" s="378"/>
      <c r="BBM239" s="75"/>
      <c r="BBN239" s="378"/>
      <c r="BBO239" s="378"/>
      <c r="BBP239" s="75"/>
      <c r="BBQ239" s="76"/>
      <c r="BBR239" s="75"/>
      <c r="BBS239" s="378"/>
      <c r="BBT239" s="378"/>
      <c r="BBU239" s="378"/>
      <c r="BBV239" s="378"/>
      <c r="BBW239" s="378"/>
      <c r="BBX239" s="378"/>
      <c r="BBY239" s="378"/>
      <c r="BBZ239" s="378"/>
      <c r="BCA239" s="378"/>
      <c r="BCB239" s="378"/>
      <c r="BCC239" s="378"/>
      <c r="BCD239" s="378"/>
      <c r="BCE239" s="75"/>
      <c r="BCF239" s="378"/>
      <c r="BCG239" s="378"/>
      <c r="BCH239" s="75"/>
      <c r="BCI239" s="76"/>
      <c r="BCJ239" s="75"/>
      <c r="BCK239" s="378"/>
      <c r="BCL239" s="378"/>
      <c r="BCM239" s="378"/>
      <c r="BCN239" s="378"/>
      <c r="BCO239" s="378"/>
      <c r="BCP239" s="378"/>
      <c r="BCQ239" s="378"/>
      <c r="BCR239" s="378"/>
      <c r="BCS239" s="378"/>
      <c r="BCT239" s="378"/>
      <c r="BCU239" s="378"/>
      <c r="BCV239" s="378"/>
      <c r="BCW239" s="75"/>
      <c r="BCX239" s="378"/>
      <c r="BCY239" s="378"/>
      <c r="BCZ239" s="75"/>
      <c r="BDA239" s="76"/>
      <c r="BDB239" s="75"/>
      <c r="BDC239" s="378"/>
      <c r="BDD239" s="378"/>
      <c r="BDE239" s="378"/>
      <c r="BDF239" s="378"/>
      <c r="BDG239" s="378"/>
      <c r="BDH239" s="378"/>
      <c r="BDI239" s="378"/>
      <c r="BDJ239" s="378"/>
      <c r="BDK239" s="378"/>
      <c r="BDL239" s="378"/>
      <c r="BDM239" s="378"/>
      <c r="BDN239" s="378"/>
      <c r="BDO239" s="75"/>
      <c r="BDP239" s="378"/>
      <c r="BDQ239" s="378"/>
      <c r="BDR239" s="75"/>
      <c r="BDS239" s="76"/>
      <c r="BDT239" s="75"/>
      <c r="BDU239" s="378"/>
      <c r="BDV239" s="378"/>
      <c r="BDW239" s="378"/>
      <c r="BDX239" s="378"/>
      <c r="BDY239" s="378"/>
      <c r="BDZ239" s="378"/>
      <c r="BEA239" s="378"/>
      <c r="BEB239" s="378"/>
      <c r="BEC239" s="378"/>
      <c r="BED239" s="378"/>
      <c r="BEE239" s="378"/>
      <c r="BEF239" s="378"/>
      <c r="BEG239" s="75"/>
      <c r="BEH239" s="378"/>
      <c r="BEI239" s="378"/>
      <c r="BEJ239" s="75"/>
      <c r="BEK239" s="76"/>
      <c r="BEL239" s="75"/>
      <c r="BEM239" s="378"/>
      <c r="BEN239" s="378"/>
      <c r="BEO239" s="378"/>
      <c r="BEP239" s="378"/>
      <c r="BEQ239" s="378"/>
      <c r="BER239" s="378"/>
      <c r="BES239" s="378"/>
      <c r="BET239" s="378"/>
      <c r="BEU239" s="378"/>
      <c r="BEV239" s="378"/>
      <c r="BEW239" s="378"/>
      <c r="BEX239" s="378"/>
      <c r="BEY239" s="75"/>
      <c r="BEZ239" s="378"/>
      <c r="BFA239" s="378"/>
      <c r="BFB239" s="75"/>
      <c r="BFC239" s="76"/>
      <c r="BFD239" s="75"/>
      <c r="BFE239" s="378"/>
      <c r="BFF239" s="378"/>
      <c r="BFG239" s="378"/>
      <c r="BFH239" s="378"/>
      <c r="BFI239" s="378"/>
      <c r="BFJ239" s="378"/>
      <c r="BFK239" s="378"/>
      <c r="BFL239" s="378"/>
      <c r="BFM239" s="378"/>
      <c r="BFN239" s="378"/>
      <c r="BFO239" s="378"/>
      <c r="BFP239" s="378"/>
      <c r="BFQ239" s="75"/>
      <c r="BFR239" s="378"/>
      <c r="BFS239" s="378"/>
      <c r="BFT239" s="75"/>
      <c r="BFU239" s="76"/>
      <c r="BFV239" s="75"/>
      <c r="BFW239" s="378"/>
      <c r="BFX239" s="378"/>
      <c r="BFY239" s="378"/>
      <c r="BFZ239" s="378"/>
      <c r="BGA239" s="378"/>
      <c r="BGB239" s="378"/>
      <c r="BGC239" s="378"/>
      <c r="BGD239" s="378"/>
      <c r="BGE239" s="378"/>
      <c r="BGF239" s="378"/>
      <c r="BGG239" s="378"/>
      <c r="BGH239" s="378"/>
      <c r="BGI239" s="75"/>
      <c r="BGJ239" s="378"/>
      <c r="BGK239" s="378"/>
      <c r="BGL239" s="75"/>
      <c r="BGM239" s="76"/>
      <c r="BGN239" s="75"/>
      <c r="BGO239" s="378"/>
      <c r="BGP239" s="378"/>
      <c r="BGQ239" s="378"/>
      <c r="BGR239" s="378"/>
      <c r="BGS239" s="378"/>
      <c r="BGT239" s="378"/>
      <c r="BGU239" s="378"/>
      <c r="BGV239" s="378"/>
      <c r="BGW239" s="378"/>
      <c r="BGX239" s="378"/>
      <c r="BGY239" s="378"/>
      <c r="BGZ239" s="378"/>
      <c r="BHA239" s="75"/>
      <c r="BHB239" s="378"/>
      <c r="BHC239" s="378"/>
      <c r="BHD239" s="75"/>
      <c r="BHE239" s="76"/>
      <c r="BHF239" s="75"/>
      <c r="BHG239" s="378"/>
      <c r="BHH239" s="378"/>
      <c r="BHI239" s="378"/>
      <c r="BHJ239" s="378"/>
      <c r="BHK239" s="378"/>
      <c r="BHL239" s="378"/>
      <c r="BHM239" s="378"/>
      <c r="BHN239" s="378"/>
      <c r="BHO239" s="378"/>
      <c r="BHP239" s="378"/>
      <c r="BHQ239" s="378"/>
      <c r="BHR239" s="378"/>
      <c r="BHS239" s="75"/>
      <c r="BHT239" s="378"/>
      <c r="BHU239" s="378"/>
      <c r="BHV239" s="75"/>
      <c r="BHW239" s="76"/>
      <c r="BHX239" s="75"/>
      <c r="BHY239" s="378"/>
      <c r="BHZ239" s="378"/>
      <c r="BIA239" s="378"/>
      <c r="BIB239" s="378"/>
      <c r="BIC239" s="378"/>
      <c r="BID239" s="378"/>
      <c r="BIE239" s="378"/>
      <c r="BIF239" s="378"/>
      <c r="BIG239" s="378"/>
      <c r="BIH239" s="378"/>
      <c r="BII239" s="378"/>
      <c r="BIJ239" s="378"/>
      <c r="BIK239" s="75"/>
      <c r="BIL239" s="378"/>
      <c r="BIM239" s="378"/>
      <c r="BIN239" s="75"/>
      <c r="BIO239" s="76"/>
      <c r="BIP239" s="75"/>
      <c r="BIQ239" s="378"/>
      <c r="BIR239" s="378"/>
      <c r="BIS239" s="378"/>
      <c r="BIT239" s="378"/>
      <c r="BIU239" s="378"/>
      <c r="BIV239" s="378"/>
      <c r="BIW239" s="378"/>
      <c r="BIX239" s="378"/>
      <c r="BIY239" s="378"/>
      <c r="BIZ239" s="378"/>
      <c r="BJA239" s="378"/>
      <c r="BJB239" s="378"/>
      <c r="BJC239" s="75"/>
      <c r="BJD239" s="378"/>
      <c r="BJE239" s="378"/>
      <c r="BJF239" s="75"/>
      <c r="BJG239" s="76"/>
      <c r="BJH239" s="75"/>
      <c r="BJI239" s="378"/>
      <c r="BJJ239" s="378"/>
      <c r="BJK239" s="378"/>
      <c r="BJL239" s="378"/>
      <c r="BJM239" s="378"/>
      <c r="BJN239" s="378"/>
      <c r="BJO239" s="378"/>
      <c r="BJP239" s="378"/>
      <c r="BJQ239" s="378"/>
      <c r="BJR239" s="378"/>
      <c r="BJS239" s="378"/>
      <c r="BJT239" s="378"/>
      <c r="BJU239" s="75"/>
      <c r="BJV239" s="378"/>
      <c r="BJW239" s="378"/>
      <c r="BJX239" s="75"/>
      <c r="BJY239" s="76"/>
      <c r="BJZ239" s="75"/>
      <c r="BKA239" s="378"/>
      <c r="BKB239" s="378"/>
      <c r="BKC239" s="378"/>
      <c r="BKD239" s="378"/>
      <c r="BKE239" s="378"/>
      <c r="BKF239" s="378"/>
      <c r="BKG239" s="378"/>
      <c r="BKH239" s="378"/>
      <c r="BKI239" s="378"/>
      <c r="BKJ239" s="378"/>
      <c r="BKK239" s="378"/>
      <c r="BKL239" s="378"/>
      <c r="BKM239" s="75"/>
      <c r="BKN239" s="378"/>
      <c r="BKO239" s="378"/>
      <c r="BKP239" s="75"/>
      <c r="BKQ239" s="76"/>
      <c r="BKR239" s="75"/>
      <c r="BKS239" s="378"/>
      <c r="BKT239" s="378"/>
      <c r="BKU239" s="378"/>
      <c r="BKV239" s="378"/>
      <c r="BKW239" s="378"/>
      <c r="BKX239" s="378"/>
      <c r="BKY239" s="378"/>
      <c r="BKZ239" s="378"/>
      <c r="BLA239" s="378"/>
      <c r="BLB239" s="378"/>
      <c r="BLC239" s="378"/>
      <c r="BLD239" s="378"/>
      <c r="BLE239" s="75"/>
      <c r="BLF239" s="378"/>
      <c r="BLG239" s="378"/>
      <c r="BLH239" s="75"/>
      <c r="BLI239" s="76"/>
      <c r="BLJ239" s="75"/>
      <c r="BLK239" s="378"/>
      <c r="BLL239" s="378"/>
      <c r="BLM239" s="378"/>
      <c r="BLN239" s="378"/>
      <c r="BLO239" s="378"/>
      <c r="BLP239" s="378"/>
      <c r="BLQ239" s="378"/>
      <c r="BLR239" s="378"/>
      <c r="BLS239" s="378"/>
      <c r="BLT239" s="378"/>
      <c r="BLU239" s="378"/>
      <c r="BLV239" s="378"/>
      <c r="BLW239" s="75"/>
      <c r="BLX239" s="378"/>
      <c r="BLY239" s="378"/>
      <c r="BLZ239" s="75"/>
      <c r="BMA239" s="76"/>
      <c r="BMB239" s="75"/>
      <c r="BMC239" s="378"/>
      <c r="BMD239" s="378"/>
      <c r="BME239" s="378"/>
      <c r="BMF239" s="378"/>
      <c r="BMG239" s="378"/>
      <c r="BMH239" s="378"/>
      <c r="BMI239" s="378"/>
      <c r="BMJ239" s="378"/>
      <c r="BMK239" s="378"/>
      <c r="BML239" s="378"/>
      <c r="BMM239" s="378"/>
      <c r="BMN239" s="378"/>
      <c r="BMO239" s="75"/>
      <c r="BMP239" s="378"/>
      <c r="BMQ239" s="378"/>
      <c r="BMR239" s="75"/>
      <c r="BMS239" s="76"/>
      <c r="BMT239" s="75"/>
      <c r="BMU239" s="378"/>
      <c r="BMV239" s="378"/>
      <c r="BMW239" s="378"/>
      <c r="BMX239" s="378"/>
      <c r="BMY239" s="378"/>
      <c r="BMZ239" s="378"/>
      <c r="BNA239" s="378"/>
      <c r="BNB239" s="378"/>
      <c r="BNC239" s="378"/>
      <c r="BND239" s="378"/>
      <c r="BNE239" s="378"/>
      <c r="BNF239" s="378"/>
      <c r="BNG239" s="75"/>
      <c r="BNH239" s="378"/>
      <c r="BNI239" s="378"/>
      <c r="BNJ239" s="75"/>
      <c r="BNK239" s="76"/>
      <c r="BNL239" s="75"/>
      <c r="BNM239" s="378"/>
      <c r="BNN239" s="378"/>
      <c r="BNO239" s="378"/>
      <c r="BNP239" s="378"/>
      <c r="BNQ239" s="378"/>
      <c r="BNR239" s="378"/>
      <c r="BNS239" s="378"/>
      <c r="BNT239" s="378"/>
      <c r="BNU239" s="378"/>
      <c r="BNV239" s="378"/>
      <c r="BNW239" s="378"/>
      <c r="BNX239" s="378"/>
      <c r="BNY239" s="75"/>
      <c r="BNZ239" s="378"/>
      <c r="BOA239" s="378"/>
      <c r="BOB239" s="75"/>
      <c r="BOC239" s="76"/>
      <c r="BOD239" s="75"/>
      <c r="BOE239" s="378"/>
      <c r="BOF239" s="378"/>
      <c r="BOG239" s="378"/>
      <c r="BOH239" s="378"/>
      <c r="BOI239" s="378"/>
      <c r="BOJ239" s="378"/>
      <c r="BOK239" s="378"/>
      <c r="BOL239" s="378"/>
      <c r="BOM239" s="378"/>
      <c r="BON239" s="378"/>
      <c r="BOO239" s="378"/>
      <c r="BOP239" s="378"/>
      <c r="BOQ239" s="75"/>
      <c r="BOR239" s="378"/>
      <c r="BOS239" s="378"/>
      <c r="BOT239" s="75"/>
      <c r="BOU239" s="76"/>
      <c r="BOV239" s="75"/>
      <c r="BOW239" s="378"/>
      <c r="BOX239" s="378"/>
      <c r="BOY239" s="378"/>
      <c r="BOZ239" s="378"/>
      <c r="BPA239" s="378"/>
      <c r="BPB239" s="378"/>
      <c r="BPC239" s="378"/>
      <c r="BPD239" s="378"/>
      <c r="BPE239" s="378"/>
      <c r="BPF239" s="378"/>
      <c r="BPG239" s="378"/>
      <c r="BPH239" s="378"/>
      <c r="BPI239" s="75"/>
      <c r="BPJ239" s="378"/>
      <c r="BPK239" s="378"/>
      <c r="BPL239" s="75"/>
      <c r="BPM239" s="76"/>
      <c r="BPN239" s="75"/>
      <c r="BPO239" s="378"/>
      <c r="BPP239" s="378"/>
      <c r="BPQ239" s="378"/>
      <c r="BPR239" s="378"/>
      <c r="BPS239" s="378"/>
      <c r="BPT239" s="378"/>
      <c r="BPU239" s="378"/>
      <c r="BPV239" s="378"/>
      <c r="BPW239" s="378"/>
      <c r="BPX239" s="378"/>
      <c r="BPY239" s="378"/>
      <c r="BPZ239" s="378"/>
      <c r="BQA239" s="75"/>
      <c r="BQB239" s="378"/>
      <c r="BQC239" s="378"/>
      <c r="BQD239" s="75"/>
      <c r="BQE239" s="76"/>
      <c r="BQF239" s="75"/>
      <c r="BQG239" s="378"/>
      <c r="BQH239" s="378"/>
      <c r="BQI239" s="378"/>
      <c r="BQJ239" s="378"/>
      <c r="BQK239" s="378"/>
      <c r="BQL239" s="378"/>
      <c r="BQM239" s="378"/>
      <c r="BQN239" s="378"/>
      <c r="BQO239" s="378"/>
      <c r="BQP239" s="378"/>
      <c r="BQQ239" s="378"/>
      <c r="BQR239" s="378"/>
      <c r="BQS239" s="75"/>
      <c r="BQT239" s="378"/>
      <c r="BQU239" s="378"/>
      <c r="BQV239" s="75"/>
      <c r="BQW239" s="76"/>
      <c r="BQX239" s="75"/>
      <c r="BQY239" s="378"/>
      <c r="BQZ239" s="378"/>
      <c r="BRA239" s="378"/>
      <c r="BRB239" s="378"/>
      <c r="BRC239" s="378"/>
      <c r="BRD239" s="378"/>
      <c r="BRE239" s="378"/>
      <c r="BRF239" s="378"/>
      <c r="BRG239" s="378"/>
      <c r="BRH239" s="378"/>
      <c r="BRI239" s="378"/>
      <c r="BRJ239" s="378"/>
      <c r="BRK239" s="75"/>
      <c r="BRL239" s="378"/>
      <c r="BRM239" s="378"/>
      <c r="BRN239" s="75"/>
      <c r="BRO239" s="76"/>
      <c r="BRP239" s="75"/>
      <c r="BRQ239" s="378"/>
      <c r="BRR239" s="378"/>
      <c r="BRS239" s="378"/>
      <c r="BRT239" s="378"/>
      <c r="BRU239" s="378"/>
      <c r="BRV239" s="378"/>
      <c r="BRW239" s="378"/>
      <c r="BRX239" s="378"/>
      <c r="BRY239" s="378"/>
      <c r="BRZ239" s="378"/>
      <c r="BSA239" s="378"/>
      <c r="BSB239" s="378"/>
      <c r="BSC239" s="75"/>
      <c r="BSD239" s="378"/>
      <c r="BSE239" s="378"/>
      <c r="BSF239" s="75"/>
      <c r="BSG239" s="76"/>
      <c r="BSH239" s="75"/>
      <c r="BSI239" s="378"/>
      <c r="BSJ239" s="378"/>
      <c r="BSK239" s="378"/>
      <c r="BSL239" s="378"/>
      <c r="BSM239" s="378"/>
      <c r="BSN239" s="378"/>
      <c r="BSO239" s="378"/>
      <c r="BSP239" s="378"/>
      <c r="BSQ239" s="378"/>
      <c r="BSR239" s="378"/>
      <c r="BSS239" s="378"/>
      <c r="BST239" s="378"/>
      <c r="BSU239" s="75"/>
      <c r="BSV239" s="378"/>
      <c r="BSW239" s="378"/>
      <c r="BSX239" s="75"/>
      <c r="BSY239" s="76"/>
      <c r="BSZ239" s="75"/>
      <c r="BTA239" s="378"/>
      <c r="BTB239" s="378"/>
      <c r="BTC239" s="378"/>
      <c r="BTD239" s="378"/>
      <c r="BTE239" s="378"/>
      <c r="BTF239" s="378"/>
      <c r="BTG239" s="378"/>
      <c r="BTH239" s="378"/>
      <c r="BTI239" s="378"/>
      <c r="BTJ239" s="378"/>
      <c r="BTK239" s="378"/>
      <c r="BTL239" s="378"/>
      <c r="BTM239" s="75"/>
      <c r="BTN239" s="378"/>
      <c r="BTO239" s="378"/>
      <c r="BTP239" s="75"/>
      <c r="BTQ239" s="76"/>
      <c r="BTR239" s="75"/>
      <c r="BTS239" s="378"/>
      <c r="BTT239" s="378"/>
      <c r="BTU239" s="378"/>
      <c r="BTV239" s="378"/>
      <c r="BTW239" s="378"/>
      <c r="BTX239" s="378"/>
      <c r="BTY239" s="378"/>
      <c r="BTZ239" s="378"/>
      <c r="BUA239" s="378"/>
      <c r="BUB239" s="378"/>
      <c r="BUC239" s="378"/>
      <c r="BUD239" s="378"/>
      <c r="BUE239" s="75"/>
      <c r="BUF239" s="378"/>
      <c r="BUG239" s="378"/>
      <c r="BUH239" s="75"/>
      <c r="BUI239" s="76"/>
      <c r="BUJ239" s="75"/>
      <c r="BUK239" s="378"/>
      <c r="BUL239" s="378"/>
      <c r="BUM239" s="378"/>
      <c r="BUN239" s="378"/>
      <c r="BUO239" s="378"/>
      <c r="BUP239" s="378"/>
      <c r="BUQ239" s="378"/>
      <c r="BUR239" s="378"/>
      <c r="BUS239" s="378"/>
      <c r="BUT239" s="378"/>
      <c r="BUU239" s="378"/>
      <c r="BUV239" s="378"/>
      <c r="BUW239" s="75"/>
      <c r="BUX239" s="378"/>
      <c r="BUY239" s="378"/>
      <c r="BUZ239" s="75"/>
      <c r="BVA239" s="76"/>
      <c r="BVB239" s="75"/>
      <c r="BVC239" s="378"/>
      <c r="BVD239" s="378"/>
      <c r="BVE239" s="378"/>
      <c r="BVF239" s="378"/>
      <c r="BVG239" s="378"/>
      <c r="BVH239" s="378"/>
      <c r="BVI239" s="378"/>
      <c r="BVJ239" s="378"/>
      <c r="BVK239" s="378"/>
      <c r="BVL239" s="378"/>
      <c r="BVM239" s="378"/>
      <c r="BVN239" s="378"/>
      <c r="BVO239" s="75"/>
      <c r="BVP239" s="378"/>
      <c r="BVQ239" s="378"/>
      <c r="BVR239" s="75"/>
      <c r="BVS239" s="76"/>
      <c r="BVT239" s="75"/>
      <c r="BVU239" s="378"/>
      <c r="BVV239" s="378"/>
      <c r="BVW239" s="378"/>
      <c r="BVX239" s="378"/>
      <c r="BVY239" s="378"/>
      <c r="BVZ239" s="378"/>
      <c r="BWA239" s="378"/>
      <c r="BWB239" s="378"/>
      <c r="BWC239" s="378"/>
      <c r="BWD239" s="378"/>
      <c r="BWE239" s="378"/>
      <c r="BWF239" s="378"/>
      <c r="BWG239" s="75"/>
      <c r="BWH239" s="378"/>
      <c r="BWI239" s="378"/>
      <c r="BWJ239" s="75"/>
      <c r="BWK239" s="76"/>
      <c r="BWL239" s="75"/>
      <c r="BWM239" s="378"/>
      <c r="BWN239" s="378"/>
      <c r="BWO239" s="378"/>
      <c r="BWP239" s="378"/>
      <c r="BWQ239" s="378"/>
      <c r="BWR239" s="378"/>
      <c r="BWS239" s="378"/>
      <c r="BWT239" s="378"/>
      <c r="BWU239" s="378"/>
      <c r="BWV239" s="378"/>
      <c r="BWW239" s="378"/>
      <c r="BWX239" s="378"/>
      <c r="BWY239" s="75"/>
      <c r="BWZ239" s="378"/>
      <c r="BXA239" s="378"/>
      <c r="BXB239" s="75"/>
      <c r="BXC239" s="76"/>
      <c r="BXD239" s="75"/>
      <c r="BXE239" s="378"/>
      <c r="BXF239" s="378"/>
      <c r="BXG239" s="378"/>
      <c r="BXH239" s="378"/>
      <c r="BXI239" s="378"/>
      <c r="BXJ239" s="378"/>
      <c r="BXK239" s="378"/>
      <c r="BXL239" s="378"/>
      <c r="BXM239" s="378"/>
      <c r="BXN239" s="378"/>
      <c r="BXO239" s="378"/>
      <c r="BXP239" s="378"/>
      <c r="BXQ239" s="75"/>
      <c r="BXR239" s="378"/>
      <c r="BXS239" s="378"/>
      <c r="BXT239" s="75"/>
      <c r="BXU239" s="76"/>
      <c r="BXV239" s="75"/>
      <c r="BXW239" s="378"/>
      <c r="BXX239" s="378"/>
      <c r="BXY239" s="378"/>
      <c r="BXZ239" s="378"/>
      <c r="BYA239" s="378"/>
      <c r="BYB239" s="378"/>
      <c r="BYC239" s="378"/>
      <c r="BYD239" s="378"/>
      <c r="BYE239" s="378"/>
      <c r="BYF239" s="378"/>
      <c r="BYG239" s="378"/>
      <c r="BYH239" s="378"/>
      <c r="BYI239" s="75"/>
      <c r="BYJ239" s="378"/>
      <c r="BYK239" s="378"/>
      <c r="BYL239" s="75"/>
      <c r="BYM239" s="76"/>
      <c r="BYN239" s="75"/>
      <c r="BYO239" s="378"/>
      <c r="BYP239" s="378"/>
      <c r="BYQ239" s="378"/>
      <c r="BYR239" s="378"/>
      <c r="BYS239" s="378"/>
      <c r="BYT239" s="378"/>
      <c r="BYU239" s="378"/>
      <c r="BYV239" s="378"/>
      <c r="BYW239" s="378"/>
      <c r="BYX239" s="378"/>
      <c r="BYY239" s="378"/>
      <c r="BYZ239" s="378"/>
      <c r="BZA239" s="75"/>
      <c r="BZB239" s="378"/>
      <c r="BZC239" s="378"/>
      <c r="BZD239" s="75"/>
      <c r="BZE239" s="76"/>
      <c r="BZF239" s="75"/>
      <c r="BZG239" s="378"/>
      <c r="BZH239" s="378"/>
      <c r="BZI239" s="378"/>
      <c r="BZJ239" s="378"/>
      <c r="BZK239" s="378"/>
      <c r="BZL239" s="378"/>
      <c r="BZM239" s="378"/>
      <c r="BZN239" s="378"/>
      <c r="BZO239" s="378"/>
      <c r="BZP239" s="378"/>
      <c r="BZQ239" s="378"/>
      <c r="BZR239" s="378"/>
      <c r="BZS239" s="75"/>
      <c r="BZT239" s="378"/>
      <c r="BZU239" s="378"/>
      <c r="BZV239" s="75"/>
      <c r="BZW239" s="76"/>
      <c r="BZX239" s="75"/>
      <c r="BZY239" s="378"/>
      <c r="BZZ239" s="378"/>
      <c r="CAA239" s="378"/>
      <c r="CAB239" s="378"/>
      <c r="CAC239" s="378"/>
      <c r="CAD239" s="378"/>
      <c r="CAE239" s="378"/>
      <c r="CAF239" s="378"/>
      <c r="CAG239" s="378"/>
      <c r="CAH239" s="378"/>
      <c r="CAI239" s="378"/>
      <c r="CAJ239" s="378"/>
      <c r="CAK239" s="75"/>
      <c r="CAL239" s="378"/>
      <c r="CAM239" s="378"/>
      <c r="CAN239" s="75"/>
      <c r="CAO239" s="76"/>
      <c r="CAP239" s="75"/>
      <c r="CAQ239" s="378"/>
      <c r="CAR239" s="378"/>
      <c r="CAS239" s="378"/>
      <c r="CAT239" s="378"/>
      <c r="CAU239" s="378"/>
      <c r="CAV239" s="378"/>
      <c r="CAW239" s="378"/>
      <c r="CAX239" s="378"/>
      <c r="CAY239" s="378"/>
      <c r="CAZ239" s="378"/>
      <c r="CBA239" s="378"/>
      <c r="CBB239" s="378"/>
      <c r="CBC239" s="75"/>
      <c r="CBD239" s="378"/>
      <c r="CBE239" s="378"/>
      <c r="CBF239" s="75"/>
      <c r="CBG239" s="76"/>
      <c r="CBH239" s="75"/>
      <c r="CBI239" s="378"/>
      <c r="CBJ239" s="378"/>
      <c r="CBK239" s="378"/>
      <c r="CBL239" s="378"/>
      <c r="CBM239" s="378"/>
      <c r="CBN239" s="378"/>
      <c r="CBO239" s="378"/>
      <c r="CBP239" s="378"/>
      <c r="CBQ239" s="378"/>
      <c r="CBR239" s="378"/>
      <c r="CBS239" s="378"/>
      <c r="CBT239" s="378"/>
      <c r="CBU239" s="75"/>
      <c r="CBV239" s="378"/>
      <c r="CBW239" s="378"/>
      <c r="CBX239" s="75"/>
      <c r="CBY239" s="76"/>
      <c r="CBZ239" s="75"/>
      <c r="CCA239" s="378"/>
      <c r="CCB239" s="378"/>
      <c r="CCC239" s="378"/>
      <c r="CCD239" s="378"/>
      <c r="CCE239" s="378"/>
      <c r="CCF239" s="378"/>
      <c r="CCG239" s="378"/>
      <c r="CCH239" s="378"/>
      <c r="CCI239" s="378"/>
      <c r="CCJ239" s="378"/>
      <c r="CCK239" s="378"/>
      <c r="CCL239" s="378"/>
      <c r="CCM239" s="75"/>
      <c r="CCN239" s="378"/>
      <c r="CCO239" s="378"/>
      <c r="CCP239" s="75"/>
      <c r="CCQ239" s="76"/>
      <c r="CCR239" s="75"/>
      <c r="CCS239" s="378"/>
      <c r="CCT239" s="378"/>
      <c r="CCU239" s="378"/>
      <c r="CCV239" s="378"/>
      <c r="CCW239" s="378"/>
      <c r="CCX239" s="378"/>
      <c r="CCY239" s="378"/>
      <c r="CCZ239" s="378"/>
      <c r="CDA239" s="378"/>
      <c r="CDB239" s="378"/>
      <c r="CDC239" s="378"/>
      <c r="CDD239" s="378"/>
      <c r="CDE239" s="75"/>
      <c r="CDF239" s="378"/>
      <c r="CDG239" s="378"/>
      <c r="CDH239" s="75"/>
      <c r="CDI239" s="76"/>
      <c r="CDJ239" s="75"/>
      <c r="CDK239" s="378"/>
      <c r="CDL239" s="378"/>
      <c r="CDM239" s="378"/>
      <c r="CDN239" s="378"/>
      <c r="CDO239" s="378"/>
      <c r="CDP239" s="378"/>
      <c r="CDQ239" s="378"/>
      <c r="CDR239" s="378"/>
      <c r="CDS239" s="378"/>
      <c r="CDT239" s="378"/>
      <c r="CDU239" s="378"/>
      <c r="CDV239" s="378"/>
      <c r="CDW239" s="75"/>
      <c r="CDX239" s="378"/>
      <c r="CDY239" s="378"/>
      <c r="CDZ239" s="75"/>
      <c r="CEA239" s="76"/>
      <c r="CEB239" s="75"/>
      <c r="CEC239" s="378"/>
      <c r="CED239" s="378"/>
      <c r="CEE239" s="378"/>
      <c r="CEF239" s="378"/>
      <c r="CEG239" s="378"/>
      <c r="CEH239" s="378"/>
      <c r="CEI239" s="378"/>
      <c r="CEJ239" s="378"/>
      <c r="CEK239" s="378"/>
      <c r="CEL239" s="378"/>
      <c r="CEM239" s="378"/>
      <c r="CEN239" s="378"/>
      <c r="CEO239" s="75"/>
      <c r="CEP239" s="378"/>
      <c r="CEQ239" s="378"/>
      <c r="CER239" s="75"/>
      <c r="CES239" s="76"/>
      <c r="CET239" s="75"/>
      <c r="CEU239" s="378"/>
      <c r="CEV239" s="378"/>
      <c r="CEW239" s="378"/>
      <c r="CEX239" s="378"/>
      <c r="CEY239" s="378"/>
      <c r="CEZ239" s="378"/>
      <c r="CFA239" s="378"/>
      <c r="CFB239" s="378"/>
      <c r="CFC239" s="378"/>
      <c r="CFD239" s="378"/>
      <c r="CFE239" s="378"/>
      <c r="CFF239" s="378"/>
      <c r="CFG239" s="75"/>
      <c r="CFH239" s="378"/>
      <c r="CFI239" s="378"/>
      <c r="CFJ239" s="75"/>
      <c r="CFK239" s="76"/>
      <c r="CFL239" s="75"/>
      <c r="CFM239" s="378"/>
      <c r="CFN239" s="378"/>
      <c r="CFO239" s="378"/>
      <c r="CFP239" s="378"/>
      <c r="CFQ239" s="378"/>
      <c r="CFR239" s="378"/>
      <c r="CFS239" s="378"/>
      <c r="CFT239" s="378"/>
      <c r="CFU239" s="378"/>
      <c r="CFV239" s="378"/>
      <c r="CFW239" s="378"/>
      <c r="CFX239" s="378"/>
      <c r="CFY239" s="75"/>
      <c r="CFZ239" s="378"/>
      <c r="CGA239" s="378"/>
      <c r="CGB239" s="75"/>
      <c r="CGC239" s="76"/>
      <c r="CGD239" s="75"/>
      <c r="CGE239" s="378"/>
      <c r="CGF239" s="378"/>
      <c r="CGG239" s="378"/>
      <c r="CGH239" s="378"/>
      <c r="CGI239" s="378"/>
      <c r="CGJ239" s="378"/>
      <c r="CGK239" s="378"/>
      <c r="CGL239" s="378"/>
      <c r="CGM239" s="378"/>
      <c r="CGN239" s="378"/>
      <c r="CGO239" s="378"/>
      <c r="CGP239" s="378"/>
      <c r="CGQ239" s="75"/>
      <c r="CGR239" s="378"/>
      <c r="CGS239" s="378"/>
      <c r="CGT239" s="75"/>
      <c r="CGU239" s="76"/>
      <c r="CGV239" s="75"/>
      <c r="CGW239" s="378"/>
      <c r="CGX239" s="378"/>
      <c r="CGY239" s="378"/>
      <c r="CGZ239" s="378"/>
      <c r="CHA239" s="378"/>
      <c r="CHB239" s="378"/>
      <c r="CHC239" s="378"/>
      <c r="CHD239" s="378"/>
      <c r="CHE239" s="378"/>
      <c r="CHF239" s="378"/>
      <c r="CHG239" s="378"/>
      <c r="CHH239" s="378"/>
      <c r="CHI239" s="75"/>
      <c r="CHJ239" s="378"/>
      <c r="CHK239" s="378"/>
      <c r="CHL239" s="75"/>
      <c r="CHM239" s="76"/>
      <c r="CHN239" s="75"/>
      <c r="CHO239" s="378"/>
      <c r="CHP239" s="378"/>
      <c r="CHQ239" s="378"/>
      <c r="CHR239" s="378"/>
      <c r="CHS239" s="378"/>
      <c r="CHT239" s="378"/>
      <c r="CHU239" s="378"/>
      <c r="CHV239" s="378"/>
      <c r="CHW239" s="378"/>
      <c r="CHX239" s="378"/>
      <c r="CHY239" s="378"/>
      <c r="CHZ239" s="378"/>
      <c r="CIA239" s="75"/>
      <c r="CIB239" s="378"/>
      <c r="CIC239" s="378"/>
      <c r="CID239" s="75"/>
      <c r="CIE239" s="76"/>
      <c r="CIF239" s="75"/>
      <c r="CIG239" s="378"/>
      <c r="CIH239" s="378"/>
      <c r="CII239" s="378"/>
      <c r="CIJ239" s="378"/>
      <c r="CIK239" s="378"/>
      <c r="CIL239" s="378"/>
      <c r="CIM239" s="378"/>
      <c r="CIN239" s="378"/>
      <c r="CIO239" s="378"/>
      <c r="CIP239" s="378"/>
      <c r="CIQ239" s="378"/>
      <c r="CIR239" s="378"/>
      <c r="CIS239" s="75"/>
      <c r="CIT239" s="378"/>
      <c r="CIU239" s="378"/>
      <c r="CIV239" s="75"/>
      <c r="CIW239" s="76"/>
      <c r="CIX239" s="75"/>
      <c r="CIY239" s="378"/>
      <c r="CIZ239" s="378"/>
      <c r="CJA239" s="378"/>
      <c r="CJB239" s="378"/>
      <c r="CJC239" s="378"/>
      <c r="CJD239" s="378"/>
      <c r="CJE239" s="378"/>
      <c r="CJF239" s="378"/>
      <c r="CJG239" s="378"/>
      <c r="CJH239" s="378"/>
      <c r="CJI239" s="378"/>
      <c r="CJJ239" s="378"/>
      <c r="CJK239" s="75"/>
      <c r="CJL239" s="378"/>
      <c r="CJM239" s="378"/>
      <c r="CJN239" s="75"/>
      <c r="CJO239" s="76"/>
      <c r="CJP239" s="75"/>
      <c r="CJQ239" s="378"/>
      <c r="CJR239" s="378"/>
      <c r="CJS239" s="378"/>
      <c r="CJT239" s="378"/>
      <c r="CJU239" s="378"/>
      <c r="CJV239" s="378"/>
      <c r="CJW239" s="378"/>
      <c r="CJX239" s="378"/>
      <c r="CJY239" s="378"/>
      <c r="CJZ239" s="378"/>
      <c r="CKA239" s="378"/>
      <c r="CKB239" s="378"/>
      <c r="CKC239" s="75"/>
      <c r="CKD239" s="378"/>
      <c r="CKE239" s="378"/>
      <c r="CKF239" s="75"/>
      <c r="CKG239" s="76"/>
      <c r="CKH239" s="75"/>
      <c r="CKI239" s="378"/>
      <c r="CKJ239" s="378"/>
      <c r="CKK239" s="378"/>
      <c r="CKL239" s="378"/>
      <c r="CKM239" s="378"/>
      <c r="CKN239" s="378"/>
      <c r="CKO239" s="378"/>
      <c r="CKP239" s="378"/>
      <c r="CKQ239" s="378"/>
      <c r="CKR239" s="378"/>
      <c r="CKS239" s="378"/>
      <c r="CKT239" s="378"/>
      <c r="CKU239" s="75"/>
      <c r="CKV239" s="378"/>
      <c r="CKW239" s="378"/>
      <c r="CKX239" s="75"/>
      <c r="CKY239" s="76"/>
      <c r="CKZ239" s="75"/>
      <c r="CLA239" s="378"/>
      <c r="CLB239" s="378"/>
      <c r="CLC239" s="378"/>
      <c r="CLD239" s="378"/>
      <c r="CLE239" s="378"/>
      <c r="CLF239" s="378"/>
      <c r="CLG239" s="378"/>
      <c r="CLH239" s="378"/>
      <c r="CLI239" s="378"/>
      <c r="CLJ239" s="378"/>
      <c r="CLK239" s="378"/>
      <c r="CLL239" s="378"/>
      <c r="CLM239" s="75"/>
      <c r="CLN239" s="378"/>
      <c r="CLO239" s="378"/>
      <c r="CLP239" s="75"/>
      <c r="CLQ239" s="76"/>
      <c r="CLR239" s="75"/>
      <c r="CLS239" s="378"/>
      <c r="CLT239" s="378"/>
      <c r="CLU239" s="378"/>
      <c r="CLV239" s="378"/>
      <c r="CLW239" s="378"/>
      <c r="CLX239" s="378"/>
      <c r="CLY239" s="378"/>
      <c r="CLZ239" s="378"/>
      <c r="CMA239" s="378"/>
      <c r="CMB239" s="378"/>
      <c r="CMC239" s="378"/>
      <c r="CMD239" s="378"/>
      <c r="CME239" s="75"/>
      <c r="CMF239" s="378"/>
      <c r="CMG239" s="378"/>
      <c r="CMH239" s="75"/>
      <c r="CMI239" s="76"/>
      <c r="CMJ239" s="75"/>
      <c r="CMK239" s="378"/>
      <c r="CML239" s="378"/>
      <c r="CMM239" s="378"/>
      <c r="CMN239" s="378"/>
      <c r="CMO239" s="378"/>
      <c r="CMP239" s="378"/>
      <c r="CMQ239" s="378"/>
      <c r="CMR239" s="378"/>
      <c r="CMS239" s="378"/>
      <c r="CMT239" s="378"/>
      <c r="CMU239" s="378"/>
      <c r="CMV239" s="378"/>
      <c r="CMW239" s="75"/>
      <c r="CMX239" s="378"/>
      <c r="CMY239" s="378"/>
      <c r="CMZ239" s="75"/>
      <c r="CNA239" s="76"/>
      <c r="CNB239" s="75"/>
      <c r="CNC239" s="378"/>
      <c r="CND239" s="378"/>
      <c r="CNE239" s="378"/>
      <c r="CNF239" s="378"/>
      <c r="CNG239" s="378"/>
      <c r="CNH239" s="378"/>
      <c r="CNI239" s="378"/>
      <c r="CNJ239" s="378"/>
      <c r="CNK239" s="378"/>
      <c r="CNL239" s="378"/>
      <c r="CNM239" s="378"/>
      <c r="CNN239" s="378"/>
      <c r="CNO239" s="75"/>
      <c r="CNP239" s="378"/>
      <c r="CNQ239" s="378"/>
      <c r="CNR239" s="75"/>
      <c r="CNS239" s="76"/>
      <c r="CNT239" s="75"/>
      <c r="CNU239" s="378"/>
      <c r="CNV239" s="378"/>
      <c r="CNW239" s="378"/>
      <c r="CNX239" s="378"/>
      <c r="CNY239" s="378"/>
      <c r="CNZ239" s="378"/>
      <c r="COA239" s="378"/>
      <c r="COB239" s="378"/>
      <c r="COC239" s="378"/>
      <c r="COD239" s="378"/>
      <c r="COE239" s="378"/>
      <c r="COF239" s="378"/>
      <c r="COG239" s="75"/>
      <c r="COH239" s="378"/>
      <c r="COI239" s="378"/>
      <c r="COJ239" s="75"/>
      <c r="COK239" s="76"/>
      <c r="COL239" s="75"/>
      <c r="COM239" s="378"/>
      <c r="CON239" s="378"/>
      <c r="COO239" s="378"/>
      <c r="COP239" s="378"/>
      <c r="COQ239" s="378"/>
      <c r="COR239" s="378"/>
      <c r="COS239" s="378"/>
      <c r="COT239" s="378"/>
      <c r="COU239" s="378"/>
      <c r="COV239" s="378"/>
      <c r="COW239" s="378"/>
      <c r="COX239" s="378"/>
      <c r="COY239" s="75"/>
      <c r="COZ239" s="378"/>
      <c r="CPA239" s="378"/>
      <c r="CPB239" s="75"/>
      <c r="CPC239" s="76"/>
      <c r="CPD239" s="75"/>
      <c r="CPE239" s="378"/>
      <c r="CPF239" s="378"/>
      <c r="CPG239" s="378"/>
      <c r="CPH239" s="378"/>
      <c r="CPI239" s="378"/>
      <c r="CPJ239" s="378"/>
      <c r="CPK239" s="378"/>
      <c r="CPL239" s="378"/>
      <c r="CPM239" s="378"/>
      <c r="CPN239" s="378"/>
      <c r="CPO239" s="378"/>
      <c r="CPP239" s="378"/>
      <c r="CPQ239" s="75"/>
      <c r="CPR239" s="378"/>
      <c r="CPS239" s="378"/>
      <c r="CPT239" s="75"/>
      <c r="CPU239" s="76"/>
      <c r="CPV239" s="75"/>
      <c r="CPW239" s="378"/>
      <c r="CPX239" s="378"/>
      <c r="CPY239" s="378"/>
      <c r="CPZ239" s="378"/>
      <c r="CQA239" s="378"/>
      <c r="CQB239" s="378"/>
      <c r="CQC239" s="378"/>
      <c r="CQD239" s="378"/>
      <c r="CQE239" s="378"/>
      <c r="CQF239" s="378"/>
      <c r="CQG239" s="378"/>
      <c r="CQH239" s="378"/>
      <c r="CQI239" s="75"/>
      <c r="CQJ239" s="378"/>
      <c r="CQK239" s="378"/>
      <c r="CQL239" s="75"/>
      <c r="CQM239" s="76"/>
      <c r="CQN239" s="75"/>
      <c r="CQO239" s="378"/>
      <c r="CQP239" s="378"/>
      <c r="CQQ239" s="378"/>
      <c r="CQR239" s="378"/>
      <c r="CQS239" s="378"/>
      <c r="CQT239" s="378"/>
      <c r="CQU239" s="378"/>
      <c r="CQV239" s="378"/>
      <c r="CQW239" s="378"/>
      <c r="CQX239" s="378"/>
      <c r="CQY239" s="378"/>
      <c r="CQZ239" s="378"/>
      <c r="CRA239" s="75"/>
      <c r="CRB239" s="378"/>
      <c r="CRC239" s="378"/>
      <c r="CRD239" s="75"/>
      <c r="CRE239" s="76"/>
      <c r="CRF239" s="75"/>
      <c r="CRG239" s="378"/>
      <c r="CRH239" s="378"/>
      <c r="CRI239" s="378"/>
      <c r="CRJ239" s="378"/>
      <c r="CRK239" s="378"/>
      <c r="CRL239" s="378"/>
      <c r="CRM239" s="378"/>
      <c r="CRN239" s="378"/>
      <c r="CRO239" s="378"/>
      <c r="CRP239" s="378"/>
      <c r="CRQ239" s="378"/>
      <c r="CRR239" s="378"/>
      <c r="CRS239" s="75"/>
      <c r="CRT239" s="378"/>
      <c r="CRU239" s="378"/>
      <c r="CRV239" s="75"/>
      <c r="CRW239" s="76"/>
      <c r="CRX239" s="75"/>
      <c r="CRY239" s="378"/>
      <c r="CRZ239" s="378"/>
      <c r="CSA239" s="378"/>
      <c r="CSB239" s="378"/>
      <c r="CSC239" s="378"/>
      <c r="CSD239" s="378"/>
      <c r="CSE239" s="378"/>
      <c r="CSF239" s="378"/>
      <c r="CSG239" s="378"/>
      <c r="CSH239" s="378"/>
      <c r="CSI239" s="378"/>
      <c r="CSJ239" s="378"/>
      <c r="CSK239" s="75"/>
      <c r="CSL239" s="378"/>
      <c r="CSM239" s="378"/>
      <c r="CSN239" s="75"/>
      <c r="CSO239" s="76"/>
      <c r="CSP239" s="75"/>
      <c r="CSQ239" s="378"/>
      <c r="CSR239" s="378"/>
      <c r="CSS239" s="378"/>
      <c r="CST239" s="378"/>
      <c r="CSU239" s="378"/>
      <c r="CSV239" s="378"/>
      <c r="CSW239" s="378"/>
      <c r="CSX239" s="378"/>
      <c r="CSY239" s="378"/>
      <c r="CSZ239" s="378"/>
      <c r="CTA239" s="378"/>
      <c r="CTB239" s="378"/>
      <c r="CTC239" s="75"/>
      <c r="CTD239" s="378"/>
      <c r="CTE239" s="378"/>
      <c r="CTF239" s="75"/>
      <c r="CTG239" s="76"/>
      <c r="CTH239" s="75"/>
      <c r="CTI239" s="378"/>
      <c r="CTJ239" s="378"/>
      <c r="CTK239" s="378"/>
      <c r="CTL239" s="378"/>
      <c r="CTM239" s="378"/>
      <c r="CTN239" s="378"/>
      <c r="CTO239" s="378"/>
      <c r="CTP239" s="378"/>
      <c r="CTQ239" s="378"/>
      <c r="CTR239" s="378"/>
      <c r="CTS239" s="378"/>
      <c r="CTT239" s="378"/>
      <c r="CTU239" s="75"/>
      <c r="CTV239" s="378"/>
      <c r="CTW239" s="378"/>
      <c r="CTX239" s="75"/>
      <c r="CTY239" s="76"/>
      <c r="CTZ239" s="75"/>
      <c r="CUA239" s="378"/>
      <c r="CUB239" s="378"/>
      <c r="CUC239" s="378"/>
      <c r="CUD239" s="378"/>
      <c r="CUE239" s="378"/>
      <c r="CUF239" s="378"/>
      <c r="CUG239" s="378"/>
      <c r="CUH239" s="378"/>
      <c r="CUI239" s="378"/>
      <c r="CUJ239" s="378"/>
      <c r="CUK239" s="378"/>
      <c r="CUL239" s="378"/>
      <c r="CUM239" s="75"/>
      <c r="CUN239" s="378"/>
      <c r="CUO239" s="378"/>
      <c r="CUP239" s="75"/>
      <c r="CUQ239" s="76"/>
      <c r="CUR239" s="75"/>
      <c r="CUS239" s="378"/>
      <c r="CUT239" s="378"/>
      <c r="CUU239" s="378"/>
      <c r="CUV239" s="378"/>
      <c r="CUW239" s="378"/>
      <c r="CUX239" s="378"/>
      <c r="CUY239" s="378"/>
      <c r="CUZ239" s="378"/>
      <c r="CVA239" s="378"/>
      <c r="CVB239" s="378"/>
      <c r="CVC239" s="378"/>
      <c r="CVD239" s="378"/>
      <c r="CVE239" s="75"/>
      <c r="CVF239" s="378"/>
      <c r="CVG239" s="378"/>
      <c r="CVH239" s="75"/>
      <c r="CVI239" s="76"/>
      <c r="CVJ239" s="75"/>
      <c r="CVK239" s="378"/>
      <c r="CVL239" s="378"/>
      <c r="CVM239" s="378"/>
      <c r="CVN239" s="378"/>
      <c r="CVO239" s="378"/>
      <c r="CVP239" s="378"/>
      <c r="CVQ239" s="378"/>
      <c r="CVR239" s="378"/>
      <c r="CVS239" s="378"/>
      <c r="CVT239" s="378"/>
      <c r="CVU239" s="378"/>
      <c r="CVV239" s="378"/>
      <c r="CVW239" s="75"/>
      <c r="CVX239" s="378"/>
      <c r="CVY239" s="378"/>
      <c r="CVZ239" s="75"/>
      <c r="CWA239" s="76"/>
      <c r="CWB239" s="75"/>
      <c r="CWC239" s="378"/>
      <c r="CWD239" s="378"/>
      <c r="CWE239" s="378"/>
      <c r="CWF239" s="378"/>
      <c r="CWG239" s="378"/>
      <c r="CWH239" s="378"/>
      <c r="CWI239" s="378"/>
      <c r="CWJ239" s="378"/>
      <c r="CWK239" s="378"/>
      <c r="CWL239" s="378"/>
      <c r="CWM239" s="378"/>
      <c r="CWN239" s="378"/>
      <c r="CWO239" s="75"/>
      <c r="CWP239" s="378"/>
      <c r="CWQ239" s="378"/>
      <c r="CWR239" s="75"/>
      <c r="CWS239" s="76"/>
      <c r="CWT239" s="75"/>
      <c r="CWU239" s="378"/>
      <c r="CWV239" s="378"/>
      <c r="CWW239" s="378"/>
      <c r="CWX239" s="378"/>
      <c r="CWY239" s="378"/>
      <c r="CWZ239" s="378"/>
      <c r="CXA239" s="378"/>
      <c r="CXB239" s="378"/>
      <c r="CXC239" s="378"/>
      <c r="CXD239" s="378"/>
      <c r="CXE239" s="378"/>
      <c r="CXF239" s="378"/>
      <c r="CXG239" s="75"/>
      <c r="CXH239" s="378"/>
      <c r="CXI239" s="378"/>
      <c r="CXJ239" s="75"/>
      <c r="CXK239" s="76"/>
      <c r="CXL239" s="75"/>
      <c r="CXM239" s="378"/>
      <c r="CXN239" s="378"/>
      <c r="CXO239" s="378"/>
      <c r="CXP239" s="378"/>
      <c r="CXQ239" s="378"/>
      <c r="CXR239" s="378"/>
      <c r="CXS239" s="378"/>
      <c r="CXT239" s="378"/>
      <c r="CXU239" s="378"/>
      <c r="CXV239" s="378"/>
      <c r="CXW239" s="378"/>
      <c r="CXX239" s="378"/>
      <c r="CXY239" s="75"/>
      <c r="CXZ239" s="378"/>
      <c r="CYA239" s="378"/>
      <c r="CYB239" s="75"/>
      <c r="CYC239" s="76"/>
      <c r="CYD239" s="75"/>
      <c r="CYE239" s="378"/>
      <c r="CYF239" s="378"/>
      <c r="CYG239" s="378"/>
      <c r="CYH239" s="378"/>
      <c r="CYI239" s="378"/>
      <c r="CYJ239" s="378"/>
      <c r="CYK239" s="378"/>
      <c r="CYL239" s="378"/>
      <c r="CYM239" s="378"/>
      <c r="CYN239" s="378"/>
      <c r="CYO239" s="378"/>
      <c r="CYP239" s="378"/>
      <c r="CYQ239" s="75"/>
      <c r="CYR239" s="378"/>
      <c r="CYS239" s="378"/>
      <c r="CYT239" s="75"/>
      <c r="CYU239" s="76"/>
      <c r="CYV239" s="75"/>
      <c r="CYW239" s="378"/>
      <c r="CYX239" s="378"/>
      <c r="CYY239" s="378"/>
      <c r="CYZ239" s="378"/>
      <c r="CZA239" s="378"/>
      <c r="CZB239" s="378"/>
      <c r="CZC239" s="378"/>
      <c r="CZD239" s="378"/>
      <c r="CZE239" s="378"/>
      <c r="CZF239" s="378"/>
      <c r="CZG239" s="378"/>
      <c r="CZH239" s="378"/>
      <c r="CZI239" s="75"/>
      <c r="CZJ239" s="378"/>
      <c r="CZK239" s="378"/>
      <c r="CZL239" s="75"/>
      <c r="CZM239" s="76"/>
      <c r="CZN239" s="75"/>
      <c r="CZO239" s="378"/>
      <c r="CZP239" s="378"/>
      <c r="CZQ239" s="378"/>
      <c r="CZR239" s="378"/>
      <c r="CZS239" s="378"/>
      <c r="CZT239" s="378"/>
      <c r="CZU239" s="378"/>
      <c r="CZV239" s="378"/>
      <c r="CZW239" s="378"/>
      <c r="CZX239" s="378"/>
      <c r="CZY239" s="378"/>
      <c r="CZZ239" s="378"/>
      <c r="DAA239" s="75"/>
      <c r="DAB239" s="378"/>
      <c r="DAC239" s="378"/>
      <c r="DAD239" s="75"/>
      <c r="DAE239" s="76"/>
      <c r="DAF239" s="75"/>
      <c r="DAG239" s="378"/>
      <c r="DAH239" s="378"/>
      <c r="DAI239" s="378"/>
      <c r="DAJ239" s="378"/>
      <c r="DAK239" s="378"/>
      <c r="DAL239" s="378"/>
      <c r="DAM239" s="378"/>
      <c r="DAN239" s="378"/>
      <c r="DAO239" s="378"/>
      <c r="DAP239" s="378"/>
      <c r="DAQ239" s="378"/>
      <c r="DAR239" s="378"/>
      <c r="DAS239" s="75"/>
      <c r="DAT239" s="378"/>
      <c r="DAU239" s="378"/>
      <c r="DAV239" s="75"/>
      <c r="DAW239" s="76"/>
      <c r="DAX239" s="75"/>
      <c r="DAY239" s="378"/>
      <c r="DAZ239" s="378"/>
      <c r="DBA239" s="378"/>
      <c r="DBB239" s="378"/>
      <c r="DBC239" s="378"/>
      <c r="DBD239" s="378"/>
      <c r="DBE239" s="378"/>
      <c r="DBF239" s="378"/>
      <c r="DBG239" s="378"/>
      <c r="DBH239" s="378"/>
      <c r="DBI239" s="378"/>
      <c r="DBJ239" s="378"/>
      <c r="DBK239" s="75"/>
      <c r="DBL239" s="378"/>
      <c r="DBM239" s="378"/>
      <c r="DBN239" s="75"/>
      <c r="DBO239" s="76"/>
      <c r="DBP239" s="75"/>
      <c r="DBQ239" s="378"/>
      <c r="DBR239" s="378"/>
      <c r="DBS239" s="378"/>
      <c r="DBT239" s="378"/>
      <c r="DBU239" s="378"/>
      <c r="DBV239" s="378"/>
      <c r="DBW239" s="378"/>
      <c r="DBX239" s="378"/>
      <c r="DBY239" s="378"/>
      <c r="DBZ239" s="378"/>
      <c r="DCA239" s="378"/>
      <c r="DCB239" s="378"/>
      <c r="DCC239" s="75"/>
      <c r="DCD239" s="378"/>
      <c r="DCE239" s="378"/>
      <c r="DCF239" s="75"/>
      <c r="DCG239" s="76"/>
      <c r="DCH239" s="75"/>
      <c r="DCI239" s="378"/>
      <c r="DCJ239" s="378"/>
      <c r="DCK239" s="378"/>
      <c r="DCL239" s="378"/>
      <c r="DCM239" s="378"/>
      <c r="DCN239" s="378"/>
      <c r="DCO239" s="378"/>
      <c r="DCP239" s="378"/>
      <c r="DCQ239" s="378"/>
      <c r="DCR239" s="378"/>
      <c r="DCS239" s="378"/>
      <c r="DCT239" s="378"/>
      <c r="DCU239" s="75"/>
      <c r="DCV239" s="378"/>
      <c r="DCW239" s="378"/>
      <c r="DCX239" s="75"/>
      <c r="DCY239" s="76"/>
      <c r="DCZ239" s="75"/>
      <c r="DDA239" s="378"/>
      <c r="DDB239" s="378"/>
      <c r="DDC239" s="378"/>
      <c r="DDD239" s="378"/>
      <c r="DDE239" s="378"/>
      <c r="DDF239" s="378"/>
      <c r="DDG239" s="378"/>
      <c r="DDH239" s="378"/>
      <c r="DDI239" s="378"/>
      <c r="DDJ239" s="378"/>
      <c r="DDK239" s="378"/>
      <c r="DDL239" s="378"/>
      <c r="DDM239" s="75"/>
      <c r="DDN239" s="378"/>
      <c r="DDO239" s="378"/>
      <c r="DDP239" s="75"/>
      <c r="DDQ239" s="76"/>
      <c r="DDR239" s="75"/>
      <c r="DDS239" s="378"/>
      <c r="DDT239" s="378"/>
      <c r="DDU239" s="378"/>
      <c r="DDV239" s="378"/>
      <c r="DDW239" s="378"/>
      <c r="DDX239" s="378"/>
      <c r="DDY239" s="378"/>
      <c r="DDZ239" s="378"/>
      <c r="DEA239" s="378"/>
      <c r="DEB239" s="378"/>
      <c r="DEC239" s="378"/>
      <c r="DED239" s="378"/>
      <c r="DEE239" s="75"/>
      <c r="DEF239" s="378"/>
      <c r="DEG239" s="378"/>
      <c r="DEH239" s="75"/>
      <c r="DEI239" s="76"/>
      <c r="DEJ239" s="75"/>
      <c r="DEK239" s="378"/>
      <c r="DEL239" s="378"/>
      <c r="DEM239" s="378"/>
      <c r="DEN239" s="378"/>
      <c r="DEO239" s="378"/>
      <c r="DEP239" s="378"/>
      <c r="DEQ239" s="378"/>
      <c r="DER239" s="378"/>
      <c r="DES239" s="378"/>
      <c r="DET239" s="378"/>
      <c r="DEU239" s="378"/>
      <c r="DEV239" s="378"/>
      <c r="DEW239" s="75"/>
      <c r="DEX239" s="378"/>
      <c r="DEY239" s="378"/>
      <c r="DEZ239" s="75"/>
      <c r="DFA239" s="76"/>
      <c r="DFB239" s="75"/>
      <c r="DFC239" s="378"/>
      <c r="DFD239" s="378"/>
      <c r="DFE239" s="378"/>
      <c r="DFF239" s="378"/>
      <c r="DFG239" s="378"/>
      <c r="DFH239" s="378"/>
      <c r="DFI239" s="378"/>
      <c r="DFJ239" s="378"/>
      <c r="DFK239" s="378"/>
      <c r="DFL239" s="378"/>
      <c r="DFM239" s="378"/>
      <c r="DFN239" s="378"/>
      <c r="DFO239" s="75"/>
      <c r="DFP239" s="378"/>
      <c r="DFQ239" s="378"/>
      <c r="DFR239" s="75"/>
      <c r="DFS239" s="76"/>
      <c r="DFT239" s="75"/>
      <c r="DFU239" s="378"/>
      <c r="DFV239" s="378"/>
      <c r="DFW239" s="378"/>
      <c r="DFX239" s="378"/>
      <c r="DFY239" s="378"/>
      <c r="DFZ239" s="378"/>
      <c r="DGA239" s="378"/>
      <c r="DGB239" s="378"/>
      <c r="DGC239" s="378"/>
      <c r="DGD239" s="378"/>
      <c r="DGE239" s="378"/>
      <c r="DGF239" s="378"/>
      <c r="DGG239" s="75"/>
      <c r="DGH239" s="378"/>
      <c r="DGI239" s="378"/>
      <c r="DGJ239" s="75"/>
      <c r="DGK239" s="76"/>
      <c r="DGL239" s="75"/>
      <c r="DGM239" s="378"/>
      <c r="DGN239" s="378"/>
      <c r="DGO239" s="378"/>
      <c r="DGP239" s="378"/>
      <c r="DGQ239" s="378"/>
      <c r="DGR239" s="378"/>
      <c r="DGS239" s="378"/>
      <c r="DGT239" s="378"/>
      <c r="DGU239" s="378"/>
      <c r="DGV239" s="378"/>
      <c r="DGW239" s="378"/>
      <c r="DGX239" s="378"/>
      <c r="DGY239" s="75"/>
      <c r="DGZ239" s="378"/>
      <c r="DHA239" s="378"/>
      <c r="DHB239" s="75"/>
      <c r="DHC239" s="76"/>
      <c r="DHD239" s="75"/>
      <c r="DHE239" s="378"/>
      <c r="DHF239" s="378"/>
      <c r="DHG239" s="378"/>
      <c r="DHH239" s="378"/>
      <c r="DHI239" s="378"/>
      <c r="DHJ239" s="378"/>
      <c r="DHK239" s="378"/>
      <c r="DHL239" s="378"/>
      <c r="DHM239" s="378"/>
      <c r="DHN239" s="378"/>
      <c r="DHO239" s="378"/>
      <c r="DHP239" s="378"/>
      <c r="DHQ239" s="75"/>
      <c r="DHR239" s="378"/>
      <c r="DHS239" s="378"/>
      <c r="DHT239" s="75"/>
      <c r="DHU239" s="76"/>
      <c r="DHV239" s="75"/>
      <c r="DHW239" s="378"/>
      <c r="DHX239" s="378"/>
      <c r="DHY239" s="378"/>
      <c r="DHZ239" s="378"/>
      <c r="DIA239" s="378"/>
      <c r="DIB239" s="378"/>
      <c r="DIC239" s="378"/>
      <c r="DID239" s="378"/>
      <c r="DIE239" s="378"/>
      <c r="DIF239" s="378"/>
      <c r="DIG239" s="378"/>
      <c r="DIH239" s="378"/>
      <c r="DII239" s="75"/>
      <c r="DIJ239" s="378"/>
      <c r="DIK239" s="378"/>
      <c r="DIL239" s="75"/>
      <c r="DIM239" s="76"/>
      <c r="DIN239" s="75"/>
      <c r="DIO239" s="378"/>
      <c r="DIP239" s="378"/>
      <c r="DIQ239" s="378"/>
      <c r="DIR239" s="378"/>
      <c r="DIS239" s="378"/>
      <c r="DIT239" s="378"/>
      <c r="DIU239" s="378"/>
      <c r="DIV239" s="378"/>
      <c r="DIW239" s="378"/>
      <c r="DIX239" s="378"/>
      <c r="DIY239" s="378"/>
      <c r="DIZ239" s="378"/>
      <c r="DJA239" s="75"/>
      <c r="DJB239" s="378"/>
      <c r="DJC239" s="378"/>
      <c r="DJD239" s="75"/>
      <c r="DJE239" s="76"/>
      <c r="DJF239" s="75"/>
      <c r="DJG239" s="378"/>
      <c r="DJH239" s="378"/>
      <c r="DJI239" s="378"/>
      <c r="DJJ239" s="378"/>
      <c r="DJK239" s="378"/>
      <c r="DJL239" s="378"/>
      <c r="DJM239" s="378"/>
      <c r="DJN239" s="378"/>
      <c r="DJO239" s="378"/>
      <c r="DJP239" s="378"/>
      <c r="DJQ239" s="378"/>
      <c r="DJR239" s="378"/>
      <c r="DJS239" s="75"/>
      <c r="DJT239" s="378"/>
      <c r="DJU239" s="378"/>
      <c r="DJV239" s="75"/>
      <c r="DJW239" s="76"/>
      <c r="DJX239" s="75"/>
      <c r="DJY239" s="378"/>
      <c r="DJZ239" s="378"/>
      <c r="DKA239" s="378"/>
      <c r="DKB239" s="378"/>
      <c r="DKC239" s="378"/>
      <c r="DKD239" s="378"/>
      <c r="DKE239" s="378"/>
      <c r="DKF239" s="378"/>
      <c r="DKG239" s="378"/>
      <c r="DKH239" s="378"/>
      <c r="DKI239" s="378"/>
      <c r="DKJ239" s="378"/>
      <c r="DKK239" s="75"/>
      <c r="DKL239" s="378"/>
      <c r="DKM239" s="378"/>
      <c r="DKN239" s="75"/>
      <c r="DKO239" s="76"/>
      <c r="DKP239" s="75"/>
      <c r="DKQ239" s="378"/>
      <c r="DKR239" s="378"/>
      <c r="DKS239" s="378"/>
      <c r="DKT239" s="378"/>
      <c r="DKU239" s="378"/>
      <c r="DKV239" s="378"/>
      <c r="DKW239" s="378"/>
      <c r="DKX239" s="378"/>
      <c r="DKY239" s="378"/>
      <c r="DKZ239" s="378"/>
      <c r="DLA239" s="378"/>
      <c r="DLB239" s="378"/>
      <c r="DLC239" s="75"/>
      <c r="DLD239" s="378"/>
      <c r="DLE239" s="378"/>
      <c r="DLF239" s="75"/>
      <c r="DLG239" s="76"/>
      <c r="DLH239" s="75"/>
      <c r="DLI239" s="378"/>
      <c r="DLJ239" s="378"/>
      <c r="DLK239" s="378"/>
      <c r="DLL239" s="378"/>
      <c r="DLM239" s="378"/>
      <c r="DLN239" s="378"/>
      <c r="DLO239" s="378"/>
      <c r="DLP239" s="378"/>
      <c r="DLQ239" s="378"/>
      <c r="DLR239" s="378"/>
      <c r="DLS239" s="378"/>
      <c r="DLT239" s="378"/>
      <c r="DLU239" s="75"/>
      <c r="DLV239" s="378"/>
      <c r="DLW239" s="378"/>
      <c r="DLX239" s="75"/>
      <c r="DLY239" s="76"/>
      <c r="DLZ239" s="75"/>
      <c r="DMA239" s="378"/>
      <c r="DMB239" s="378"/>
      <c r="DMC239" s="378"/>
      <c r="DMD239" s="378"/>
      <c r="DME239" s="378"/>
      <c r="DMF239" s="378"/>
      <c r="DMG239" s="378"/>
      <c r="DMH239" s="378"/>
      <c r="DMI239" s="378"/>
      <c r="DMJ239" s="378"/>
      <c r="DMK239" s="378"/>
      <c r="DML239" s="378"/>
      <c r="DMM239" s="75"/>
      <c r="DMN239" s="378"/>
      <c r="DMO239" s="378"/>
      <c r="DMP239" s="75"/>
      <c r="DMQ239" s="76"/>
      <c r="DMR239" s="75"/>
      <c r="DMS239" s="378"/>
      <c r="DMT239" s="378"/>
      <c r="DMU239" s="378"/>
      <c r="DMV239" s="378"/>
      <c r="DMW239" s="378"/>
      <c r="DMX239" s="378"/>
      <c r="DMY239" s="378"/>
      <c r="DMZ239" s="378"/>
      <c r="DNA239" s="378"/>
      <c r="DNB239" s="378"/>
      <c r="DNC239" s="378"/>
      <c r="DND239" s="378"/>
      <c r="DNE239" s="75"/>
      <c r="DNF239" s="378"/>
      <c r="DNG239" s="378"/>
      <c r="DNH239" s="75"/>
      <c r="DNI239" s="76"/>
      <c r="DNJ239" s="75"/>
      <c r="DNK239" s="378"/>
      <c r="DNL239" s="378"/>
      <c r="DNM239" s="378"/>
      <c r="DNN239" s="378"/>
      <c r="DNO239" s="378"/>
      <c r="DNP239" s="378"/>
      <c r="DNQ239" s="378"/>
      <c r="DNR239" s="378"/>
      <c r="DNS239" s="378"/>
      <c r="DNT239" s="378"/>
      <c r="DNU239" s="378"/>
      <c r="DNV239" s="378"/>
      <c r="DNW239" s="75"/>
      <c r="DNX239" s="378"/>
      <c r="DNY239" s="378"/>
      <c r="DNZ239" s="75"/>
      <c r="DOA239" s="76"/>
      <c r="DOB239" s="75"/>
      <c r="DOC239" s="378"/>
      <c r="DOD239" s="378"/>
      <c r="DOE239" s="378"/>
      <c r="DOF239" s="378"/>
      <c r="DOG239" s="378"/>
      <c r="DOH239" s="378"/>
      <c r="DOI239" s="378"/>
      <c r="DOJ239" s="378"/>
      <c r="DOK239" s="378"/>
      <c r="DOL239" s="378"/>
      <c r="DOM239" s="378"/>
      <c r="DON239" s="378"/>
      <c r="DOO239" s="75"/>
      <c r="DOP239" s="378"/>
      <c r="DOQ239" s="378"/>
      <c r="DOR239" s="75"/>
      <c r="DOS239" s="76"/>
      <c r="DOT239" s="75"/>
      <c r="DOU239" s="378"/>
      <c r="DOV239" s="378"/>
      <c r="DOW239" s="378"/>
      <c r="DOX239" s="378"/>
      <c r="DOY239" s="378"/>
      <c r="DOZ239" s="378"/>
      <c r="DPA239" s="378"/>
      <c r="DPB239" s="378"/>
      <c r="DPC239" s="378"/>
      <c r="DPD239" s="378"/>
      <c r="DPE239" s="378"/>
      <c r="DPF239" s="378"/>
      <c r="DPG239" s="75"/>
      <c r="DPH239" s="378"/>
      <c r="DPI239" s="378"/>
      <c r="DPJ239" s="75"/>
      <c r="DPK239" s="76"/>
      <c r="DPL239" s="75"/>
      <c r="DPM239" s="378"/>
      <c r="DPN239" s="378"/>
      <c r="DPO239" s="378"/>
      <c r="DPP239" s="378"/>
      <c r="DPQ239" s="378"/>
      <c r="DPR239" s="378"/>
      <c r="DPS239" s="378"/>
      <c r="DPT239" s="378"/>
      <c r="DPU239" s="378"/>
      <c r="DPV239" s="378"/>
      <c r="DPW239" s="378"/>
      <c r="DPX239" s="378"/>
      <c r="DPY239" s="75"/>
      <c r="DPZ239" s="378"/>
      <c r="DQA239" s="378"/>
      <c r="DQB239" s="75"/>
      <c r="DQC239" s="76"/>
      <c r="DQD239" s="75"/>
      <c r="DQE239" s="378"/>
      <c r="DQF239" s="378"/>
      <c r="DQG239" s="378"/>
      <c r="DQH239" s="378"/>
      <c r="DQI239" s="378"/>
      <c r="DQJ239" s="378"/>
      <c r="DQK239" s="378"/>
      <c r="DQL239" s="378"/>
      <c r="DQM239" s="378"/>
      <c r="DQN239" s="378"/>
      <c r="DQO239" s="378"/>
      <c r="DQP239" s="378"/>
      <c r="DQQ239" s="75"/>
      <c r="DQR239" s="378"/>
      <c r="DQS239" s="378"/>
      <c r="DQT239" s="75"/>
      <c r="DQU239" s="76"/>
      <c r="DQV239" s="75"/>
      <c r="DQW239" s="378"/>
      <c r="DQX239" s="378"/>
      <c r="DQY239" s="378"/>
      <c r="DQZ239" s="378"/>
      <c r="DRA239" s="378"/>
      <c r="DRB239" s="378"/>
      <c r="DRC239" s="378"/>
      <c r="DRD239" s="378"/>
      <c r="DRE239" s="378"/>
      <c r="DRF239" s="378"/>
      <c r="DRG239" s="378"/>
      <c r="DRH239" s="378"/>
      <c r="DRI239" s="75"/>
      <c r="DRJ239" s="378"/>
      <c r="DRK239" s="378"/>
      <c r="DRL239" s="75"/>
      <c r="DRM239" s="76"/>
      <c r="DRN239" s="75"/>
      <c r="DRO239" s="378"/>
      <c r="DRP239" s="378"/>
      <c r="DRQ239" s="378"/>
      <c r="DRR239" s="378"/>
      <c r="DRS239" s="378"/>
      <c r="DRT239" s="378"/>
      <c r="DRU239" s="378"/>
      <c r="DRV239" s="378"/>
      <c r="DRW239" s="378"/>
      <c r="DRX239" s="378"/>
      <c r="DRY239" s="378"/>
      <c r="DRZ239" s="378"/>
      <c r="DSA239" s="75"/>
      <c r="DSB239" s="378"/>
      <c r="DSC239" s="378"/>
      <c r="DSD239" s="75"/>
      <c r="DSE239" s="76"/>
      <c r="DSF239" s="75"/>
      <c r="DSG239" s="378"/>
      <c r="DSH239" s="378"/>
      <c r="DSI239" s="378"/>
      <c r="DSJ239" s="378"/>
      <c r="DSK239" s="378"/>
      <c r="DSL239" s="378"/>
      <c r="DSM239" s="378"/>
      <c r="DSN239" s="378"/>
      <c r="DSO239" s="378"/>
      <c r="DSP239" s="378"/>
      <c r="DSQ239" s="378"/>
      <c r="DSR239" s="378"/>
      <c r="DSS239" s="75"/>
      <c r="DST239" s="378"/>
      <c r="DSU239" s="378"/>
      <c r="DSV239" s="75"/>
      <c r="DSW239" s="76"/>
      <c r="DSX239" s="75"/>
      <c r="DSY239" s="378"/>
      <c r="DSZ239" s="378"/>
      <c r="DTA239" s="378"/>
      <c r="DTB239" s="378"/>
      <c r="DTC239" s="378"/>
      <c r="DTD239" s="378"/>
      <c r="DTE239" s="378"/>
      <c r="DTF239" s="378"/>
      <c r="DTG239" s="378"/>
      <c r="DTH239" s="378"/>
      <c r="DTI239" s="378"/>
      <c r="DTJ239" s="378"/>
      <c r="DTK239" s="75"/>
      <c r="DTL239" s="378"/>
      <c r="DTM239" s="378"/>
      <c r="DTN239" s="75"/>
      <c r="DTO239" s="76"/>
      <c r="DTP239" s="75"/>
      <c r="DTQ239" s="378"/>
      <c r="DTR239" s="378"/>
      <c r="DTS239" s="378"/>
      <c r="DTT239" s="378"/>
      <c r="DTU239" s="378"/>
      <c r="DTV239" s="378"/>
      <c r="DTW239" s="378"/>
      <c r="DTX239" s="378"/>
      <c r="DTY239" s="378"/>
      <c r="DTZ239" s="378"/>
      <c r="DUA239" s="378"/>
      <c r="DUB239" s="378"/>
      <c r="DUC239" s="75"/>
      <c r="DUD239" s="378"/>
      <c r="DUE239" s="378"/>
      <c r="DUF239" s="75"/>
      <c r="DUG239" s="76"/>
      <c r="DUH239" s="75"/>
      <c r="DUI239" s="378"/>
      <c r="DUJ239" s="378"/>
      <c r="DUK239" s="378"/>
      <c r="DUL239" s="378"/>
      <c r="DUM239" s="378"/>
      <c r="DUN239" s="378"/>
      <c r="DUO239" s="378"/>
      <c r="DUP239" s="378"/>
      <c r="DUQ239" s="378"/>
      <c r="DUR239" s="378"/>
      <c r="DUS239" s="378"/>
      <c r="DUT239" s="378"/>
      <c r="DUU239" s="75"/>
      <c r="DUV239" s="378"/>
      <c r="DUW239" s="378"/>
      <c r="DUX239" s="75"/>
      <c r="DUY239" s="76"/>
      <c r="DUZ239" s="75"/>
      <c r="DVA239" s="378"/>
      <c r="DVB239" s="378"/>
      <c r="DVC239" s="378"/>
      <c r="DVD239" s="378"/>
      <c r="DVE239" s="378"/>
      <c r="DVF239" s="378"/>
      <c r="DVG239" s="378"/>
      <c r="DVH239" s="378"/>
      <c r="DVI239" s="378"/>
      <c r="DVJ239" s="378"/>
      <c r="DVK239" s="378"/>
      <c r="DVL239" s="378"/>
      <c r="DVM239" s="75"/>
      <c r="DVN239" s="378"/>
      <c r="DVO239" s="378"/>
      <c r="DVP239" s="75"/>
      <c r="DVQ239" s="76"/>
      <c r="DVR239" s="75"/>
      <c r="DVS239" s="378"/>
      <c r="DVT239" s="378"/>
      <c r="DVU239" s="378"/>
      <c r="DVV239" s="378"/>
      <c r="DVW239" s="378"/>
      <c r="DVX239" s="378"/>
      <c r="DVY239" s="378"/>
      <c r="DVZ239" s="378"/>
      <c r="DWA239" s="378"/>
      <c r="DWB239" s="378"/>
      <c r="DWC239" s="378"/>
      <c r="DWD239" s="378"/>
      <c r="DWE239" s="75"/>
      <c r="DWF239" s="378"/>
      <c r="DWG239" s="378"/>
      <c r="DWH239" s="75"/>
      <c r="DWI239" s="76"/>
      <c r="DWJ239" s="75"/>
      <c r="DWK239" s="378"/>
      <c r="DWL239" s="378"/>
      <c r="DWM239" s="378"/>
      <c r="DWN239" s="378"/>
      <c r="DWO239" s="378"/>
      <c r="DWP239" s="378"/>
      <c r="DWQ239" s="378"/>
      <c r="DWR239" s="378"/>
      <c r="DWS239" s="378"/>
      <c r="DWT239" s="378"/>
      <c r="DWU239" s="378"/>
      <c r="DWV239" s="378"/>
      <c r="DWW239" s="75"/>
      <c r="DWX239" s="378"/>
      <c r="DWY239" s="378"/>
      <c r="DWZ239" s="75"/>
      <c r="DXA239" s="76"/>
      <c r="DXB239" s="75"/>
      <c r="DXC239" s="378"/>
      <c r="DXD239" s="378"/>
      <c r="DXE239" s="378"/>
      <c r="DXF239" s="378"/>
      <c r="DXG239" s="378"/>
      <c r="DXH239" s="378"/>
      <c r="DXI239" s="378"/>
      <c r="DXJ239" s="378"/>
      <c r="DXK239" s="378"/>
      <c r="DXL239" s="378"/>
      <c r="DXM239" s="378"/>
      <c r="DXN239" s="378"/>
      <c r="DXO239" s="75"/>
      <c r="DXP239" s="378"/>
      <c r="DXQ239" s="378"/>
      <c r="DXR239" s="75"/>
      <c r="DXS239" s="76"/>
      <c r="DXT239" s="75"/>
      <c r="DXU239" s="378"/>
      <c r="DXV239" s="378"/>
      <c r="DXW239" s="378"/>
      <c r="DXX239" s="378"/>
      <c r="DXY239" s="378"/>
      <c r="DXZ239" s="378"/>
      <c r="DYA239" s="378"/>
      <c r="DYB239" s="378"/>
      <c r="DYC239" s="378"/>
      <c r="DYD239" s="378"/>
      <c r="DYE239" s="378"/>
      <c r="DYF239" s="378"/>
      <c r="DYG239" s="75"/>
      <c r="DYH239" s="378"/>
      <c r="DYI239" s="378"/>
      <c r="DYJ239" s="75"/>
      <c r="DYK239" s="76"/>
      <c r="DYL239" s="75"/>
      <c r="DYM239" s="378"/>
      <c r="DYN239" s="378"/>
      <c r="DYO239" s="378"/>
      <c r="DYP239" s="378"/>
      <c r="DYQ239" s="378"/>
      <c r="DYR239" s="378"/>
      <c r="DYS239" s="378"/>
      <c r="DYT239" s="378"/>
      <c r="DYU239" s="378"/>
      <c r="DYV239" s="378"/>
      <c r="DYW239" s="378"/>
      <c r="DYX239" s="378"/>
      <c r="DYY239" s="75"/>
      <c r="DYZ239" s="378"/>
      <c r="DZA239" s="378"/>
      <c r="DZB239" s="75"/>
      <c r="DZC239" s="76"/>
      <c r="DZD239" s="75"/>
      <c r="DZE239" s="378"/>
      <c r="DZF239" s="378"/>
      <c r="DZG239" s="378"/>
      <c r="DZH239" s="378"/>
      <c r="DZI239" s="378"/>
      <c r="DZJ239" s="378"/>
      <c r="DZK239" s="378"/>
      <c r="DZL239" s="378"/>
      <c r="DZM239" s="378"/>
      <c r="DZN239" s="378"/>
      <c r="DZO239" s="378"/>
      <c r="DZP239" s="378"/>
      <c r="DZQ239" s="75"/>
      <c r="DZR239" s="378"/>
      <c r="DZS239" s="378"/>
      <c r="DZT239" s="75"/>
      <c r="DZU239" s="76"/>
      <c r="DZV239" s="75"/>
      <c r="DZW239" s="378"/>
      <c r="DZX239" s="378"/>
      <c r="DZY239" s="378"/>
      <c r="DZZ239" s="378"/>
      <c r="EAA239" s="378"/>
      <c r="EAB239" s="378"/>
      <c r="EAC239" s="378"/>
      <c r="EAD239" s="378"/>
      <c r="EAE239" s="378"/>
      <c r="EAF239" s="378"/>
      <c r="EAG239" s="378"/>
      <c r="EAH239" s="378"/>
      <c r="EAI239" s="75"/>
      <c r="EAJ239" s="378"/>
      <c r="EAK239" s="378"/>
      <c r="EAL239" s="75"/>
      <c r="EAM239" s="76"/>
      <c r="EAN239" s="75"/>
      <c r="EAO239" s="378"/>
      <c r="EAP239" s="378"/>
      <c r="EAQ239" s="378"/>
      <c r="EAR239" s="378"/>
      <c r="EAS239" s="378"/>
      <c r="EAT239" s="378"/>
      <c r="EAU239" s="378"/>
      <c r="EAV239" s="378"/>
      <c r="EAW239" s="378"/>
      <c r="EAX239" s="378"/>
      <c r="EAY239" s="378"/>
      <c r="EAZ239" s="378"/>
      <c r="EBA239" s="75"/>
      <c r="EBB239" s="378"/>
      <c r="EBC239" s="378"/>
      <c r="EBD239" s="75"/>
      <c r="EBE239" s="76"/>
      <c r="EBF239" s="75"/>
      <c r="EBG239" s="378"/>
      <c r="EBH239" s="378"/>
      <c r="EBI239" s="378"/>
      <c r="EBJ239" s="378"/>
      <c r="EBK239" s="378"/>
      <c r="EBL239" s="378"/>
      <c r="EBM239" s="378"/>
      <c r="EBN239" s="378"/>
      <c r="EBO239" s="378"/>
      <c r="EBP239" s="378"/>
      <c r="EBQ239" s="378"/>
      <c r="EBR239" s="378"/>
      <c r="EBS239" s="75"/>
      <c r="EBT239" s="378"/>
      <c r="EBU239" s="378"/>
      <c r="EBV239" s="75"/>
      <c r="EBW239" s="76"/>
      <c r="EBX239" s="75"/>
      <c r="EBY239" s="378"/>
      <c r="EBZ239" s="378"/>
      <c r="ECA239" s="378"/>
      <c r="ECB239" s="378"/>
      <c r="ECC239" s="378"/>
      <c r="ECD239" s="378"/>
      <c r="ECE239" s="378"/>
      <c r="ECF239" s="378"/>
      <c r="ECG239" s="378"/>
      <c r="ECH239" s="378"/>
      <c r="ECI239" s="378"/>
      <c r="ECJ239" s="378"/>
      <c r="ECK239" s="75"/>
      <c r="ECL239" s="378"/>
      <c r="ECM239" s="378"/>
      <c r="ECN239" s="75"/>
      <c r="ECO239" s="76"/>
      <c r="ECP239" s="75"/>
      <c r="ECQ239" s="378"/>
      <c r="ECR239" s="378"/>
      <c r="ECS239" s="378"/>
      <c r="ECT239" s="378"/>
      <c r="ECU239" s="378"/>
      <c r="ECV239" s="378"/>
      <c r="ECW239" s="378"/>
      <c r="ECX239" s="378"/>
      <c r="ECY239" s="378"/>
      <c r="ECZ239" s="378"/>
      <c r="EDA239" s="378"/>
      <c r="EDB239" s="378"/>
      <c r="EDC239" s="75"/>
      <c r="EDD239" s="378"/>
      <c r="EDE239" s="378"/>
      <c r="EDF239" s="75"/>
      <c r="EDG239" s="76"/>
      <c r="EDH239" s="75"/>
      <c r="EDI239" s="378"/>
      <c r="EDJ239" s="378"/>
      <c r="EDK239" s="378"/>
      <c r="EDL239" s="378"/>
      <c r="EDM239" s="378"/>
      <c r="EDN239" s="378"/>
      <c r="EDO239" s="378"/>
      <c r="EDP239" s="378"/>
      <c r="EDQ239" s="378"/>
      <c r="EDR239" s="378"/>
      <c r="EDS239" s="378"/>
      <c r="EDT239" s="378"/>
      <c r="EDU239" s="75"/>
      <c r="EDV239" s="378"/>
      <c r="EDW239" s="378"/>
      <c r="EDX239" s="75"/>
      <c r="EDY239" s="76"/>
      <c r="EDZ239" s="75"/>
      <c r="EEA239" s="378"/>
      <c r="EEB239" s="378"/>
      <c r="EEC239" s="378"/>
      <c r="EED239" s="378"/>
      <c r="EEE239" s="378"/>
      <c r="EEF239" s="378"/>
      <c r="EEG239" s="378"/>
      <c r="EEH239" s="378"/>
      <c r="EEI239" s="378"/>
      <c r="EEJ239" s="378"/>
      <c r="EEK239" s="378"/>
      <c r="EEL239" s="378"/>
      <c r="EEM239" s="75"/>
      <c r="EEN239" s="378"/>
      <c r="EEO239" s="378"/>
      <c r="EEP239" s="75"/>
      <c r="EEQ239" s="76"/>
      <c r="EER239" s="75"/>
      <c r="EES239" s="378"/>
      <c r="EET239" s="378"/>
      <c r="EEU239" s="378"/>
      <c r="EEV239" s="378"/>
      <c r="EEW239" s="378"/>
      <c r="EEX239" s="378"/>
      <c r="EEY239" s="378"/>
      <c r="EEZ239" s="378"/>
      <c r="EFA239" s="378"/>
      <c r="EFB239" s="378"/>
      <c r="EFC239" s="378"/>
      <c r="EFD239" s="378"/>
      <c r="EFE239" s="75"/>
      <c r="EFF239" s="378"/>
      <c r="EFG239" s="378"/>
      <c r="EFH239" s="75"/>
      <c r="EFI239" s="76"/>
      <c r="EFJ239" s="75"/>
      <c r="EFK239" s="378"/>
      <c r="EFL239" s="378"/>
      <c r="EFM239" s="378"/>
      <c r="EFN239" s="378"/>
      <c r="EFO239" s="378"/>
      <c r="EFP239" s="378"/>
      <c r="EFQ239" s="378"/>
      <c r="EFR239" s="378"/>
      <c r="EFS239" s="378"/>
      <c r="EFT239" s="378"/>
      <c r="EFU239" s="378"/>
      <c r="EFV239" s="378"/>
      <c r="EFW239" s="75"/>
      <c r="EFX239" s="378"/>
      <c r="EFY239" s="378"/>
      <c r="EFZ239" s="75"/>
      <c r="EGA239" s="76"/>
      <c r="EGB239" s="75"/>
      <c r="EGC239" s="378"/>
      <c r="EGD239" s="378"/>
      <c r="EGE239" s="378"/>
      <c r="EGF239" s="378"/>
      <c r="EGG239" s="378"/>
      <c r="EGH239" s="378"/>
      <c r="EGI239" s="378"/>
      <c r="EGJ239" s="378"/>
      <c r="EGK239" s="378"/>
      <c r="EGL239" s="378"/>
      <c r="EGM239" s="378"/>
      <c r="EGN239" s="378"/>
      <c r="EGO239" s="75"/>
      <c r="EGP239" s="378"/>
      <c r="EGQ239" s="378"/>
      <c r="EGR239" s="75"/>
      <c r="EGS239" s="76"/>
      <c r="EGT239" s="75"/>
      <c r="EGU239" s="378"/>
      <c r="EGV239" s="378"/>
      <c r="EGW239" s="378"/>
      <c r="EGX239" s="378"/>
      <c r="EGY239" s="378"/>
      <c r="EGZ239" s="378"/>
      <c r="EHA239" s="378"/>
      <c r="EHB239" s="378"/>
      <c r="EHC239" s="378"/>
      <c r="EHD239" s="378"/>
      <c r="EHE239" s="378"/>
      <c r="EHF239" s="378"/>
      <c r="EHG239" s="75"/>
      <c r="EHH239" s="378"/>
      <c r="EHI239" s="378"/>
      <c r="EHJ239" s="75"/>
      <c r="EHK239" s="76"/>
      <c r="EHL239" s="75"/>
      <c r="EHM239" s="378"/>
      <c r="EHN239" s="378"/>
      <c r="EHO239" s="378"/>
      <c r="EHP239" s="378"/>
      <c r="EHQ239" s="378"/>
      <c r="EHR239" s="378"/>
      <c r="EHS239" s="378"/>
      <c r="EHT239" s="378"/>
      <c r="EHU239" s="378"/>
      <c r="EHV239" s="378"/>
      <c r="EHW239" s="378"/>
      <c r="EHX239" s="378"/>
      <c r="EHY239" s="75"/>
      <c r="EHZ239" s="378"/>
      <c r="EIA239" s="378"/>
      <c r="EIB239" s="75"/>
      <c r="EIC239" s="76"/>
      <c r="EID239" s="75"/>
      <c r="EIE239" s="378"/>
      <c r="EIF239" s="378"/>
      <c r="EIG239" s="378"/>
      <c r="EIH239" s="378"/>
      <c r="EII239" s="378"/>
      <c r="EIJ239" s="378"/>
      <c r="EIK239" s="378"/>
      <c r="EIL239" s="378"/>
      <c r="EIM239" s="378"/>
      <c r="EIN239" s="378"/>
      <c r="EIO239" s="378"/>
      <c r="EIP239" s="378"/>
      <c r="EIQ239" s="75"/>
      <c r="EIR239" s="378"/>
      <c r="EIS239" s="378"/>
      <c r="EIT239" s="75"/>
      <c r="EIU239" s="76"/>
      <c r="EIV239" s="75"/>
      <c r="EIW239" s="378"/>
      <c r="EIX239" s="378"/>
      <c r="EIY239" s="378"/>
      <c r="EIZ239" s="378"/>
      <c r="EJA239" s="378"/>
      <c r="EJB239" s="378"/>
      <c r="EJC239" s="378"/>
      <c r="EJD239" s="378"/>
      <c r="EJE239" s="378"/>
      <c r="EJF239" s="378"/>
      <c r="EJG239" s="378"/>
      <c r="EJH239" s="378"/>
      <c r="EJI239" s="75"/>
      <c r="EJJ239" s="378"/>
      <c r="EJK239" s="378"/>
      <c r="EJL239" s="75"/>
      <c r="EJM239" s="76"/>
      <c r="EJN239" s="75"/>
      <c r="EJO239" s="378"/>
      <c r="EJP239" s="378"/>
      <c r="EJQ239" s="378"/>
      <c r="EJR239" s="378"/>
      <c r="EJS239" s="378"/>
      <c r="EJT239" s="378"/>
      <c r="EJU239" s="378"/>
      <c r="EJV239" s="378"/>
      <c r="EJW239" s="378"/>
      <c r="EJX239" s="378"/>
      <c r="EJY239" s="378"/>
      <c r="EJZ239" s="378"/>
      <c r="EKA239" s="75"/>
      <c r="EKB239" s="378"/>
      <c r="EKC239" s="378"/>
      <c r="EKD239" s="75"/>
      <c r="EKE239" s="76"/>
      <c r="EKF239" s="75"/>
      <c r="EKG239" s="378"/>
      <c r="EKH239" s="378"/>
      <c r="EKI239" s="378"/>
      <c r="EKJ239" s="378"/>
      <c r="EKK239" s="378"/>
      <c r="EKL239" s="378"/>
      <c r="EKM239" s="378"/>
      <c r="EKN239" s="378"/>
      <c r="EKO239" s="378"/>
      <c r="EKP239" s="378"/>
      <c r="EKQ239" s="378"/>
      <c r="EKR239" s="378"/>
      <c r="EKS239" s="75"/>
      <c r="EKT239" s="378"/>
      <c r="EKU239" s="378"/>
      <c r="EKV239" s="75"/>
      <c r="EKW239" s="76"/>
      <c r="EKX239" s="75"/>
      <c r="EKY239" s="378"/>
      <c r="EKZ239" s="378"/>
      <c r="ELA239" s="378"/>
      <c r="ELB239" s="378"/>
      <c r="ELC239" s="378"/>
      <c r="ELD239" s="378"/>
      <c r="ELE239" s="378"/>
      <c r="ELF239" s="378"/>
      <c r="ELG239" s="378"/>
      <c r="ELH239" s="378"/>
      <c r="ELI239" s="378"/>
      <c r="ELJ239" s="378"/>
      <c r="ELK239" s="75"/>
      <c r="ELL239" s="378"/>
      <c r="ELM239" s="378"/>
      <c r="ELN239" s="75"/>
      <c r="ELO239" s="76"/>
      <c r="ELP239" s="75"/>
      <c r="ELQ239" s="378"/>
      <c r="ELR239" s="378"/>
      <c r="ELS239" s="378"/>
      <c r="ELT239" s="378"/>
      <c r="ELU239" s="378"/>
      <c r="ELV239" s="378"/>
      <c r="ELW239" s="378"/>
      <c r="ELX239" s="378"/>
      <c r="ELY239" s="378"/>
      <c r="ELZ239" s="378"/>
      <c r="EMA239" s="378"/>
      <c r="EMB239" s="378"/>
      <c r="EMC239" s="75"/>
      <c r="EMD239" s="378"/>
      <c r="EME239" s="378"/>
      <c r="EMF239" s="75"/>
      <c r="EMG239" s="76"/>
      <c r="EMH239" s="75"/>
      <c r="EMI239" s="378"/>
      <c r="EMJ239" s="378"/>
      <c r="EMK239" s="378"/>
      <c r="EML239" s="378"/>
      <c r="EMM239" s="378"/>
      <c r="EMN239" s="378"/>
      <c r="EMO239" s="378"/>
      <c r="EMP239" s="378"/>
      <c r="EMQ239" s="378"/>
      <c r="EMR239" s="378"/>
      <c r="EMS239" s="378"/>
      <c r="EMT239" s="378"/>
      <c r="EMU239" s="75"/>
      <c r="EMV239" s="378"/>
      <c r="EMW239" s="378"/>
      <c r="EMX239" s="75"/>
      <c r="EMY239" s="76"/>
      <c r="EMZ239" s="75"/>
      <c r="ENA239" s="378"/>
      <c r="ENB239" s="378"/>
      <c r="ENC239" s="378"/>
      <c r="END239" s="378"/>
      <c r="ENE239" s="378"/>
      <c r="ENF239" s="378"/>
      <c r="ENG239" s="378"/>
      <c r="ENH239" s="378"/>
      <c r="ENI239" s="378"/>
      <c r="ENJ239" s="378"/>
      <c r="ENK239" s="378"/>
      <c r="ENL239" s="378"/>
      <c r="ENM239" s="75"/>
      <c r="ENN239" s="378"/>
      <c r="ENO239" s="378"/>
      <c r="ENP239" s="75"/>
      <c r="ENQ239" s="76"/>
      <c r="ENR239" s="75"/>
      <c r="ENS239" s="378"/>
      <c r="ENT239" s="378"/>
      <c r="ENU239" s="378"/>
      <c r="ENV239" s="378"/>
      <c r="ENW239" s="378"/>
      <c r="ENX239" s="378"/>
      <c r="ENY239" s="378"/>
      <c r="ENZ239" s="378"/>
      <c r="EOA239" s="378"/>
      <c r="EOB239" s="378"/>
      <c r="EOC239" s="378"/>
      <c r="EOD239" s="378"/>
      <c r="EOE239" s="75"/>
      <c r="EOF239" s="378"/>
      <c r="EOG239" s="378"/>
      <c r="EOH239" s="75"/>
      <c r="EOI239" s="76"/>
      <c r="EOJ239" s="75"/>
      <c r="EOK239" s="378"/>
      <c r="EOL239" s="378"/>
      <c r="EOM239" s="378"/>
      <c r="EON239" s="378"/>
      <c r="EOO239" s="378"/>
      <c r="EOP239" s="378"/>
      <c r="EOQ239" s="378"/>
      <c r="EOR239" s="378"/>
      <c r="EOS239" s="378"/>
      <c r="EOT239" s="378"/>
      <c r="EOU239" s="378"/>
      <c r="EOV239" s="378"/>
      <c r="EOW239" s="75"/>
      <c r="EOX239" s="378"/>
      <c r="EOY239" s="378"/>
      <c r="EOZ239" s="75"/>
      <c r="EPA239" s="76"/>
      <c r="EPB239" s="75"/>
      <c r="EPC239" s="378"/>
      <c r="EPD239" s="378"/>
      <c r="EPE239" s="378"/>
      <c r="EPF239" s="378"/>
      <c r="EPG239" s="378"/>
      <c r="EPH239" s="378"/>
      <c r="EPI239" s="378"/>
      <c r="EPJ239" s="378"/>
      <c r="EPK239" s="378"/>
      <c r="EPL239" s="378"/>
      <c r="EPM239" s="378"/>
      <c r="EPN239" s="378"/>
      <c r="EPO239" s="75"/>
      <c r="EPP239" s="378"/>
      <c r="EPQ239" s="378"/>
      <c r="EPR239" s="75"/>
      <c r="EPS239" s="76"/>
      <c r="EPT239" s="75"/>
      <c r="EPU239" s="378"/>
      <c r="EPV239" s="378"/>
      <c r="EPW239" s="378"/>
      <c r="EPX239" s="378"/>
      <c r="EPY239" s="378"/>
      <c r="EPZ239" s="378"/>
      <c r="EQA239" s="378"/>
      <c r="EQB239" s="378"/>
      <c r="EQC239" s="378"/>
      <c r="EQD239" s="378"/>
      <c r="EQE239" s="378"/>
      <c r="EQF239" s="378"/>
      <c r="EQG239" s="75"/>
      <c r="EQH239" s="378"/>
      <c r="EQI239" s="378"/>
      <c r="EQJ239" s="75"/>
      <c r="EQK239" s="76"/>
      <c r="EQL239" s="75"/>
      <c r="EQM239" s="378"/>
      <c r="EQN239" s="378"/>
      <c r="EQO239" s="378"/>
      <c r="EQP239" s="378"/>
      <c r="EQQ239" s="378"/>
      <c r="EQR239" s="378"/>
      <c r="EQS239" s="378"/>
      <c r="EQT239" s="378"/>
      <c r="EQU239" s="378"/>
      <c r="EQV239" s="378"/>
      <c r="EQW239" s="378"/>
      <c r="EQX239" s="378"/>
      <c r="EQY239" s="75"/>
      <c r="EQZ239" s="378"/>
      <c r="ERA239" s="378"/>
      <c r="ERB239" s="75"/>
      <c r="ERC239" s="76"/>
      <c r="ERD239" s="75"/>
      <c r="ERE239" s="378"/>
      <c r="ERF239" s="378"/>
      <c r="ERG239" s="378"/>
      <c r="ERH239" s="378"/>
      <c r="ERI239" s="378"/>
      <c r="ERJ239" s="378"/>
      <c r="ERK239" s="378"/>
      <c r="ERL239" s="378"/>
      <c r="ERM239" s="378"/>
      <c r="ERN239" s="378"/>
      <c r="ERO239" s="378"/>
      <c r="ERP239" s="378"/>
      <c r="ERQ239" s="75"/>
      <c r="ERR239" s="378"/>
      <c r="ERS239" s="378"/>
      <c r="ERT239" s="75"/>
      <c r="ERU239" s="76"/>
      <c r="ERV239" s="75"/>
      <c r="ERW239" s="378"/>
      <c r="ERX239" s="378"/>
      <c r="ERY239" s="378"/>
      <c r="ERZ239" s="378"/>
      <c r="ESA239" s="378"/>
      <c r="ESB239" s="378"/>
      <c r="ESC239" s="378"/>
      <c r="ESD239" s="378"/>
      <c r="ESE239" s="378"/>
      <c r="ESF239" s="378"/>
      <c r="ESG239" s="378"/>
      <c r="ESH239" s="378"/>
      <c r="ESI239" s="75"/>
      <c r="ESJ239" s="378"/>
      <c r="ESK239" s="378"/>
      <c r="ESL239" s="75"/>
      <c r="ESM239" s="76"/>
      <c r="ESN239" s="75"/>
      <c r="ESO239" s="378"/>
      <c r="ESP239" s="378"/>
      <c r="ESQ239" s="378"/>
      <c r="ESR239" s="378"/>
      <c r="ESS239" s="378"/>
      <c r="EST239" s="378"/>
      <c r="ESU239" s="378"/>
      <c r="ESV239" s="378"/>
      <c r="ESW239" s="378"/>
      <c r="ESX239" s="378"/>
      <c r="ESY239" s="378"/>
      <c r="ESZ239" s="378"/>
      <c r="ETA239" s="75"/>
      <c r="ETB239" s="378"/>
      <c r="ETC239" s="378"/>
      <c r="ETD239" s="75"/>
      <c r="ETE239" s="76"/>
      <c r="ETF239" s="75"/>
      <c r="ETG239" s="378"/>
      <c r="ETH239" s="378"/>
      <c r="ETI239" s="378"/>
      <c r="ETJ239" s="378"/>
      <c r="ETK239" s="378"/>
      <c r="ETL239" s="378"/>
      <c r="ETM239" s="378"/>
      <c r="ETN239" s="378"/>
      <c r="ETO239" s="378"/>
      <c r="ETP239" s="378"/>
      <c r="ETQ239" s="378"/>
      <c r="ETR239" s="378"/>
      <c r="ETS239" s="75"/>
      <c r="ETT239" s="378"/>
      <c r="ETU239" s="378"/>
      <c r="ETV239" s="75"/>
      <c r="ETW239" s="76"/>
      <c r="ETX239" s="75"/>
      <c r="ETY239" s="378"/>
      <c r="ETZ239" s="378"/>
      <c r="EUA239" s="378"/>
      <c r="EUB239" s="378"/>
      <c r="EUC239" s="378"/>
      <c r="EUD239" s="378"/>
      <c r="EUE239" s="378"/>
      <c r="EUF239" s="378"/>
      <c r="EUG239" s="378"/>
      <c r="EUH239" s="378"/>
      <c r="EUI239" s="378"/>
      <c r="EUJ239" s="378"/>
      <c r="EUK239" s="75"/>
      <c r="EUL239" s="378"/>
      <c r="EUM239" s="378"/>
      <c r="EUN239" s="75"/>
      <c r="EUO239" s="76"/>
      <c r="EUP239" s="75"/>
      <c r="EUQ239" s="378"/>
      <c r="EUR239" s="378"/>
      <c r="EUS239" s="378"/>
      <c r="EUT239" s="378"/>
      <c r="EUU239" s="378"/>
      <c r="EUV239" s="378"/>
      <c r="EUW239" s="378"/>
      <c r="EUX239" s="378"/>
      <c r="EUY239" s="378"/>
      <c r="EUZ239" s="378"/>
      <c r="EVA239" s="378"/>
      <c r="EVB239" s="378"/>
      <c r="EVC239" s="75"/>
      <c r="EVD239" s="378"/>
      <c r="EVE239" s="378"/>
      <c r="EVF239" s="75"/>
      <c r="EVG239" s="76"/>
      <c r="EVH239" s="75"/>
      <c r="EVI239" s="378"/>
      <c r="EVJ239" s="378"/>
      <c r="EVK239" s="378"/>
      <c r="EVL239" s="378"/>
      <c r="EVM239" s="378"/>
      <c r="EVN239" s="378"/>
      <c r="EVO239" s="378"/>
      <c r="EVP239" s="378"/>
      <c r="EVQ239" s="378"/>
      <c r="EVR239" s="378"/>
      <c r="EVS239" s="378"/>
      <c r="EVT239" s="378"/>
      <c r="EVU239" s="75"/>
      <c r="EVV239" s="378"/>
      <c r="EVW239" s="378"/>
      <c r="EVX239" s="75"/>
      <c r="EVY239" s="76"/>
      <c r="EVZ239" s="75"/>
      <c r="EWA239" s="378"/>
      <c r="EWB239" s="378"/>
      <c r="EWC239" s="378"/>
      <c r="EWD239" s="378"/>
      <c r="EWE239" s="378"/>
      <c r="EWF239" s="378"/>
      <c r="EWG239" s="378"/>
      <c r="EWH239" s="378"/>
      <c r="EWI239" s="378"/>
      <c r="EWJ239" s="378"/>
      <c r="EWK239" s="378"/>
      <c r="EWL239" s="378"/>
      <c r="EWM239" s="75"/>
      <c r="EWN239" s="378"/>
      <c r="EWO239" s="378"/>
      <c r="EWP239" s="75"/>
      <c r="EWQ239" s="76"/>
      <c r="EWR239" s="75"/>
      <c r="EWS239" s="378"/>
      <c r="EWT239" s="378"/>
      <c r="EWU239" s="378"/>
      <c r="EWV239" s="378"/>
      <c r="EWW239" s="378"/>
      <c r="EWX239" s="378"/>
      <c r="EWY239" s="378"/>
      <c r="EWZ239" s="378"/>
      <c r="EXA239" s="378"/>
      <c r="EXB239" s="378"/>
      <c r="EXC239" s="378"/>
      <c r="EXD239" s="378"/>
      <c r="EXE239" s="75"/>
      <c r="EXF239" s="378"/>
      <c r="EXG239" s="378"/>
      <c r="EXH239" s="75"/>
      <c r="EXI239" s="76"/>
      <c r="EXJ239" s="75"/>
      <c r="EXK239" s="378"/>
      <c r="EXL239" s="378"/>
      <c r="EXM239" s="378"/>
      <c r="EXN239" s="378"/>
      <c r="EXO239" s="378"/>
      <c r="EXP239" s="378"/>
      <c r="EXQ239" s="378"/>
      <c r="EXR239" s="378"/>
      <c r="EXS239" s="378"/>
      <c r="EXT239" s="378"/>
      <c r="EXU239" s="378"/>
      <c r="EXV239" s="378"/>
      <c r="EXW239" s="75"/>
      <c r="EXX239" s="378"/>
      <c r="EXY239" s="378"/>
      <c r="EXZ239" s="75"/>
      <c r="EYA239" s="76"/>
      <c r="EYB239" s="75"/>
      <c r="EYC239" s="378"/>
      <c r="EYD239" s="378"/>
      <c r="EYE239" s="378"/>
      <c r="EYF239" s="378"/>
      <c r="EYG239" s="378"/>
      <c r="EYH239" s="378"/>
      <c r="EYI239" s="378"/>
      <c r="EYJ239" s="378"/>
      <c r="EYK239" s="378"/>
      <c r="EYL239" s="378"/>
      <c r="EYM239" s="378"/>
      <c r="EYN239" s="378"/>
      <c r="EYO239" s="75"/>
      <c r="EYP239" s="378"/>
      <c r="EYQ239" s="378"/>
      <c r="EYR239" s="75"/>
      <c r="EYS239" s="76"/>
      <c r="EYT239" s="75"/>
      <c r="EYU239" s="378"/>
      <c r="EYV239" s="378"/>
      <c r="EYW239" s="378"/>
      <c r="EYX239" s="378"/>
      <c r="EYY239" s="378"/>
      <c r="EYZ239" s="378"/>
      <c r="EZA239" s="378"/>
      <c r="EZB239" s="378"/>
      <c r="EZC239" s="378"/>
      <c r="EZD239" s="378"/>
      <c r="EZE239" s="378"/>
      <c r="EZF239" s="378"/>
      <c r="EZG239" s="75"/>
      <c r="EZH239" s="378"/>
      <c r="EZI239" s="378"/>
      <c r="EZJ239" s="75"/>
      <c r="EZK239" s="76"/>
      <c r="EZL239" s="75"/>
      <c r="EZM239" s="378"/>
      <c r="EZN239" s="378"/>
      <c r="EZO239" s="378"/>
      <c r="EZP239" s="378"/>
      <c r="EZQ239" s="378"/>
      <c r="EZR239" s="378"/>
      <c r="EZS239" s="378"/>
      <c r="EZT239" s="378"/>
      <c r="EZU239" s="378"/>
      <c r="EZV239" s="378"/>
      <c r="EZW239" s="378"/>
      <c r="EZX239" s="378"/>
      <c r="EZY239" s="75"/>
      <c r="EZZ239" s="378"/>
      <c r="FAA239" s="378"/>
      <c r="FAB239" s="75"/>
      <c r="FAC239" s="76"/>
      <c r="FAD239" s="75"/>
      <c r="FAE239" s="378"/>
      <c r="FAF239" s="378"/>
      <c r="FAG239" s="378"/>
      <c r="FAH239" s="378"/>
      <c r="FAI239" s="378"/>
      <c r="FAJ239" s="378"/>
      <c r="FAK239" s="378"/>
      <c r="FAL239" s="378"/>
      <c r="FAM239" s="378"/>
      <c r="FAN239" s="378"/>
      <c r="FAO239" s="378"/>
      <c r="FAP239" s="378"/>
      <c r="FAQ239" s="75"/>
      <c r="FAR239" s="378"/>
      <c r="FAS239" s="378"/>
      <c r="FAT239" s="75"/>
      <c r="FAU239" s="76"/>
      <c r="FAV239" s="75"/>
      <c r="FAW239" s="378"/>
      <c r="FAX239" s="378"/>
      <c r="FAY239" s="378"/>
      <c r="FAZ239" s="378"/>
      <c r="FBA239" s="378"/>
      <c r="FBB239" s="378"/>
      <c r="FBC239" s="378"/>
      <c r="FBD239" s="378"/>
      <c r="FBE239" s="378"/>
      <c r="FBF239" s="378"/>
      <c r="FBG239" s="378"/>
      <c r="FBH239" s="378"/>
      <c r="FBI239" s="75"/>
      <c r="FBJ239" s="378"/>
      <c r="FBK239" s="378"/>
      <c r="FBL239" s="75"/>
      <c r="FBM239" s="76"/>
      <c r="FBN239" s="75"/>
      <c r="FBO239" s="378"/>
      <c r="FBP239" s="378"/>
      <c r="FBQ239" s="378"/>
      <c r="FBR239" s="378"/>
      <c r="FBS239" s="378"/>
      <c r="FBT239" s="378"/>
      <c r="FBU239" s="378"/>
      <c r="FBV239" s="378"/>
      <c r="FBW239" s="378"/>
      <c r="FBX239" s="378"/>
      <c r="FBY239" s="378"/>
      <c r="FBZ239" s="378"/>
      <c r="FCA239" s="75"/>
      <c r="FCB239" s="378"/>
      <c r="FCC239" s="378"/>
      <c r="FCD239" s="75"/>
      <c r="FCE239" s="76"/>
      <c r="FCF239" s="75"/>
      <c r="FCG239" s="378"/>
      <c r="FCH239" s="378"/>
      <c r="FCI239" s="378"/>
      <c r="FCJ239" s="378"/>
      <c r="FCK239" s="378"/>
      <c r="FCL239" s="378"/>
      <c r="FCM239" s="378"/>
      <c r="FCN239" s="378"/>
      <c r="FCO239" s="378"/>
      <c r="FCP239" s="378"/>
      <c r="FCQ239" s="378"/>
      <c r="FCR239" s="378"/>
      <c r="FCS239" s="75"/>
      <c r="FCT239" s="378"/>
      <c r="FCU239" s="378"/>
      <c r="FCV239" s="75"/>
      <c r="FCW239" s="76"/>
      <c r="FCX239" s="75"/>
      <c r="FCY239" s="378"/>
      <c r="FCZ239" s="378"/>
      <c r="FDA239" s="378"/>
      <c r="FDB239" s="378"/>
      <c r="FDC239" s="378"/>
      <c r="FDD239" s="378"/>
      <c r="FDE239" s="378"/>
      <c r="FDF239" s="378"/>
      <c r="FDG239" s="378"/>
      <c r="FDH239" s="378"/>
      <c r="FDI239" s="378"/>
      <c r="FDJ239" s="378"/>
      <c r="FDK239" s="75"/>
      <c r="FDL239" s="378"/>
      <c r="FDM239" s="378"/>
      <c r="FDN239" s="75"/>
      <c r="FDO239" s="76"/>
      <c r="FDP239" s="75"/>
      <c r="FDQ239" s="378"/>
      <c r="FDR239" s="378"/>
      <c r="FDS239" s="378"/>
      <c r="FDT239" s="378"/>
      <c r="FDU239" s="378"/>
      <c r="FDV239" s="378"/>
      <c r="FDW239" s="378"/>
      <c r="FDX239" s="378"/>
      <c r="FDY239" s="378"/>
      <c r="FDZ239" s="378"/>
      <c r="FEA239" s="378"/>
      <c r="FEB239" s="378"/>
      <c r="FEC239" s="75"/>
      <c r="FED239" s="378"/>
      <c r="FEE239" s="378"/>
      <c r="FEF239" s="75"/>
      <c r="FEG239" s="76"/>
      <c r="FEH239" s="75"/>
      <c r="FEI239" s="378"/>
      <c r="FEJ239" s="378"/>
      <c r="FEK239" s="378"/>
      <c r="FEL239" s="378"/>
      <c r="FEM239" s="378"/>
      <c r="FEN239" s="378"/>
      <c r="FEO239" s="378"/>
      <c r="FEP239" s="378"/>
      <c r="FEQ239" s="378"/>
      <c r="FER239" s="378"/>
      <c r="FES239" s="378"/>
      <c r="FET239" s="378"/>
      <c r="FEU239" s="75"/>
      <c r="FEV239" s="378"/>
      <c r="FEW239" s="378"/>
      <c r="FEX239" s="75"/>
      <c r="FEY239" s="76"/>
      <c r="FEZ239" s="75"/>
      <c r="FFA239" s="378"/>
      <c r="FFB239" s="378"/>
      <c r="FFC239" s="378"/>
      <c r="FFD239" s="378"/>
      <c r="FFE239" s="378"/>
      <c r="FFF239" s="378"/>
      <c r="FFG239" s="378"/>
      <c r="FFH239" s="378"/>
      <c r="FFI239" s="378"/>
      <c r="FFJ239" s="378"/>
      <c r="FFK239" s="378"/>
      <c r="FFL239" s="378"/>
      <c r="FFM239" s="75"/>
      <c r="FFN239" s="378"/>
      <c r="FFO239" s="378"/>
      <c r="FFP239" s="75"/>
      <c r="FFQ239" s="76"/>
      <c r="FFR239" s="75"/>
      <c r="FFS239" s="378"/>
      <c r="FFT239" s="378"/>
      <c r="FFU239" s="378"/>
      <c r="FFV239" s="378"/>
      <c r="FFW239" s="378"/>
      <c r="FFX239" s="378"/>
      <c r="FFY239" s="378"/>
      <c r="FFZ239" s="378"/>
      <c r="FGA239" s="378"/>
      <c r="FGB239" s="378"/>
      <c r="FGC239" s="378"/>
      <c r="FGD239" s="378"/>
      <c r="FGE239" s="75"/>
      <c r="FGF239" s="378"/>
      <c r="FGG239" s="378"/>
      <c r="FGH239" s="75"/>
      <c r="FGI239" s="76"/>
      <c r="FGJ239" s="75"/>
      <c r="FGK239" s="378"/>
      <c r="FGL239" s="378"/>
      <c r="FGM239" s="378"/>
      <c r="FGN239" s="378"/>
      <c r="FGO239" s="378"/>
      <c r="FGP239" s="378"/>
      <c r="FGQ239" s="378"/>
      <c r="FGR239" s="378"/>
      <c r="FGS239" s="378"/>
      <c r="FGT239" s="378"/>
      <c r="FGU239" s="378"/>
      <c r="FGV239" s="378"/>
      <c r="FGW239" s="75"/>
      <c r="FGX239" s="378"/>
      <c r="FGY239" s="378"/>
      <c r="FGZ239" s="75"/>
      <c r="FHA239" s="76"/>
      <c r="FHB239" s="75"/>
      <c r="FHC239" s="378"/>
      <c r="FHD239" s="378"/>
      <c r="FHE239" s="378"/>
      <c r="FHF239" s="378"/>
      <c r="FHG239" s="378"/>
      <c r="FHH239" s="378"/>
      <c r="FHI239" s="378"/>
      <c r="FHJ239" s="378"/>
      <c r="FHK239" s="378"/>
      <c r="FHL239" s="378"/>
      <c r="FHM239" s="378"/>
      <c r="FHN239" s="378"/>
      <c r="FHO239" s="75"/>
      <c r="FHP239" s="378"/>
      <c r="FHQ239" s="378"/>
      <c r="FHR239" s="75"/>
      <c r="FHS239" s="76"/>
      <c r="FHT239" s="75"/>
      <c r="FHU239" s="378"/>
      <c r="FHV239" s="378"/>
      <c r="FHW239" s="378"/>
      <c r="FHX239" s="378"/>
      <c r="FHY239" s="378"/>
      <c r="FHZ239" s="378"/>
      <c r="FIA239" s="378"/>
      <c r="FIB239" s="378"/>
      <c r="FIC239" s="378"/>
      <c r="FID239" s="378"/>
      <c r="FIE239" s="378"/>
      <c r="FIF239" s="378"/>
      <c r="FIG239" s="75"/>
      <c r="FIH239" s="378"/>
      <c r="FII239" s="378"/>
      <c r="FIJ239" s="75"/>
      <c r="FIK239" s="76"/>
      <c r="FIL239" s="75"/>
      <c r="FIM239" s="378"/>
      <c r="FIN239" s="378"/>
      <c r="FIO239" s="378"/>
      <c r="FIP239" s="378"/>
      <c r="FIQ239" s="378"/>
      <c r="FIR239" s="378"/>
      <c r="FIS239" s="378"/>
      <c r="FIT239" s="378"/>
      <c r="FIU239" s="378"/>
      <c r="FIV239" s="378"/>
      <c r="FIW239" s="378"/>
      <c r="FIX239" s="378"/>
      <c r="FIY239" s="75"/>
      <c r="FIZ239" s="378"/>
      <c r="FJA239" s="378"/>
      <c r="FJB239" s="75"/>
      <c r="FJC239" s="76"/>
      <c r="FJD239" s="75"/>
      <c r="FJE239" s="378"/>
      <c r="FJF239" s="378"/>
      <c r="FJG239" s="378"/>
      <c r="FJH239" s="378"/>
      <c r="FJI239" s="378"/>
      <c r="FJJ239" s="378"/>
      <c r="FJK239" s="378"/>
      <c r="FJL239" s="378"/>
      <c r="FJM239" s="378"/>
      <c r="FJN239" s="378"/>
      <c r="FJO239" s="378"/>
      <c r="FJP239" s="378"/>
      <c r="FJQ239" s="75"/>
      <c r="FJR239" s="378"/>
      <c r="FJS239" s="378"/>
      <c r="FJT239" s="75"/>
      <c r="FJU239" s="76"/>
      <c r="FJV239" s="75"/>
      <c r="FJW239" s="378"/>
      <c r="FJX239" s="378"/>
      <c r="FJY239" s="378"/>
      <c r="FJZ239" s="378"/>
      <c r="FKA239" s="378"/>
      <c r="FKB239" s="378"/>
      <c r="FKC239" s="378"/>
      <c r="FKD239" s="378"/>
      <c r="FKE239" s="378"/>
      <c r="FKF239" s="378"/>
      <c r="FKG239" s="378"/>
      <c r="FKH239" s="378"/>
      <c r="FKI239" s="75"/>
      <c r="FKJ239" s="378"/>
      <c r="FKK239" s="378"/>
      <c r="FKL239" s="75"/>
      <c r="FKM239" s="76"/>
      <c r="FKN239" s="75"/>
      <c r="FKO239" s="378"/>
      <c r="FKP239" s="378"/>
      <c r="FKQ239" s="378"/>
      <c r="FKR239" s="378"/>
      <c r="FKS239" s="378"/>
      <c r="FKT239" s="378"/>
      <c r="FKU239" s="378"/>
      <c r="FKV239" s="378"/>
      <c r="FKW239" s="378"/>
      <c r="FKX239" s="378"/>
      <c r="FKY239" s="378"/>
      <c r="FKZ239" s="378"/>
      <c r="FLA239" s="75"/>
      <c r="FLB239" s="378"/>
      <c r="FLC239" s="378"/>
      <c r="FLD239" s="75"/>
      <c r="FLE239" s="76"/>
      <c r="FLF239" s="75"/>
      <c r="FLG239" s="378"/>
      <c r="FLH239" s="378"/>
      <c r="FLI239" s="378"/>
      <c r="FLJ239" s="378"/>
      <c r="FLK239" s="378"/>
      <c r="FLL239" s="378"/>
      <c r="FLM239" s="378"/>
      <c r="FLN239" s="378"/>
      <c r="FLO239" s="378"/>
      <c r="FLP239" s="378"/>
      <c r="FLQ239" s="378"/>
      <c r="FLR239" s="378"/>
      <c r="FLS239" s="75"/>
      <c r="FLT239" s="378"/>
      <c r="FLU239" s="378"/>
      <c r="FLV239" s="75"/>
      <c r="FLW239" s="76"/>
      <c r="FLX239" s="75"/>
      <c r="FLY239" s="378"/>
      <c r="FLZ239" s="378"/>
      <c r="FMA239" s="378"/>
      <c r="FMB239" s="378"/>
      <c r="FMC239" s="378"/>
      <c r="FMD239" s="378"/>
      <c r="FME239" s="378"/>
      <c r="FMF239" s="378"/>
      <c r="FMG239" s="378"/>
      <c r="FMH239" s="378"/>
      <c r="FMI239" s="378"/>
      <c r="FMJ239" s="378"/>
      <c r="FMK239" s="75"/>
      <c r="FML239" s="378"/>
      <c r="FMM239" s="378"/>
      <c r="FMN239" s="75"/>
      <c r="FMO239" s="76"/>
      <c r="FMP239" s="75"/>
      <c r="FMQ239" s="378"/>
      <c r="FMR239" s="378"/>
      <c r="FMS239" s="378"/>
      <c r="FMT239" s="378"/>
      <c r="FMU239" s="378"/>
      <c r="FMV239" s="378"/>
      <c r="FMW239" s="378"/>
      <c r="FMX239" s="378"/>
      <c r="FMY239" s="378"/>
      <c r="FMZ239" s="378"/>
      <c r="FNA239" s="378"/>
      <c r="FNB239" s="378"/>
      <c r="FNC239" s="75"/>
      <c r="FND239" s="378"/>
      <c r="FNE239" s="378"/>
      <c r="FNF239" s="75"/>
      <c r="FNG239" s="76"/>
      <c r="FNH239" s="75"/>
      <c r="FNI239" s="378"/>
      <c r="FNJ239" s="378"/>
      <c r="FNK239" s="378"/>
      <c r="FNL239" s="378"/>
      <c r="FNM239" s="378"/>
      <c r="FNN239" s="378"/>
      <c r="FNO239" s="378"/>
      <c r="FNP239" s="378"/>
      <c r="FNQ239" s="378"/>
      <c r="FNR239" s="378"/>
      <c r="FNS239" s="378"/>
      <c r="FNT239" s="378"/>
      <c r="FNU239" s="75"/>
      <c r="FNV239" s="378"/>
      <c r="FNW239" s="378"/>
      <c r="FNX239" s="75"/>
      <c r="FNY239" s="76"/>
      <c r="FNZ239" s="75"/>
      <c r="FOA239" s="378"/>
      <c r="FOB239" s="378"/>
      <c r="FOC239" s="378"/>
      <c r="FOD239" s="378"/>
      <c r="FOE239" s="378"/>
      <c r="FOF239" s="378"/>
      <c r="FOG239" s="378"/>
      <c r="FOH239" s="378"/>
      <c r="FOI239" s="378"/>
      <c r="FOJ239" s="378"/>
      <c r="FOK239" s="378"/>
      <c r="FOL239" s="378"/>
      <c r="FOM239" s="75"/>
      <c r="FON239" s="378"/>
      <c r="FOO239" s="378"/>
      <c r="FOP239" s="75"/>
      <c r="FOQ239" s="76"/>
      <c r="FOR239" s="75"/>
      <c r="FOS239" s="378"/>
      <c r="FOT239" s="378"/>
      <c r="FOU239" s="378"/>
      <c r="FOV239" s="378"/>
      <c r="FOW239" s="378"/>
      <c r="FOX239" s="378"/>
      <c r="FOY239" s="378"/>
      <c r="FOZ239" s="378"/>
      <c r="FPA239" s="378"/>
      <c r="FPB239" s="378"/>
      <c r="FPC239" s="378"/>
      <c r="FPD239" s="378"/>
      <c r="FPE239" s="75"/>
      <c r="FPF239" s="378"/>
      <c r="FPG239" s="378"/>
      <c r="FPH239" s="75"/>
      <c r="FPI239" s="76"/>
      <c r="FPJ239" s="75"/>
      <c r="FPK239" s="378"/>
      <c r="FPL239" s="378"/>
      <c r="FPM239" s="378"/>
      <c r="FPN239" s="378"/>
      <c r="FPO239" s="378"/>
      <c r="FPP239" s="378"/>
      <c r="FPQ239" s="378"/>
      <c r="FPR239" s="378"/>
      <c r="FPS239" s="378"/>
      <c r="FPT239" s="378"/>
      <c r="FPU239" s="378"/>
      <c r="FPV239" s="378"/>
      <c r="FPW239" s="75"/>
      <c r="FPX239" s="378"/>
      <c r="FPY239" s="378"/>
      <c r="FPZ239" s="75"/>
      <c r="FQA239" s="76"/>
      <c r="FQB239" s="75"/>
      <c r="FQC239" s="378"/>
      <c r="FQD239" s="378"/>
      <c r="FQE239" s="378"/>
      <c r="FQF239" s="378"/>
      <c r="FQG239" s="378"/>
      <c r="FQH239" s="378"/>
      <c r="FQI239" s="378"/>
      <c r="FQJ239" s="378"/>
      <c r="FQK239" s="378"/>
      <c r="FQL239" s="378"/>
      <c r="FQM239" s="378"/>
      <c r="FQN239" s="378"/>
      <c r="FQO239" s="75"/>
      <c r="FQP239" s="378"/>
      <c r="FQQ239" s="378"/>
      <c r="FQR239" s="75"/>
      <c r="FQS239" s="76"/>
      <c r="FQT239" s="75"/>
      <c r="FQU239" s="378"/>
      <c r="FQV239" s="378"/>
      <c r="FQW239" s="378"/>
      <c r="FQX239" s="378"/>
      <c r="FQY239" s="378"/>
      <c r="FQZ239" s="378"/>
      <c r="FRA239" s="378"/>
      <c r="FRB239" s="378"/>
      <c r="FRC239" s="378"/>
      <c r="FRD239" s="378"/>
      <c r="FRE239" s="378"/>
      <c r="FRF239" s="378"/>
      <c r="FRG239" s="75"/>
      <c r="FRH239" s="378"/>
      <c r="FRI239" s="378"/>
      <c r="FRJ239" s="75"/>
      <c r="FRK239" s="76"/>
      <c r="FRL239" s="75"/>
      <c r="FRM239" s="378"/>
      <c r="FRN239" s="378"/>
      <c r="FRO239" s="378"/>
      <c r="FRP239" s="378"/>
      <c r="FRQ239" s="378"/>
      <c r="FRR239" s="378"/>
      <c r="FRS239" s="378"/>
      <c r="FRT239" s="378"/>
      <c r="FRU239" s="378"/>
      <c r="FRV239" s="378"/>
      <c r="FRW239" s="378"/>
      <c r="FRX239" s="378"/>
      <c r="FRY239" s="75"/>
      <c r="FRZ239" s="378"/>
      <c r="FSA239" s="378"/>
      <c r="FSB239" s="75"/>
      <c r="FSC239" s="76"/>
      <c r="FSD239" s="75"/>
      <c r="FSE239" s="378"/>
      <c r="FSF239" s="378"/>
      <c r="FSG239" s="378"/>
      <c r="FSH239" s="378"/>
      <c r="FSI239" s="378"/>
      <c r="FSJ239" s="378"/>
      <c r="FSK239" s="378"/>
      <c r="FSL239" s="378"/>
      <c r="FSM239" s="378"/>
      <c r="FSN239" s="378"/>
      <c r="FSO239" s="378"/>
      <c r="FSP239" s="378"/>
      <c r="FSQ239" s="75"/>
      <c r="FSR239" s="378"/>
      <c r="FSS239" s="378"/>
      <c r="FST239" s="75"/>
      <c r="FSU239" s="76"/>
      <c r="FSV239" s="75"/>
      <c r="FSW239" s="378"/>
      <c r="FSX239" s="378"/>
      <c r="FSY239" s="378"/>
      <c r="FSZ239" s="378"/>
      <c r="FTA239" s="378"/>
      <c r="FTB239" s="378"/>
      <c r="FTC239" s="378"/>
      <c r="FTD239" s="378"/>
      <c r="FTE239" s="378"/>
      <c r="FTF239" s="378"/>
      <c r="FTG239" s="378"/>
      <c r="FTH239" s="378"/>
      <c r="FTI239" s="75"/>
      <c r="FTJ239" s="378"/>
      <c r="FTK239" s="378"/>
      <c r="FTL239" s="75"/>
      <c r="FTM239" s="76"/>
      <c r="FTN239" s="75"/>
      <c r="FTO239" s="378"/>
      <c r="FTP239" s="378"/>
      <c r="FTQ239" s="378"/>
      <c r="FTR239" s="378"/>
      <c r="FTS239" s="378"/>
      <c r="FTT239" s="378"/>
      <c r="FTU239" s="378"/>
      <c r="FTV239" s="378"/>
      <c r="FTW239" s="378"/>
      <c r="FTX239" s="378"/>
      <c r="FTY239" s="378"/>
      <c r="FTZ239" s="378"/>
      <c r="FUA239" s="75"/>
      <c r="FUB239" s="378"/>
      <c r="FUC239" s="378"/>
      <c r="FUD239" s="75"/>
      <c r="FUE239" s="76"/>
      <c r="FUF239" s="75"/>
      <c r="FUG239" s="378"/>
      <c r="FUH239" s="378"/>
      <c r="FUI239" s="378"/>
      <c r="FUJ239" s="378"/>
      <c r="FUK239" s="378"/>
      <c r="FUL239" s="378"/>
      <c r="FUM239" s="378"/>
      <c r="FUN239" s="378"/>
      <c r="FUO239" s="378"/>
      <c r="FUP239" s="378"/>
      <c r="FUQ239" s="378"/>
      <c r="FUR239" s="378"/>
      <c r="FUS239" s="75"/>
      <c r="FUT239" s="378"/>
      <c r="FUU239" s="378"/>
      <c r="FUV239" s="75"/>
      <c r="FUW239" s="76"/>
      <c r="FUX239" s="75"/>
      <c r="FUY239" s="378"/>
      <c r="FUZ239" s="378"/>
      <c r="FVA239" s="378"/>
      <c r="FVB239" s="378"/>
      <c r="FVC239" s="378"/>
      <c r="FVD239" s="378"/>
      <c r="FVE239" s="378"/>
      <c r="FVF239" s="378"/>
      <c r="FVG239" s="378"/>
      <c r="FVH239" s="378"/>
      <c r="FVI239" s="378"/>
      <c r="FVJ239" s="378"/>
      <c r="FVK239" s="75"/>
      <c r="FVL239" s="378"/>
      <c r="FVM239" s="378"/>
      <c r="FVN239" s="75"/>
      <c r="FVO239" s="76"/>
      <c r="FVP239" s="75"/>
      <c r="FVQ239" s="378"/>
      <c r="FVR239" s="378"/>
      <c r="FVS239" s="378"/>
      <c r="FVT239" s="378"/>
      <c r="FVU239" s="378"/>
      <c r="FVV239" s="378"/>
      <c r="FVW239" s="378"/>
      <c r="FVX239" s="378"/>
      <c r="FVY239" s="378"/>
      <c r="FVZ239" s="378"/>
      <c r="FWA239" s="378"/>
      <c r="FWB239" s="378"/>
      <c r="FWC239" s="75"/>
      <c r="FWD239" s="378"/>
      <c r="FWE239" s="378"/>
      <c r="FWF239" s="75"/>
      <c r="FWG239" s="76"/>
      <c r="FWH239" s="75"/>
      <c r="FWI239" s="378"/>
      <c r="FWJ239" s="378"/>
      <c r="FWK239" s="378"/>
      <c r="FWL239" s="378"/>
      <c r="FWM239" s="378"/>
      <c r="FWN239" s="378"/>
      <c r="FWO239" s="378"/>
      <c r="FWP239" s="378"/>
      <c r="FWQ239" s="378"/>
      <c r="FWR239" s="378"/>
      <c r="FWS239" s="378"/>
      <c r="FWT239" s="378"/>
      <c r="FWU239" s="75"/>
      <c r="FWV239" s="378"/>
      <c r="FWW239" s="378"/>
      <c r="FWX239" s="75"/>
      <c r="FWY239" s="76"/>
      <c r="FWZ239" s="75"/>
      <c r="FXA239" s="378"/>
      <c r="FXB239" s="378"/>
      <c r="FXC239" s="378"/>
      <c r="FXD239" s="378"/>
      <c r="FXE239" s="378"/>
      <c r="FXF239" s="378"/>
      <c r="FXG239" s="378"/>
      <c r="FXH239" s="378"/>
      <c r="FXI239" s="378"/>
      <c r="FXJ239" s="378"/>
      <c r="FXK239" s="378"/>
      <c r="FXL239" s="378"/>
      <c r="FXM239" s="75"/>
      <c r="FXN239" s="378"/>
      <c r="FXO239" s="378"/>
      <c r="FXP239" s="75"/>
      <c r="FXQ239" s="76"/>
      <c r="FXR239" s="75"/>
      <c r="FXS239" s="378"/>
      <c r="FXT239" s="378"/>
      <c r="FXU239" s="378"/>
      <c r="FXV239" s="378"/>
      <c r="FXW239" s="378"/>
      <c r="FXX239" s="378"/>
      <c r="FXY239" s="378"/>
      <c r="FXZ239" s="378"/>
      <c r="FYA239" s="378"/>
      <c r="FYB239" s="378"/>
      <c r="FYC239" s="378"/>
      <c r="FYD239" s="378"/>
      <c r="FYE239" s="75"/>
      <c r="FYF239" s="378"/>
      <c r="FYG239" s="378"/>
      <c r="FYH239" s="75"/>
      <c r="FYI239" s="76"/>
      <c r="FYJ239" s="75"/>
      <c r="FYK239" s="378"/>
      <c r="FYL239" s="378"/>
      <c r="FYM239" s="378"/>
      <c r="FYN239" s="378"/>
      <c r="FYO239" s="378"/>
      <c r="FYP239" s="378"/>
      <c r="FYQ239" s="378"/>
      <c r="FYR239" s="378"/>
      <c r="FYS239" s="378"/>
      <c r="FYT239" s="378"/>
      <c r="FYU239" s="378"/>
      <c r="FYV239" s="378"/>
      <c r="FYW239" s="75"/>
      <c r="FYX239" s="378"/>
      <c r="FYY239" s="378"/>
      <c r="FYZ239" s="75"/>
      <c r="FZA239" s="76"/>
      <c r="FZB239" s="75"/>
      <c r="FZC239" s="378"/>
      <c r="FZD239" s="378"/>
      <c r="FZE239" s="378"/>
      <c r="FZF239" s="378"/>
      <c r="FZG239" s="378"/>
      <c r="FZH239" s="378"/>
      <c r="FZI239" s="378"/>
      <c r="FZJ239" s="378"/>
      <c r="FZK239" s="378"/>
      <c r="FZL239" s="378"/>
      <c r="FZM239" s="378"/>
      <c r="FZN239" s="378"/>
      <c r="FZO239" s="75"/>
      <c r="FZP239" s="378"/>
      <c r="FZQ239" s="378"/>
      <c r="FZR239" s="75"/>
      <c r="FZS239" s="76"/>
      <c r="FZT239" s="75"/>
      <c r="FZU239" s="378"/>
      <c r="FZV239" s="378"/>
      <c r="FZW239" s="378"/>
      <c r="FZX239" s="378"/>
      <c r="FZY239" s="378"/>
      <c r="FZZ239" s="378"/>
      <c r="GAA239" s="378"/>
      <c r="GAB239" s="378"/>
      <c r="GAC239" s="378"/>
      <c r="GAD239" s="378"/>
      <c r="GAE239" s="378"/>
      <c r="GAF239" s="378"/>
      <c r="GAG239" s="75"/>
      <c r="GAH239" s="378"/>
      <c r="GAI239" s="378"/>
      <c r="GAJ239" s="75"/>
      <c r="GAK239" s="76"/>
      <c r="GAL239" s="75"/>
      <c r="GAM239" s="378"/>
      <c r="GAN239" s="378"/>
      <c r="GAO239" s="378"/>
      <c r="GAP239" s="378"/>
      <c r="GAQ239" s="378"/>
      <c r="GAR239" s="378"/>
      <c r="GAS239" s="378"/>
      <c r="GAT239" s="378"/>
      <c r="GAU239" s="378"/>
      <c r="GAV239" s="378"/>
      <c r="GAW239" s="378"/>
      <c r="GAX239" s="378"/>
      <c r="GAY239" s="75"/>
      <c r="GAZ239" s="378"/>
      <c r="GBA239" s="378"/>
      <c r="GBB239" s="75"/>
      <c r="GBC239" s="76"/>
      <c r="GBD239" s="75"/>
      <c r="GBE239" s="378"/>
      <c r="GBF239" s="378"/>
      <c r="GBG239" s="378"/>
      <c r="GBH239" s="378"/>
      <c r="GBI239" s="378"/>
      <c r="GBJ239" s="378"/>
      <c r="GBK239" s="378"/>
      <c r="GBL239" s="378"/>
      <c r="GBM239" s="378"/>
      <c r="GBN239" s="378"/>
      <c r="GBO239" s="378"/>
      <c r="GBP239" s="378"/>
      <c r="GBQ239" s="75"/>
      <c r="GBR239" s="378"/>
      <c r="GBS239" s="378"/>
      <c r="GBT239" s="75"/>
      <c r="GBU239" s="76"/>
      <c r="GBV239" s="75"/>
      <c r="GBW239" s="378"/>
      <c r="GBX239" s="378"/>
      <c r="GBY239" s="378"/>
      <c r="GBZ239" s="378"/>
      <c r="GCA239" s="378"/>
      <c r="GCB239" s="378"/>
      <c r="GCC239" s="378"/>
      <c r="GCD239" s="378"/>
      <c r="GCE239" s="378"/>
      <c r="GCF239" s="378"/>
      <c r="GCG239" s="378"/>
      <c r="GCH239" s="378"/>
      <c r="GCI239" s="75"/>
      <c r="GCJ239" s="378"/>
      <c r="GCK239" s="378"/>
      <c r="GCL239" s="75"/>
      <c r="GCM239" s="76"/>
      <c r="GCN239" s="75"/>
      <c r="GCO239" s="378"/>
      <c r="GCP239" s="378"/>
      <c r="GCQ239" s="378"/>
      <c r="GCR239" s="378"/>
      <c r="GCS239" s="378"/>
      <c r="GCT239" s="378"/>
      <c r="GCU239" s="378"/>
      <c r="GCV239" s="378"/>
      <c r="GCW239" s="378"/>
      <c r="GCX239" s="378"/>
      <c r="GCY239" s="378"/>
      <c r="GCZ239" s="378"/>
      <c r="GDA239" s="75"/>
      <c r="GDB239" s="378"/>
      <c r="GDC239" s="378"/>
      <c r="GDD239" s="75"/>
      <c r="GDE239" s="76"/>
      <c r="GDF239" s="75"/>
      <c r="GDG239" s="378"/>
      <c r="GDH239" s="378"/>
      <c r="GDI239" s="378"/>
      <c r="GDJ239" s="378"/>
      <c r="GDK239" s="378"/>
      <c r="GDL239" s="378"/>
      <c r="GDM239" s="378"/>
      <c r="GDN239" s="378"/>
      <c r="GDO239" s="378"/>
      <c r="GDP239" s="378"/>
      <c r="GDQ239" s="378"/>
      <c r="GDR239" s="378"/>
      <c r="GDS239" s="75"/>
      <c r="GDT239" s="378"/>
      <c r="GDU239" s="378"/>
      <c r="GDV239" s="75"/>
      <c r="GDW239" s="76"/>
      <c r="GDX239" s="75"/>
      <c r="GDY239" s="378"/>
      <c r="GDZ239" s="378"/>
      <c r="GEA239" s="378"/>
      <c r="GEB239" s="378"/>
      <c r="GEC239" s="378"/>
      <c r="GED239" s="378"/>
      <c r="GEE239" s="378"/>
      <c r="GEF239" s="378"/>
      <c r="GEG239" s="378"/>
      <c r="GEH239" s="378"/>
      <c r="GEI239" s="378"/>
      <c r="GEJ239" s="378"/>
      <c r="GEK239" s="75"/>
      <c r="GEL239" s="378"/>
      <c r="GEM239" s="378"/>
      <c r="GEN239" s="75"/>
      <c r="GEO239" s="76"/>
      <c r="GEP239" s="75"/>
      <c r="GEQ239" s="378"/>
      <c r="GER239" s="378"/>
      <c r="GES239" s="378"/>
      <c r="GET239" s="378"/>
      <c r="GEU239" s="378"/>
      <c r="GEV239" s="378"/>
      <c r="GEW239" s="378"/>
      <c r="GEX239" s="378"/>
      <c r="GEY239" s="378"/>
      <c r="GEZ239" s="378"/>
      <c r="GFA239" s="378"/>
      <c r="GFB239" s="378"/>
      <c r="GFC239" s="75"/>
      <c r="GFD239" s="378"/>
      <c r="GFE239" s="378"/>
      <c r="GFF239" s="75"/>
      <c r="GFG239" s="76"/>
      <c r="GFH239" s="75"/>
      <c r="GFI239" s="378"/>
      <c r="GFJ239" s="378"/>
      <c r="GFK239" s="378"/>
      <c r="GFL239" s="378"/>
      <c r="GFM239" s="378"/>
      <c r="GFN239" s="378"/>
      <c r="GFO239" s="378"/>
      <c r="GFP239" s="378"/>
      <c r="GFQ239" s="378"/>
      <c r="GFR239" s="378"/>
      <c r="GFS239" s="378"/>
      <c r="GFT239" s="378"/>
      <c r="GFU239" s="75"/>
      <c r="GFV239" s="378"/>
      <c r="GFW239" s="378"/>
      <c r="GFX239" s="75"/>
      <c r="GFY239" s="76"/>
      <c r="GFZ239" s="75"/>
      <c r="GGA239" s="378"/>
      <c r="GGB239" s="378"/>
      <c r="GGC239" s="378"/>
      <c r="GGD239" s="378"/>
      <c r="GGE239" s="378"/>
      <c r="GGF239" s="378"/>
      <c r="GGG239" s="378"/>
      <c r="GGH239" s="378"/>
      <c r="GGI239" s="378"/>
      <c r="GGJ239" s="378"/>
      <c r="GGK239" s="378"/>
      <c r="GGL239" s="378"/>
      <c r="GGM239" s="75"/>
      <c r="GGN239" s="378"/>
      <c r="GGO239" s="378"/>
      <c r="GGP239" s="75"/>
      <c r="GGQ239" s="76"/>
      <c r="GGR239" s="75"/>
      <c r="GGS239" s="378"/>
      <c r="GGT239" s="378"/>
      <c r="GGU239" s="378"/>
      <c r="GGV239" s="378"/>
      <c r="GGW239" s="378"/>
      <c r="GGX239" s="378"/>
      <c r="GGY239" s="378"/>
      <c r="GGZ239" s="378"/>
      <c r="GHA239" s="378"/>
      <c r="GHB239" s="378"/>
      <c r="GHC239" s="378"/>
      <c r="GHD239" s="378"/>
      <c r="GHE239" s="75"/>
      <c r="GHF239" s="378"/>
      <c r="GHG239" s="378"/>
      <c r="GHH239" s="75"/>
      <c r="GHI239" s="76"/>
      <c r="GHJ239" s="75"/>
      <c r="GHK239" s="378"/>
      <c r="GHL239" s="378"/>
      <c r="GHM239" s="378"/>
      <c r="GHN239" s="378"/>
      <c r="GHO239" s="378"/>
      <c r="GHP239" s="378"/>
      <c r="GHQ239" s="378"/>
      <c r="GHR239" s="378"/>
      <c r="GHS239" s="378"/>
      <c r="GHT239" s="378"/>
      <c r="GHU239" s="378"/>
      <c r="GHV239" s="378"/>
      <c r="GHW239" s="75"/>
      <c r="GHX239" s="378"/>
      <c r="GHY239" s="378"/>
      <c r="GHZ239" s="75"/>
      <c r="GIA239" s="76"/>
      <c r="GIB239" s="75"/>
      <c r="GIC239" s="378"/>
      <c r="GID239" s="378"/>
      <c r="GIE239" s="378"/>
      <c r="GIF239" s="378"/>
      <c r="GIG239" s="378"/>
      <c r="GIH239" s="378"/>
      <c r="GII239" s="378"/>
      <c r="GIJ239" s="378"/>
      <c r="GIK239" s="378"/>
      <c r="GIL239" s="378"/>
      <c r="GIM239" s="378"/>
      <c r="GIN239" s="378"/>
      <c r="GIO239" s="75"/>
      <c r="GIP239" s="378"/>
      <c r="GIQ239" s="378"/>
      <c r="GIR239" s="75"/>
      <c r="GIS239" s="76"/>
      <c r="GIT239" s="75"/>
      <c r="GIU239" s="378"/>
      <c r="GIV239" s="378"/>
      <c r="GIW239" s="378"/>
      <c r="GIX239" s="378"/>
      <c r="GIY239" s="378"/>
      <c r="GIZ239" s="378"/>
      <c r="GJA239" s="378"/>
      <c r="GJB239" s="378"/>
      <c r="GJC239" s="378"/>
      <c r="GJD239" s="378"/>
      <c r="GJE239" s="378"/>
      <c r="GJF239" s="378"/>
      <c r="GJG239" s="75"/>
      <c r="GJH239" s="378"/>
      <c r="GJI239" s="378"/>
      <c r="GJJ239" s="75"/>
      <c r="GJK239" s="76"/>
      <c r="GJL239" s="75"/>
      <c r="GJM239" s="378"/>
      <c r="GJN239" s="378"/>
      <c r="GJO239" s="378"/>
      <c r="GJP239" s="378"/>
      <c r="GJQ239" s="378"/>
      <c r="GJR239" s="378"/>
      <c r="GJS239" s="378"/>
      <c r="GJT239" s="378"/>
      <c r="GJU239" s="378"/>
      <c r="GJV239" s="378"/>
      <c r="GJW239" s="378"/>
      <c r="GJX239" s="378"/>
      <c r="GJY239" s="75"/>
      <c r="GJZ239" s="378"/>
      <c r="GKA239" s="378"/>
      <c r="GKB239" s="75"/>
      <c r="GKC239" s="76"/>
      <c r="GKD239" s="75"/>
      <c r="GKE239" s="378"/>
      <c r="GKF239" s="378"/>
      <c r="GKG239" s="378"/>
      <c r="GKH239" s="378"/>
      <c r="GKI239" s="378"/>
      <c r="GKJ239" s="378"/>
      <c r="GKK239" s="378"/>
      <c r="GKL239" s="378"/>
      <c r="GKM239" s="378"/>
      <c r="GKN239" s="378"/>
      <c r="GKO239" s="378"/>
      <c r="GKP239" s="378"/>
      <c r="GKQ239" s="75"/>
      <c r="GKR239" s="378"/>
      <c r="GKS239" s="378"/>
      <c r="GKT239" s="75"/>
      <c r="GKU239" s="76"/>
      <c r="GKV239" s="75"/>
      <c r="GKW239" s="378"/>
      <c r="GKX239" s="378"/>
      <c r="GKY239" s="378"/>
      <c r="GKZ239" s="378"/>
      <c r="GLA239" s="378"/>
      <c r="GLB239" s="378"/>
      <c r="GLC239" s="378"/>
      <c r="GLD239" s="378"/>
      <c r="GLE239" s="378"/>
      <c r="GLF239" s="378"/>
      <c r="GLG239" s="378"/>
      <c r="GLH239" s="378"/>
      <c r="GLI239" s="75"/>
      <c r="GLJ239" s="378"/>
      <c r="GLK239" s="378"/>
      <c r="GLL239" s="75"/>
      <c r="GLM239" s="76"/>
      <c r="GLN239" s="75"/>
      <c r="GLO239" s="378"/>
      <c r="GLP239" s="378"/>
      <c r="GLQ239" s="378"/>
      <c r="GLR239" s="378"/>
      <c r="GLS239" s="378"/>
      <c r="GLT239" s="378"/>
      <c r="GLU239" s="378"/>
      <c r="GLV239" s="378"/>
      <c r="GLW239" s="378"/>
      <c r="GLX239" s="378"/>
      <c r="GLY239" s="378"/>
      <c r="GLZ239" s="378"/>
      <c r="GMA239" s="75"/>
      <c r="GMB239" s="378"/>
      <c r="GMC239" s="378"/>
      <c r="GMD239" s="75"/>
      <c r="GME239" s="76"/>
      <c r="GMF239" s="75"/>
      <c r="GMG239" s="378"/>
      <c r="GMH239" s="378"/>
      <c r="GMI239" s="378"/>
      <c r="GMJ239" s="378"/>
      <c r="GMK239" s="378"/>
      <c r="GML239" s="378"/>
      <c r="GMM239" s="378"/>
      <c r="GMN239" s="378"/>
      <c r="GMO239" s="378"/>
      <c r="GMP239" s="378"/>
      <c r="GMQ239" s="378"/>
      <c r="GMR239" s="378"/>
      <c r="GMS239" s="75"/>
      <c r="GMT239" s="378"/>
      <c r="GMU239" s="378"/>
      <c r="GMV239" s="75"/>
      <c r="GMW239" s="76"/>
      <c r="GMX239" s="75"/>
      <c r="GMY239" s="378"/>
      <c r="GMZ239" s="378"/>
      <c r="GNA239" s="378"/>
      <c r="GNB239" s="378"/>
      <c r="GNC239" s="378"/>
      <c r="GND239" s="378"/>
      <c r="GNE239" s="378"/>
      <c r="GNF239" s="378"/>
      <c r="GNG239" s="378"/>
      <c r="GNH239" s="378"/>
      <c r="GNI239" s="378"/>
      <c r="GNJ239" s="378"/>
      <c r="GNK239" s="75"/>
      <c r="GNL239" s="378"/>
      <c r="GNM239" s="378"/>
      <c r="GNN239" s="75"/>
      <c r="GNO239" s="76"/>
      <c r="GNP239" s="75"/>
      <c r="GNQ239" s="378"/>
      <c r="GNR239" s="378"/>
      <c r="GNS239" s="378"/>
      <c r="GNT239" s="378"/>
      <c r="GNU239" s="378"/>
      <c r="GNV239" s="378"/>
      <c r="GNW239" s="378"/>
      <c r="GNX239" s="378"/>
      <c r="GNY239" s="378"/>
      <c r="GNZ239" s="378"/>
      <c r="GOA239" s="378"/>
      <c r="GOB239" s="378"/>
      <c r="GOC239" s="75"/>
      <c r="GOD239" s="378"/>
      <c r="GOE239" s="378"/>
      <c r="GOF239" s="75"/>
      <c r="GOG239" s="76"/>
      <c r="GOH239" s="75"/>
      <c r="GOI239" s="378"/>
      <c r="GOJ239" s="378"/>
      <c r="GOK239" s="378"/>
      <c r="GOL239" s="378"/>
      <c r="GOM239" s="378"/>
      <c r="GON239" s="378"/>
      <c r="GOO239" s="378"/>
      <c r="GOP239" s="378"/>
      <c r="GOQ239" s="378"/>
      <c r="GOR239" s="378"/>
      <c r="GOS239" s="378"/>
      <c r="GOT239" s="378"/>
      <c r="GOU239" s="75"/>
      <c r="GOV239" s="378"/>
      <c r="GOW239" s="378"/>
      <c r="GOX239" s="75"/>
      <c r="GOY239" s="76"/>
      <c r="GOZ239" s="75"/>
      <c r="GPA239" s="378"/>
      <c r="GPB239" s="378"/>
      <c r="GPC239" s="378"/>
      <c r="GPD239" s="378"/>
      <c r="GPE239" s="378"/>
      <c r="GPF239" s="378"/>
      <c r="GPG239" s="378"/>
      <c r="GPH239" s="378"/>
      <c r="GPI239" s="378"/>
      <c r="GPJ239" s="378"/>
      <c r="GPK239" s="378"/>
      <c r="GPL239" s="378"/>
      <c r="GPM239" s="75"/>
      <c r="GPN239" s="378"/>
      <c r="GPO239" s="378"/>
      <c r="GPP239" s="75"/>
      <c r="GPQ239" s="76"/>
      <c r="GPR239" s="75"/>
      <c r="GPS239" s="378"/>
      <c r="GPT239" s="378"/>
      <c r="GPU239" s="378"/>
      <c r="GPV239" s="378"/>
      <c r="GPW239" s="378"/>
      <c r="GPX239" s="378"/>
      <c r="GPY239" s="378"/>
      <c r="GPZ239" s="378"/>
      <c r="GQA239" s="378"/>
      <c r="GQB239" s="378"/>
      <c r="GQC239" s="378"/>
      <c r="GQD239" s="378"/>
      <c r="GQE239" s="75"/>
      <c r="GQF239" s="378"/>
      <c r="GQG239" s="378"/>
      <c r="GQH239" s="75"/>
      <c r="GQI239" s="76"/>
      <c r="GQJ239" s="75"/>
      <c r="GQK239" s="378"/>
      <c r="GQL239" s="378"/>
      <c r="GQM239" s="378"/>
      <c r="GQN239" s="378"/>
      <c r="GQO239" s="378"/>
      <c r="GQP239" s="378"/>
      <c r="GQQ239" s="378"/>
      <c r="GQR239" s="378"/>
      <c r="GQS239" s="378"/>
      <c r="GQT239" s="378"/>
      <c r="GQU239" s="378"/>
      <c r="GQV239" s="378"/>
      <c r="GQW239" s="75"/>
      <c r="GQX239" s="378"/>
      <c r="GQY239" s="378"/>
      <c r="GQZ239" s="75"/>
      <c r="GRA239" s="76"/>
      <c r="GRB239" s="75"/>
      <c r="GRC239" s="378"/>
      <c r="GRD239" s="378"/>
      <c r="GRE239" s="378"/>
      <c r="GRF239" s="378"/>
      <c r="GRG239" s="378"/>
      <c r="GRH239" s="378"/>
      <c r="GRI239" s="378"/>
      <c r="GRJ239" s="378"/>
      <c r="GRK239" s="378"/>
      <c r="GRL239" s="378"/>
      <c r="GRM239" s="378"/>
      <c r="GRN239" s="378"/>
      <c r="GRO239" s="75"/>
      <c r="GRP239" s="378"/>
      <c r="GRQ239" s="378"/>
      <c r="GRR239" s="75"/>
      <c r="GRS239" s="76"/>
      <c r="GRT239" s="75"/>
      <c r="GRU239" s="378"/>
      <c r="GRV239" s="378"/>
      <c r="GRW239" s="378"/>
      <c r="GRX239" s="378"/>
      <c r="GRY239" s="378"/>
      <c r="GRZ239" s="378"/>
      <c r="GSA239" s="378"/>
      <c r="GSB239" s="378"/>
      <c r="GSC239" s="378"/>
      <c r="GSD239" s="378"/>
      <c r="GSE239" s="378"/>
      <c r="GSF239" s="378"/>
      <c r="GSG239" s="75"/>
      <c r="GSH239" s="378"/>
      <c r="GSI239" s="378"/>
      <c r="GSJ239" s="75"/>
      <c r="GSK239" s="76"/>
      <c r="GSL239" s="75"/>
      <c r="GSM239" s="378"/>
      <c r="GSN239" s="378"/>
      <c r="GSO239" s="378"/>
      <c r="GSP239" s="378"/>
      <c r="GSQ239" s="378"/>
      <c r="GSR239" s="378"/>
      <c r="GSS239" s="378"/>
      <c r="GST239" s="378"/>
      <c r="GSU239" s="378"/>
      <c r="GSV239" s="378"/>
      <c r="GSW239" s="378"/>
      <c r="GSX239" s="378"/>
      <c r="GSY239" s="75"/>
      <c r="GSZ239" s="378"/>
      <c r="GTA239" s="378"/>
      <c r="GTB239" s="75"/>
      <c r="GTC239" s="76"/>
      <c r="GTD239" s="75"/>
      <c r="GTE239" s="378"/>
      <c r="GTF239" s="378"/>
      <c r="GTG239" s="378"/>
      <c r="GTH239" s="378"/>
      <c r="GTI239" s="378"/>
      <c r="GTJ239" s="378"/>
      <c r="GTK239" s="378"/>
      <c r="GTL239" s="378"/>
      <c r="GTM239" s="378"/>
      <c r="GTN239" s="378"/>
      <c r="GTO239" s="378"/>
      <c r="GTP239" s="378"/>
      <c r="GTQ239" s="75"/>
      <c r="GTR239" s="378"/>
      <c r="GTS239" s="378"/>
      <c r="GTT239" s="75"/>
      <c r="GTU239" s="76"/>
      <c r="GTV239" s="75"/>
      <c r="GTW239" s="378"/>
      <c r="GTX239" s="378"/>
      <c r="GTY239" s="378"/>
      <c r="GTZ239" s="378"/>
      <c r="GUA239" s="378"/>
      <c r="GUB239" s="378"/>
      <c r="GUC239" s="378"/>
      <c r="GUD239" s="378"/>
      <c r="GUE239" s="378"/>
      <c r="GUF239" s="378"/>
      <c r="GUG239" s="378"/>
      <c r="GUH239" s="378"/>
      <c r="GUI239" s="75"/>
      <c r="GUJ239" s="378"/>
      <c r="GUK239" s="378"/>
      <c r="GUL239" s="75"/>
      <c r="GUM239" s="76"/>
      <c r="GUN239" s="75"/>
      <c r="GUO239" s="378"/>
      <c r="GUP239" s="378"/>
      <c r="GUQ239" s="378"/>
      <c r="GUR239" s="378"/>
      <c r="GUS239" s="378"/>
      <c r="GUT239" s="378"/>
      <c r="GUU239" s="378"/>
      <c r="GUV239" s="378"/>
      <c r="GUW239" s="378"/>
      <c r="GUX239" s="378"/>
      <c r="GUY239" s="378"/>
      <c r="GUZ239" s="378"/>
      <c r="GVA239" s="75"/>
      <c r="GVB239" s="378"/>
      <c r="GVC239" s="378"/>
      <c r="GVD239" s="75"/>
      <c r="GVE239" s="76"/>
      <c r="GVF239" s="75"/>
      <c r="GVG239" s="378"/>
      <c r="GVH239" s="378"/>
      <c r="GVI239" s="378"/>
      <c r="GVJ239" s="378"/>
      <c r="GVK239" s="378"/>
      <c r="GVL239" s="378"/>
      <c r="GVM239" s="378"/>
      <c r="GVN239" s="378"/>
      <c r="GVO239" s="378"/>
      <c r="GVP239" s="378"/>
      <c r="GVQ239" s="378"/>
      <c r="GVR239" s="378"/>
      <c r="GVS239" s="75"/>
      <c r="GVT239" s="378"/>
      <c r="GVU239" s="378"/>
      <c r="GVV239" s="75"/>
      <c r="GVW239" s="76"/>
      <c r="GVX239" s="75"/>
      <c r="GVY239" s="378"/>
      <c r="GVZ239" s="378"/>
      <c r="GWA239" s="378"/>
      <c r="GWB239" s="378"/>
      <c r="GWC239" s="378"/>
      <c r="GWD239" s="378"/>
      <c r="GWE239" s="378"/>
      <c r="GWF239" s="378"/>
      <c r="GWG239" s="378"/>
      <c r="GWH239" s="378"/>
      <c r="GWI239" s="378"/>
      <c r="GWJ239" s="378"/>
      <c r="GWK239" s="75"/>
      <c r="GWL239" s="378"/>
      <c r="GWM239" s="378"/>
      <c r="GWN239" s="75"/>
      <c r="GWO239" s="76"/>
      <c r="GWP239" s="75"/>
      <c r="GWQ239" s="378"/>
      <c r="GWR239" s="378"/>
      <c r="GWS239" s="378"/>
      <c r="GWT239" s="378"/>
      <c r="GWU239" s="378"/>
      <c r="GWV239" s="378"/>
      <c r="GWW239" s="378"/>
      <c r="GWX239" s="378"/>
      <c r="GWY239" s="378"/>
      <c r="GWZ239" s="378"/>
      <c r="GXA239" s="378"/>
      <c r="GXB239" s="378"/>
      <c r="GXC239" s="75"/>
      <c r="GXD239" s="378"/>
      <c r="GXE239" s="378"/>
      <c r="GXF239" s="75"/>
      <c r="GXG239" s="76"/>
      <c r="GXH239" s="75"/>
      <c r="GXI239" s="378"/>
      <c r="GXJ239" s="378"/>
      <c r="GXK239" s="378"/>
      <c r="GXL239" s="378"/>
      <c r="GXM239" s="378"/>
      <c r="GXN239" s="378"/>
      <c r="GXO239" s="378"/>
      <c r="GXP239" s="378"/>
      <c r="GXQ239" s="378"/>
      <c r="GXR239" s="378"/>
      <c r="GXS239" s="378"/>
      <c r="GXT239" s="378"/>
      <c r="GXU239" s="75"/>
      <c r="GXV239" s="378"/>
      <c r="GXW239" s="378"/>
      <c r="GXX239" s="75"/>
      <c r="GXY239" s="76"/>
      <c r="GXZ239" s="75"/>
      <c r="GYA239" s="378"/>
      <c r="GYB239" s="378"/>
      <c r="GYC239" s="378"/>
      <c r="GYD239" s="378"/>
      <c r="GYE239" s="378"/>
      <c r="GYF239" s="378"/>
      <c r="GYG239" s="378"/>
      <c r="GYH239" s="378"/>
      <c r="GYI239" s="378"/>
      <c r="GYJ239" s="378"/>
      <c r="GYK239" s="378"/>
      <c r="GYL239" s="378"/>
      <c r="GYM239" s="75"/>
      <c r="GYN239" s="378"/>
      <c r="GYO239" s="378"/>
      <c r="GYP239" s="75"/>
      <c r="GYQ239" s="76"/>
      <c r="GYR239" s="75"/>
      <c r="GYS239" s="378"/>
      <c r="GYT239" s="378"/>
      <c r="GYU239" s="378"/>
      <c r="GYV239" s="378"/>
      <c r="GYW239" s="378"/>
      <c r="GYX239" s="378"/>
      <c r="GYY239" s="378"/>
      <c r="GYZ239" s="378"/>
      <c r="GZA239" s="378"/>
      <c r="GZB239" s="378"/>
      <c r="GZC239" s="378"/>
      <c r="GZD239" s="378"/>
      <c r="GZE239" s="75"/>
      <c r="GZF239" s="378"/>
      <c r="GZG239" s="378"/>
      <c r="GZH239" s="75"/>
      <c r="GZI239" s="76"/>
      <c r="GZJ239" s="75"/>
      <c r="GZK239" s="378"/>
      <c r="GZL239" s="378"/>
      <c r="GZM239" s="378"/>
      <c r="GZN239" s="378"/>
      <c r="GZO239" s="378"/>
      <c r="GZP239" s="378"/>
      <c r="GZQ239" s="378"/>
      <c r="GZR239" s="378"/>
      <c r="GZS239" s="378"/>
      <c r="GZT239" s="378"/>
      <c r="GZU239" s="378"/>
      <c r="GZV239" s="378"/>
      <c r="GZW239" s="75"/>
      <c r="GZX239" s="378"/>
      <c r="GZY239" s="378"/>
      <c r="GZZ239" s="75"/>
      <c r="HAA239" s="76"/>
      <c r="HAB239" s="75"/>
      <c r="HAC239" s="378"/>
      <c r="HAD239" s="378"/>
      <c r="HAE239" s="378"/>
      <c r="HAF239" s="378"/>
      <c r="HAG239" s="378"/>
      <c r="HAH239" s="378"/>
      <c r="HAI239" s="378"/>
      <c r="HAJ239" s="378"/>
      <c r="HAK239" s="378"/>
      <c r="HAL239" s="378"/>
      <c r="HAM239" s="378"/>
      <c r="HAN239" s="378"/>
      <c r="HAO239" s="75"/>
      <c r="HAP239" s="378"/>
      <c r="HAQ239" s="378"/>
      <c r="HAR239" s="75"/>
      <c r="HAS239" s="76"/>
      <c r="HAT239" s="75"/>
      <c r="HAU239" s="378"/>
      <c r="HAV239" s="378"/>
      <c r="HAW239" s="378"/>
      <c r="HAX239" s="378"/>
      <c r="HAY239" s="378"/>
      <c r="HAZ239" s="378"/>
      <c r="HBA239" s="378"/>
      <c r="HBB239" s="378"/>
      <c r="HBC239" s="378"/>
      <c r="HBD239" s="378"/>
      <c r="HBE239" s="378"/>
      <c r="HBF239" s="378"/>
      <c r="HBG239" s="75"/>
      <c r="HBH239" s="378"/>
      <c r="HBI239" s="378"/>
      <c r="HBJ239" s="75"/>
      <c r="HBK239" s="76"/>
      <c r="HBL239" s="75"/>
      <c r="HBM239" s="378"/>
      <c r="HBN239" s="378"/>
      <c r="HBO239" s="378"/>
      <c r="HBP239" s="378"/>
      <c r="HBQ239" s="378"/>
      <c r="HBR239" s="378"/>
      <c r="HBS239" s="378"/>
      <c r="HBT239" s="378"/>
      <c r="HBU239" s="378"/>
      <c r="HBV239" s="378"/>
      <c r="HBW239" s="378"/>
      <c r="HBX239" s="378"/>
      <c r="HBY239" s="75"/>
      <c r="HBZ239" s="378"/>
      <c r="HCA239" s="378"/>
      <c r="HCB239" s="75"/>
      <c r="HCC239" s="76"/>
      <c r="HCD239" s="75"/>
      <c r="HCE239" s="378"/>
      <c r="HCF239" s="378"/>
      <c r="HCG239" s="378"/>
      <c r="HCH239" s="378"/>
      <c r="HCI239" s="378"/>
      <c r="HCJ239" s="378"/>
      <c r="HCK239" s="378"/>
      <c r="HCL239" s="378"/>
      <c r="HCM239" s="378"/>
      <c r="HCN239" s="378"/>
      <c r="HCO239" s="378"/>
      <c r="HCP239" s="378"/>
      <c r="HCQ239" s="75"/>
      <c r="HCR239" s="378"/>
      <c r="HCS239" s="378"/>
      <c r="HCT239" s="75"/>
      <c r="HCU239" s="76"/>
      <c r="HCV239" s="75"/>
      <c r="HCW239" s="378"/>
      <c r="HCX239" s="378"/>
      <c r="HCY239" s="378"/>
      <c r="HCZ239" s="378"/>
      <c r="HDA239" s="378"/>
      <c r="HDB239" s="378"/>
      <c r="HDC239" s="378"/>
      <c r="HDD239" s="378"/>
      <c r="HDE239" s="378"/>
      <c r="HDF239" s="378"/>
      <c r="HDG239" s="378"/>
      <c r="HDH239" s="378"/>
      <c r="HDI239" s="75"/>
      <c r="HDJ239" s="378"/>
      <c r="HDK239" s="378"/>
      <c r="HDL239" s="75"/>
      <c r="HDM239" s="76"/>
      <c r="HDN239" s="75"/>
      <c r="HDO239" s="378"/>
      <c r="HDP239" s="378"/>
      <c r="HDQ239" s="378"/>
      <c r="HDR239" s="378"/>
      <c r="HDS239" s="378"/>
      <c r="HDT239" s="378"/>
      <c r="HDU239" s="378"/>
      <c r="HDV239" s="378"/>
      <c r="HDW239" s="378"/>
      <c r="HDX239" s="378"/>
      <c r="HDY239" s="378"/>
      <c r="HDZ239" s="378"/>
      <c r="HEA239" s="75"/>
      <c r="HEB239" s="378"/>
      <c r="HEC239" s="378"/>
      <c r="HED239" s="75"/>
      <c r="HEE239" s="76"/>
      <c r="HEF239" s="75"/>
      <c r="HEG239" s="378"/>
      <c r="HEH239" s="378"/>
      <c r="HEI239" s="378"/>
      <c r="HEJ239" s="378"/>
      <c r="HEK239" s="378"/>
      <c r="HEL239" s="378"/>
      <c r="HEM239" s="378"/>
      <c r="HEN239" s="378"/>
      <c r="HEO239" s="378"/>
      <c r="HEP239" s="378"/>
      <c r="HEQ239" s="378"/>
      <c r="HER239" s="378"/>
      <c r="HES239" s="75"/>
      <c r="HET239" s="378"/>
      <c r="HEU239" s="378"/>
      <c r="HEV239" s="75"/>
      <c r="HEW239" s="76"/>
      <c r="HEX239" s="75"/>
      <c r="HEY239" s="378"/>
      <c r="HEZ239" s="378"/>
      <c r="HFA239" s="378"/>
      <c r="HFB239" s="378"/>
      <c r="HFC239" s="378"/>
      <c r="HFD239" s="378"/>
      <c r="HFE239" s="378"/>
      <c r="HFF239" s="378"/>
      <c r="HFG239" s="378"/>
      <c r="HFH239" s="378"/>
      <c r="HFI239" s="378"/>
      <c r="HFJ239" s="378"/>
      <c r="HFK239" s="75"/>
      <c r="HFL239" s="378"/>
      <c r="HFM239" s="378"/>
      <c r="HFN239" s="75"/>
      <c r="HFO239" s="76"/>
      <c r="HFP239" s="75"/>
      <c r="HFQ239" s="378"/>
      <c r="HFR239" s="378"/>
      <c r="HFS239" s="378"/>
      <c r="HFT239" s="378"/>
      <c r="HFU239" s="378"/>
      <c r="HFV239" s="378"/>
      <c r="HFW239" s="378"/>
      <c r="HFX239" s="378"/>
      <c r="HFY239" s="378"/>
      <c r="HFZ239" s="378"/>
      <c r="HGA239" s="378"/>
      <c r="HGB239" s="378"/>
      <c r="HGC239" s="75"/>
      <c r="HGD239" s="378"/>
      <c r="HGE239" s="378"/>
      <c r="HGF239" s="75"/>
      <c r="HGG239" s="76"/>
      <c r="HGH239" s="75"/>
      <c r="HGI239" s="378"/>
      <c r="HGJ239" s="378"/>
      <c r="HGK239" s="378"/>
      <c r="HGL239" s="378"/>
      <c r="HGM239" s="378"/>
      <c r="HGN239" s="378"/>
      <c r="HGO239" s="378"/>
      <c r="HGP239" s="378"/>
      <c r="HGQ239" s="378"/>
      <c r="HGR239" s="378"/>
      <c r="HGS239" s="378"/>
      <c r="HGT239" s="378"/>
      <c r="HGU239" s="75"/>
      <c r="HGV239" s="378"/>
      <c r="HGW239" s="378"/>
      <c r="HGX239" s="75"/>
      <c r="HGY239" s="76"/>
      <c r="HGZ239" s="75"/>
      <c r="HHA239" s="378"/>
      <c r="HHB239" s="378"/>
      <c r="HHC239" s="378"/>
      <c r="HHD239" s="378"/>
      <c r="HHE239" s="378"/>
      <c r="HHF239" s="378"/>
      <c r="HHG239" s="378"/>
      <c r="HHH239" s="378"/>
      <c r="HHI239" s="378"/>
      <c r="HHJ239" s="378"/>
      <c r="HHK239" s="378"/>
      <c r="HHL239" s="378"/>
      <c r="HHM239" s="75"/>
      <c r="HHN239" s="378"/>
      <c r="HHO239" s="378"/>
      <c r="HHP239" s="75"/>
      <c r="HHQ239" s="76"/>
      <c r="HHR239" s="75"/>
      <c r="HHS239" s="378"/>
      <c r="HHT239" s="378"/>
      <c r="HHU239" s="378"/>
      <c r="HHV239" s="378"/>
      <c r="HHW239" s="378"/>
      <c r="HHX239" s="378"/>
      <c r="HHY239" s="378"/>
      <c r="HHZ239" s="378"/>
      <c r="HIA239" s="378"/>
      <c r="HIB239" s="378"/>
      <c r="HIC239" s="378"/>
      <c r="HID239" s="378"/>
      <c r="HIE239" s="75"/>
      <c r="HIF239" s="378"/>
      <c r="HIG239" s="378"/>
      <c r="HIH239" s="75"/>
      <c r="HII239" s="76"/>
      <c r="HIJ239" s="75"/>
      <c r="HIK239" s="378"/>
      <c r="HIL239" s="378"/>
      <c r="HIM239" s="378"/>
      <c r="HIN239" s="378"/>
      <c r="HIO239" s="378"/>
      <c r="HIP239" s="378"/>
      <c r="HIQ239" s="378"/>
      <c r="HIR239" s="378"/>
      <c r="HIS239" s="378"/>
      <c r="HIT239" s="378"/>
      <c r="HIU239" s="378"/>
      <c r="HIV239" s="378"/>
      <c r="HIW239" s="75"/>
      <c r="HIX239" s="378"/>
      <c r="HIY239" s="378"/>
      <c r="HIZ239" s="75"/>
      <c r="HJA239" s="76"/>
      <c r="HJB239" s="75"/>
      <c r="HJC239" s="378"/>
      <c r="HJD239" s="378"/>
      <c r="HJE239" s="378"/>
      <c r="HJF239" s="378"/>
      <c r="HJG239" s="378"/>
      <c r="HJH239" s="378"/>
      <c r="HJI239" s="378"/>
      <c r="HJJ239" s="378"/>
      <c r="HJK239" s="378"/>
      <c r="HJL239" s="378"/>
      <c r="HJM239" s="378"/>
      <c r="HJN239" s="378"/>
      <c r="HJO239" s="75"/>
      <c r="HJP239" s="378"/>
      <c r="HJQ239" s="378"/>
      <c r="HJR239" s="75"/>
      <c r="HJS239" s="76"/>
      <c r="HJT239" s="75"/>
      <c r="HJU239" s="378"/>
      <c r="HJV239" s="378"/>
      <c r="HJW239" s="378"/>
      <c r="HJX239" s="378"/>
      <c r="HJY239" s="378"/>
      <c r="HJZ239" s="378"/>
      <c r="HKA239" s="378"/>
      <c r="HKB239" s="378"/>
      <c r="HKC239" s="378"/>
      <c r="HKD239" s="378"/>
      <c r="HKE239" s="378"/>
      <c r="HKF239" s="378"/>
      <c r="HKG239" s="75"/>
      <c r="HKH239" s="378"/>
      <c r="HKI239" s="378"/>
      <c r="HKJ239" s="75"/>
      <c r="HKK239" s="76"/>
      <c r="HKL239" s="75"/>
      <c r="HKM239" s="378"/>
      <c r="HKN239" s="378"/>
      <c r="HKO239" s="378"/>
      <c r="HKP239" s="378"/>
      <c r="HKQ239" s="378"/>
      <c r="HKR239" s="378"/>
      <c r="HKS239" s="378"/>
      <c r="HKT239" s="378"/>
      <c r="HKU239" s="378"/>
      <c r="HKV239" s="378"/>
      <c r="HKW239" s="378"/>
      <c r="HKX239" s="378"/>
      <c r="HKY239" s="75"/>
      <c r="HKZ239" s="378"/>
      <c r="HLA239" s="378"/>
      <c r="HLB239" s="75"/>
      <c r="HLC239" s="76"/>
      <c r="HLD239" s="75"/>
      <c r="HLE239" s="378"/>
      <c r="HLF239" s="378"/>
      <c r="HLG239" s="378"/>
      <c r="HLH239" s="378"/>
      <c r="HLI239" s="378"/>
      <c r="HLJ239" s="378"/>
      <c r="HLK239" s="378"/>
      <c r="HLL239" s="378"/>
      <c r="HLM239" s="378"/>
      <c r="HLN239" s="378"/>
      <c r="HLO239" s="378"/>
      <c r="HLP239" s="378"/>
      <c r="HLQ239" s="75"/>
      <c r="HLR239" s="378"/>
      <c r="HLS239" s="378"/>
      <c r="HLT239" s="75"/>
      <c r="HLU239" s="76"/>
      <c r="HLV239" s="75"/>
      <c r="HLW239" s="378"/>
      <c r="HLX239" s="378"/>
      <c r="HLY239" s="378"/>
      <c r="HLZ239" s="378"/>
      <c r="HMA239" s="378"/>
      <c r="HMB239" s="378"/>
      <c r="HMC239" s="378"/>
      <c r="HMD239" s="378"/>
      <c r="HME239" s="378"/>
      <c r="HMF239" s="378"/>
      <c r="HMG239" s="378"/>
      <c r="HMH239" s="378"/>
      <c r="HMI239" s="75"/>
      <c r="HMJ239" s="378"/>
      <c r="HMK239" s="378"/>
      <c r="HML239" s="75"/>
      <c r="HMM239" s="76"/>
      <c r="HMN239" s="75"/>
      <c r="HMO239" s="378"/>
      <c r="HMP239" s="378"/>
      <c r="HMQ239" s="378"/>
      <c r="HMR239" s="378"/>
      <c r="HMS239" s="378"/>
      <c r="HMT239" s="378"/>
      <c r="HMU239" s="378"/>
      <c r="HMV239" s="378"/>
      <c r="HMW239" s="378"/>
      <c r="HMX239" s="378"/>
      <c r="HMY239" s="378"/>
      <c r="HMZ239" s="378"/>
      <c r="HNA239" s="75"/>
      <c r="HNB239" s="378"/>
      <c r="HNC239" s="378"/>
      <c r="HND239" s="75"/>
      <c r="HNE239" s="76"/>
      <c r="HNF239" s="75"/>
      <c r="HNG239" s="378"/>
      <c r="HNH239" s="378"/>
      <c r="HNI239" s="378"/>
      <c r="HNJ239" s="378"/>
      <c r="HNK239" s="378"/>
      <c r="HNL239" s="378"/>
      <c r="HNM239" s="378"/>
      <c r="HNN239" s="378"/>
      <c r="HNO239" s="378"/>
      <c r="HNP239" s="378"/>
      <c r="HNQ239" s="378"/>
      <c r="HNR239" s="378"/>
      <c r="HNS239" s="75"/>
      <c r="HNT239" s="378"/>
      <c r="HNU239" s="378"/>
      <c r="HNV239" s="75"/>
      <c r="HNW239" s="76"/>
      <c r="HNX239" s="75"/>
      <c r="HNY239" s="378"/>
      <c r="HNZ239" s="378"/>
      <c r="HOA239" s="378"/>
      <c r="HOB239" s="378"/>
      <c r="HOC239" s="378"/>
      <c r="HOD239" s="378"/>
      <c r="HOE239" s="378"/>
      <c r="HOF239" s="378"/>
      <c r="HOG239" s="378"/>
      <c r="HOH239" s="378"/>
      <c r="HOI239" s="378"/>
      <c r="HOJ239" s="378"/>
      <c r="HOK239" s="75"/>
      <c r="HOL239" s="378"/>
      <c r="HOM239" s="378"/>
      <c r="HON239" s="75"/>
      <c r="HOO239" s="76"/>
      <c r="HOP239" s="75"/>
      <c r="HOQ239" s="378"/>
      <c r="HOR239" s="378"/>
      <c r="HOS239" s="378"/>
      <c r="HOT239" s="378"/>
      <c r="HOU239" s="378"/>
      <c r="HOV239" s="378"/>
      <c r="HOW239" s="378"/>
      <c r="HOX239" s="378"/>
      <c r="HOY239" s="378"/>
      <c r="HOZ239" s="378"/>
      <c r="HPA239" s="378"/>
      <c r="HPB239" s="378"/>
      <c r="HPC239" s="75"/>
      <c r="HPD239" s="378"/>
      <c r="HPE239" s="378"/>
      <c r="HPF239" s="75"/>
      <c r="HPG239" s="76"/>
      <c r="HPH239" s="75"/>
      <c r="HPI239" s="378"/>
      <c r="HPJ239" s="378"/>
      <c r="HPK239" s="378"/>
      <c r="HPL239" s="378"/>
      <c r="HPM239" s="378"/>
      <c r="HPN239" s="378"/>
      <c r="HPO239" s="378"/>
      <c r="HPP239" s="378"/>
      <c r="HPQ239" s="378"/>
      <c r="HPR239" s="378"/>
      <c r="HPS239" s="378"/>
      <c r="HPT239" s="378"/>
      <c r="HPU239" s="75"/>
      <c r="HPV239" s="378"/>
      <c r="HPW239" s="378"/>
      <c r="HPX239" s="75"/>
      <c r="HPY239" s="76"/>
      <c r="HPZ239" s="75"/>
      <c r="HQA239" s="378"/>
      <c r="HQB239" s="378"/>
      <c r="HQC239" s="378"/>
      <c r="HQD239" s="378"/>
      <c r="HQE239" s="378"/>
      <c r="HQF239" s="378"/>
      <c r="HQG239" s="378"/>
      <c r="HQH239" s="378"/>
      <c r="HQI239" s="378"/>
      <c r="HQJ239" s="378"/>
      <c r="HQK239" s="378"/>
      <c r="HQL239" s="378"/>
      <c r="HQM239" s="75"/>
      <c r="HQN239" s="378"/>
      <c r="HQO239" s="378"/>
      <c r="HQP239" s="75"/>
      <c r="HQQ239" s="76"/>
      <c r="HQR239" s="75"/>
      <c r="HQS239" s="378"/>
      <c r="HQT239" s="378"/>
      <c r="HQU239" s="378"/>
      <c r="HQV239" s="378"/>
      <c r="HQW239" s="378"/>
      <c r="HQX239" s="378"/>
      <c r="HQY239" s="378"/>
      <c r="HQZ239" s="378"/>
      <c r="HRA239" s="378"/>
      <c r="HRB239" s="378"/>
      <c r="HRC239" s="378"/>
      <c r="HRD239" s="378"/>
      <c r="HRE239" s="75"/>
      <c r="HRF239" s="378"/>
      <c r="HRG239" s="378"/>
      <c r="HRH239" s="75"/>
      <c r="HRI239" s="76"/>
      <c r="HRJ239" s="75"/>
      <c r="HRK239" s="378"/>
      <c r="HRL239" s="378"/>
      <c r="HRM239" s="378"/>
      <c r="HRN239" s="378"/>
      <c r="HRO239" s="378"/>
      <c r="HRP239" s="378"/>
      <c r="HRQ239" s="378"/>
      <c r="HRR239" s="378"/>
      <c r="HRS239" s="378"/>
      <c r="HRT239" s="378"/>
      <c r="HRU239" s="378"/>
      <c r="HRV239" s="378"/>
      <c r="HRW239" s="75"/>
      <c r="HRX239" s="378"/>
      <c r="HRY239" s="378"/>
      <c r="HRZ239" s="75"/>
      <c r="HSA239" s="76"/>
      <c r="HSB239" s="75"/>
      <c r="HSC239" s="378"/>
      <c r="HSD239" s="378"/>
      <c r="HSE239" s="378"/>
      <c r="HSF239" s="378"/>
      <c r="HSG239" s="378"/>
      <c r="HSH239" s="378"/>
      <c r="HSI239" s="378"/>
      <c r="HSJ239" s="378"/>
      <c r="HSK239" s="378"/>
      <c r="HSL239" s="378"/>
      <c r="HSM239" s="378"/>
      <c r="HSN239" s="378"/>
      <c r="HSO239" s="75"/>
      <c r="HSP239" s="378"/>
      <c r="HSQ239" s="378"/>
      <c r="HSR239" s="75"/>
      <c r="HSS239" s="76"/>
      <c r="HST239" s="75"/>
      <c r="HSU239" s="378"/>
      <c r="HSV239" s="378"/>
      <c r="HSW239" s="378"/>
      <c r="HSX239" s="378"/>
      <c r="HSY239" s="378"/>
      <c r="HSZ239" s="378"/>
      <c r="HTA239" s="378"/>
      <c r="HTB239" s="378"/>
      <c r="HTC239" s="378"/>
      <c r="HTD239" s="378"/>
      <c r="HTE239" s="378"/>
      <c r="HTF239" s="378"/>
      <c r="HTG239" s="75"/>
      <c r="HTH239" s="378"/>
      <c r="HTI239" s="378"/>
      <c r="HTJ239" s="75"/>
      <c r="HTK239" s="76"/>
      <c r="HTL239" s="75"/>
      <c r="HTM239" s="378"/>
      <c r="HTN239" s="378"/>
      <c r="HTO239" s="378"/>
      <c r="HTP239" s="378"/>
      <c r="HTQ239" s="378"/>
      <c r="HTR239" s="378"/>
      <c r="HTS239" s="378"/>
      <c r="HTT239" s="378"/>
      <c r="HTU239" s="378"/>
      <c r="HTV239" s="378"/>
      <c r="HTW239" s="378"/>
      <c r="HTX239" s="378"/>
      <c r="HTY239" s="75"/>
      <c r="HTZ239" s="378"/>
      <c r="HUA239" s="378"/>
      <c r="HUB239" s="75"/>
      <c r="HUC239" s="76"/>
      <c r="HUD239" s="75"/>
      <c r="HUE239" s="378"/>
      <c r="HUF239" s="378"/>
      <c r="HUG239" s="378"/>
      <c r="HUH239" s="378"/>
      <c r="HUI239" s="378"/>
      <c r="HUJ239" s="378"/>
      <c r="HUK239" s="378"/>
      <c r="HUL239" s="378"/>
      <c r="HUM239" s="378"/>
      <c r="HUN239" s="378"/>
      <c r="HUO239" s="378"/>
      <c r="HUP239" s="378"/>
      <c r="HUQ239" s="75"/>
      <c r="HUR239" s="378"/>
      <c r="HUS239" s="378"/>
      <c r="HUT239" s="75"/>
      <c r="HUU239" s="76"/>
      <c r="HUV239" s="75"/>
      <c r="HUW239" s="378"/>
      <c r="HUX239" s="378"/>
      <c r="HUY239" s="378"/>
      <c r="HUZ239" s="378"/>
      <c r="HVA239" s="378"/>
      <c r="HVB239" s="378"/>
      <c r="HVC239" s="378"/>
      <c r="HVD239" s="378"/>
      <c r="HVE239" s="378"/>
      <c r="HVF239" s="378"/>
      <c r="HVG239" s="378"/>
      <c r="HVH239" s="378"/>
      <c r="HVI239" s="75"/>
      <c r="HVJ239" s="378"/>
      <c r="HVK239" s="378"/>
      <c r="HVL239" s="75"/>
      <c r="HVM239" s="76"/>
      <c r="HVN239" s="75"/>
      <c r="HVO239" s="378"/>
      <c r="HVP239" s="378"/>
      <c r="HVQ239" s="378"/>
      <c r="HVR239" s="378"/>
      <c r="HVS239" s="378"/>
      <c r="HVT239" s="378"/>
      <c r="HVU239" s="378"/>
      <c r="HVV239" s="378"/>
      <c r="HVW239" s="378"/>
      <c r="HVX239" s="378"/>
      <c r="HVY239" s="378"/>
      <c r="HVZ239" s="378"/>
      <c r="HWA239" s="75"/>
      <c r="HWB239" s="378"/>
      <c r="HWC239" s="378"/>
      <c r="HWD239" s="75"/>
      <c r="HWE239" s="76"/>
      <c r="HWF239" s="75"/>
      <c r="HWG239" s="378"/>
      <c r="HWH239" s="378"/>
      <c r="HWI239" s="378"/>
      <c r="HWJ239" s="378"/>
      <c r="HWK239" s="378"/>
      <c r="HWL239" s="378"/>
      <c r="HWM239" s="378"/>
      <c r="HWN239" s="378"/>
      <c r="HWO239" s="378"/>
      <c r="HWP239" s="378"/>
      <c r="HWQ239" s="378"/>
      <c r="HWR239" s="378"/>
      <c r="HWS239" s="75"/>
      <c r="HWT239" s="378"/>
      <c r="HWU239" s="378"/>
      <c r="HWV239" s="75"/>
      <c r="HWW239" s="76"/>
      <c r="HWX239" s="75"/>
      <c r="HWY239" s="378"/>
      <c r="HWZ239" s="378"/>
      <c r="HXA239" s="378"/>
      <c r="HXB239" s="378"/>
      <c r="HXC239" s="378"/>
      <c r="HXD239" s="378"/>
      <c r="HXE239" s="378"/>
      <c r="HXF239" s="378"/>
      <c r="HXG239" s="378"/>
      <c r="HXH239" s="378"/>
      <c r="HXI239" s="378"/>
      <c r="HXJ239" s="378"/>
      <c r="HXK239" s="75"/>
      <c r="HXL239" s="378"/>
      <c r="HXM239" s="378"/>
      <c r="HXN239" s="75"/>
      <c r="HXO239" s="76"/>
      <c r="HXP239" s="75"/>
      <c r="HXQ239" s="378"/>
      <c r="HXR239" s="378"/>
      <c r="HXS239" s="378"/>
      <c r="HXT239" s="378"/>
      <c r="HXU239" s="378"/>
      <c r="HXV239" s="378"/>
      <c r="HXW239" s="378"/>
      <c r="HXX239" s="378"/>
      <c r="HXY239" s="378"/>
      <c r="HXZ239" s="378"/>
      <c r="HYA239" s="378"/>
      <c r="HYB239" s="378"/>
      <c r="HYC239" s="75"/>
      <c r="HYD239" s="378"/>
      <c r="HYE239" s="378"/>
      <c r="HYF239" s="75"/>
      <c r="HYG239" s="76"/>
      <c r="HYH239" s="75"/>
      <c r="HYI239" s="378"/>
      <c r="HYJ239" s="378"/>
      <c r="HYK239" s="378"/>
      <c r="HYL239" s="378"/>
      <c r="HYM239" s="378"/>
      <c r="HYN239" s="378"/>
      <c r="HYO239" s="378"/>
      <c r="HYP239" s="378"/>
      <c r="HYQ239" s="378"/>
      <c r="HYR239" s="378"/>
      <c r="HYS239" s="378"/>
      <c r="HYT239" s="378"/>
      <c r="HYU239" s="75"/>
      <c r="HYV239" s="378"/>
      <c r="HYW239" s="378"/>
      <c r="HYX239" s="75"/>
      <c r="HYY239" s="76"/>
      <c r="HYZ239" s="75"/>
      <c r="HZA239" s="378"/>
      <c r="HZB239" s="378"/>
      <c r="HZC239" s="378"/>
      <c r="HZD239" s="378"/>
      <c r="HZE239" s="378"/>
      <c r="HZF239" s="378"/>
      <c r="HZG239" s="378"/>
      <c r="HZH239" s="378"/>
      <c r="HZI239" s="378"/>
      <c r="HZJ239" s="378"/>
      <c r="HZK239" s="378"/>
      <c r="HZL239" s="378"/>
      <c r="HZM239" s="75"/>
      <c r="HZN239" s="378"/>
      <c r="HZO239" s="378"/>
      <c r="HZP239" s="75"/>
      <c r="HZQ239" s="76"/>
      <c r="HZR239" s="75"/>
      <c r="HZS239" s="378"/>
      <c r="HZT239" s="378"/>
      <c r="HZU239" s="378"/>
      <c r="HZV239" s="378"/>
      <c r="HZW239" s="378"/>
      <c r="HZX239" s="378"/>
      <c r="HZY239" s="378"/>
      <c r="HZZ239" s="378"/>
      <c r="IAA239" s="378"/>
      <c r="IAB239" s="378"/>
      <c r="IAC239" s="378"/>
      <c r="IAD239" s="378"/>
      <c r="IAE239" s="75"/>
      <c r="IAF239" s="378"/>
      <c r="IAG239" s="378"/>
      <c r="IAH239" s="75"/>
      <c r="IAI239" s="76"/>
      <c r="IAJ239" s="75"/>
      <c r="IAK239" s="378"/>
      <c r="IAL239" s="378"/>
      <c r="IAM239" s="378"/>
      <c r="IAN239" s="378"/>
      <c r="IAO239" s="378"/>
      <c r="IAP239" s="378"/>
      <c r="IAQ239" s="378"/>
      <c r="IAR239" s="378"/>
      <c r="IAS239" s="378"/>
      <c r="IAT239" s="378"/>
      <c r="IAU239" s="378"/>
      <c r="IAV239" s="378"/>
      <c r="IAW239" s="75"/>
      <c r="IAX239" s="378"/>
      <c r="IAY239" s="378"/>
      <c r="IAZ239" s="75"/>
      <c r="IBA239" s="76"/>
      <c r="IBB239" s="75"/>
      <c r="IBC239" s="378"/>
      <c r="IBD239" s="378"/>
      <c r="IBE239" s="378"/>
      <c r="IBF239" s="378"/>
      <c r="IBG239" s="378"/>
      <c r="IBH239" s="378"/>
      <c r="IBI239" s="378"/>
      <c r="IBJ239" s="378"/>
      <c r="IBK239" s="378"/>
      <c r="IBL239" s="378"/>
      <c r="IBM239" s="378"/>
      <c r="IBN239" s="378"/>
      <c r="IBO239" s="75"/>
      <c r="IBP239" s="378"/>
      <c r="IBQ239" s="378"/>
      <c r="IBR239" s="75"/>
      <c r="IBS239" s="76"/>
      <c r="IBT239" s="75"/>
      <c r="IBU239" s="378"/>
      <c r="IBV239" s="378"/>
      <c r="IBW239" s="378"/>
      <c r="IBX239" s="378"/>
      <c r="IBY239" s="378"/>
      <c r="IBZ239" s="378"/>
      <c r="ICA239" s="378"/>
      <c r="ICB239" s="378"/>
      <c r="ICC239" s="378"/>
      <c r="ICD239" s="378"/>
      <c r="ICE239" s="378"/>
      <c r="ICF239" s="378"/>
      <c r="ICG239" s="75"/>
      <c r="ICH239" s="378"/>
      <c r="ICI239" s="378"/>
      <c r="ICJ239" s="75"/>
      <c r="ICK239" s="76"/>
      <c r="ICL239" s="75"/>
      <c r="ICM239" s="378"/>
      <c r="ICN239" s="378"/>
      <c r="ICO239" s="378"/>
      <c r="ICP239" s="378"/>
      <c r="ICQ239" s="378"/>
      <c r="ICR239" s="378"/>
      <c r="ICS239" s="378"/>
      <c r="ICT239" s="378"/>
      <c r="ICU239" s="378"/>
      <c r="ICV239" s="378"/>
      <c r="ICW239" s="378"/>
      <c r="ICX239" s="378"/>
      <c r="ICY239" s="75"/>
      <c r="ICZ239" s="378"/>
      <c r="IDA239" s="378"/>
      <c r="IDB239" s="75"/>
      <c r="IDC239" s="76"/>
      <c r="IDD239" s="75"/>
      <c r="IDE239" s="378"/>
      <c r="IDF239" s="378"/>
      <c r="IDG239" s="378"/>
      <c r="IDH239" s="378"/>
      <c r="IDI239" s="378"/>
      <c r="IDJ239" s="378"/>
      <c r="IDK239" s="378"/>
      <c r="IDL239" s="378"/>
      <c r="IDM239" s="378"/>
      <c r="IDN239" s="378"/>
      <c r="IDO239" s="378"/>
      <c r="IDP239" s="378"/>
      <c r="IDQ239" s="75"/>
      <c r="IDR239" s="378"/>
      <c r="IDS239" s="378"/>
      <c r="IDT239" s="75"/>
      <c r="IDU239" s="76"/>
      <c r="IDV239" s="75"/>
      <c r="IDW239" s="378"/>
      <c r="IDX239" s="378"/>
      <c r="IDY239" s="378"/>
      <c r="IDZ239" s="378"/>
      <c r="IEA239" s="378"/>
      <c r="IEB239" s="378"/>
      <c r="IEC239" s="378"/>
      <c r="IED239" s="378"/>
      <c r="IEE239" s="378"/>
      <c r="IEF239" s="378"/>
      <c r="IEG239" s="378"/>
      <c r="IEH239" s="378"/>
      <c r="IEI239" s="75"/>
      <c r="IEJ239" s="378"/>
      <c r="IEK239" s="378"/>
      <c r="IEL239" s="75"/>
      <c r="IEM239" s="76"/>
      <c r="IEN239" s="75"/>
      <c r="IEO239" s="378"/>
      <c r="IEP239" s="378"/>
      <c r="IEQ239" s="378"/>
      <c r="IER239" s="378"/>
      <c r="IES239" s="378"/>
      <c r="IET239" s="378"/>
      <c r="IEU239" s="378"/>
      <c r="IEV239" s="378"/>
      <c r="IEW239" s="378"/>
      <c r="IEX239" s="378"/>
      <c r="IEY239" s="378"/>
      <c r="IEZ239" s="378"/>
      <c r="IFA239" s="75"/>
      <c r="IFB239" s="378"/>
      <c r="IFC239" s="378"/>
      <c r="IFD239" s="75"/>
      <c r="IFE239" s="76"/>
      <c r="IFF239" s="75"/>
      <c r="IFG239" s="378"/>
      <c r="IFH239" s="378"/>
      <c r="IFI239" s="378"/>
      <c r="IFJ239" s="378"/>
      <c r="IFK239" s="378"/>
      <c r="IFL239" s="378"/>
      <c r="IFM239" s="378"/>
      <c r="IFN239" s="378"/>
      <c r="IFO239" s="378"/>
      <c r="IFP239" s="378"/>
      <c r="IFQ239" s="378"/>
      <c r="IFR239" s="378"/>
      <c r="IFS239" s="75"/>
      <c r="IFT239" s="378"/>
      <c r="IFU239" s="378"/>
      <c r="IFV239" s="75"/>
      <c r="IFW239" s="76"/>
      <c r="IFX239" s="75"/>
      <c r="IFY239" s="378"/>
      <c r="IFZ239" s="378"/>
      <c r="IGA239" s="378"/>
      <c r="IGB239" s="378"/>
      <c r="IGC239" s="378"/>
      <c r="IGD239" s="378"/>
      <c r="IGE239" s="378"/>
      <c r="IGF239" s="378"/>
      <c r="IGG239" s="378"/>
      <c r="IGH239" s="378"/>
      <c r="IGI239" s="378"/>
      <c r="IGJ239" s="378"/>
      <c r="IGK239" s="75"/>
      <c r="IGL239" s="378"/>
      <c r="IGM239" s="378"/>
      <c r="IGN239" s="75"/>
      <c r="IGO239" s="76"/>
      <c r="IGP239" s="75"/>
      <c r="IGQ239" s="378"/>
      <c r="IGR239" s="378"/>
      <c r="IGS239" s="378"/>
      <c r="IGT239" s="378"/>
      <c r="IGU239" s="378"/>
      <c r="IGV239" s="378"/>
      <c r="IGW239" s="378"/>
      <c r="IGX239" s="378"/>
      <c r="IGY239" s="378"/>
      <c r="IGZ239" s="378"/>
      <c r="IHA239" s="378"/>
      <c r="IHB239" s="378"/>
      <c r="IHC239" s="75"/>
      <c r="IHD239" s="378"/>
      <c r="IHE239" s="378"/>
      <c r="IHF239" s="75"/>
      <c r="IHG239" s="76"/>
      <c r="IHH239" s="75"/>
      <c r="IHI239" s="378"/>
      <c r="IHJ239" s="378"/>
      <c r="IHK239" s="378"/>
      <c r="IHL239" s="378"/>
      <c r="IHM239" s="378"/>
      <c r="IHN239" s="378"/>
      <c r="IHO239" s="378"/>
      <c r="IHP239" s="378"/>
      <c r="IHQ239" s="378"/>
      <c r="IHR239" s="378"/>
      <c r="IHS239" s="378"/>
      <c r="IHT239" s="378"/>
      <c r="IHU239" s="75"/>
      <c r="IHV239" s="378"/>
      <c r="IHW239" s="378"/>
      <c r="IHX239" s="75"/>
      <c r="IHY239" s="76"/>
      <c r="IHZ239" s="75"/>
      <c r="IIA239" s="378"/>
      <c r="IIB239" s="378"/>
      <c r="IIC239" s="378"/>
      <c r="IID239" s="378"/>
      <c r="IIE239" s="378"/>
      <c r="IIF239" s="378"/>
      <c r="IIG239" s="378"/>
      <c r="IIH239" s="378"/>
      <c r="III239" s="378"/>
      <c r="IIJ239" s="378"/>
      <c r="IIK239" s="378"/>
      <c r="IIL239" s="378"/>
      <c r="IIM239" s="75"/>
      <c r="IIN239" s="378"/>
      <c r="IIO239" s="378"/>
      <c r="IIP239" s="75"/>
      <c r="IIQ239" s="76"/>
      <c r="IIR239" s="75"/>
      <c r="IIS239" s="378"/>
      <c r="IIT239" s="378"/>
      <c r="IIU239" s="378"/>
      <c r="IIV239" s="378"/>
      <c r="IIW239" s="378"/>
      <c r="IIX239" s="378"/>
      <c r="IIY239" s="378"/>
      <c r="IIZ239" s="378"/>
      <c r="IJA239" s="378"/>
      <c r="IJB239" s="378"/>
      <c r="IJC239" s="378"/>
      <c r="IJD239" s="378"/>
      <c r="IJE239" s="75"/>
      <c r="IJF239" s="378"/>
      <c r="IJG239" s="378"/>
      <c r="IJH239" s="75"/>
      <c r="IJI239" s="76"/>
      <c r="IJJ239" s="75"/>
      <c r="IJK239" s="378"/>
      <c r="IJL239" s="378"/>
      <c r="IJM239" s="378"/>
      <c r="IJN239" s="378"/>
      <c r="IJO239" s="378"/>
      <c r="IJP239" s="378"/>
      <c r="IJQ239" s="378"/>
      <c r="IJR239" s="378"/>
      <c r="IJS239" s="378"/>
      <c r="IJT239" s="378"/>
      <c r="IJU239" s="378"/>
      <c r="IJV239" s="378"/>
      <c r="IJW239" s="75"/>
      <c r="IJX239" s="378"/>
      <c r="IJY239" s="378"/>
      <c r="IJZ239" s="75"/>
      <c r="IKA239" s="76"/>
      <c r="IKB239" s="75"/>
      <c r="IKC239" s="378"/>
      <c r="IKD239" s="378"/>
      <c r="IKE239" s="378"/>
      <c r="IKF239" s="378"/>
      <c r="IKG239" s="378"/>
      <c r="IKH239" s="378"/>
      <c r="IKI239" s="378"/>
      <c r="IKJ239" s="378"/>
      <c r="IKK239" s="378"/>
      <c r="IKL239" s="378"/>
      <c r="IKM239" s="378"/>
      <c r="IKN239" s="378"/>
      <c r="IKO239" s="75"/>
      <c r="IKP239" s="378"/>
      <c r="IKQ239" s="378"/>
      <c r="IKR239" s="75"/>
      <c r="IKS239" s="76"/>
      <c r="IKT239" s="75"/>
      <c r="IKU239" s="378"/>
      <c r="IKV239" s="378"/>
      <c r="IKW239" s="378"/>
      <c r="IKX239" s="378"/>
      <c r="IKY239" s="378"/>
      <c r="IKZ239" s="378"/>
      <c r="ILA239" s="378"/>
      <c r="ILB239" s="378"/>
      <c r="ILC239" s="378"/>
      <c r="ILD239" s="378"/>
      <c r="ILE239" s="378"/>
      <c r="ILF239" s="378"/>
      <c r="ILG239" s="75"/>
      <c r="ILH239" s="378"/>
      <c r="ILI239" s="378"/>
      <c r="ILJ239" s="75"/>
      <c r="ILK239" s="76"/>
      <c r="ILL239" s="75"/>
      <c r="ILM239" s="378"/>
      <c r="ILN239" s="378"/>
      <c r="ILO239" s="378"/>
      <c r="ILP239" s="378"/>
      <c r="ILQ239" s="378"/>
      <c r="ILR239" s="378"/>
      <c r="ILS239" s="378"/>
      <c r="ILT239" s="378"/>
      <c r="ILU239" s="378"/>
      <c r="ILV239" s="378"/>
      <c r="ILW239" s="378"/>
      <c r="ILX239" s="378"/>
      <c r="ILY239" s="75"/>
      <c r="ILZ239" s="378"/>
      <c r="IMA239" s="378"/>
      <c r="IMB239" s="75"/>
      <c r="IMC239" s="76"/>
      <c r="IMD239" s="75"/>
      <c r="IME239" s="378"/>
      <c r="IMF239" s="378"/>
      <c r="IMG239" s="378"/>
      <c r="IMH239" s="378"/>
      <c r="IMI239" s="378"/>
      <c r="IMJ239" s="378"/>
      <c r="IMK239" s="378"/>
      <c r="IML239" s="378"/>
      <c r="IMM239" s="378"/>
      <c r="IMN239" s="378"/>
      <c r="IMO239" s="378"/>
      <c r="IMP239" s="378"/>
      <c r="IMQ239" s="75"/>
      <c r="IMR239" s="378"/>
      <c r="IMS239" s="378"/>
      <c r="IMT239" s="75"/>
      <c r="IMU239" s="76"/>
      <c r="IMV239" s="75"/>
      <c r="IMW239" s="378"/>
      <c r="IMX239" s="378"/>
      <c r="IMY239" s="378"/>
      <c r="IMZ239" s="378"/>
      <c r="INA239" s="378"/>
      <c r="INB239" s="378"/>
      <c r="INC239" s="378"/>
      <c r="IND239" s="378"/>
      <c r="INE239" s="378"/>
      <c r="INF239" s="378"/>
      <c r="ING239" s="378"/>
      <c r="INH239" s="378"/>
      <c r="INI239" s="75"/>
      <c r="INJ239" s="378"/>
      <c r="INK239" s="378"/>
      <c r="INL239" s="75"/>
      <c r="INM239" s="76"/>
      <c r="INN239" s="75"/>
      <c r="INO239" s="378"/>
      <c r="INP239" s="378"/>
      <c r="INQ239" s="378"/>
      <c r="INR239" s="378"/>
      <c r="INS239" s="378"/>
      <c r="INT239" s="378"/>
      <c r="INU239" s="378"/>
      <c r="INV239" s="378"/>
      <c r="INW239" s="378"/>
      <c r="INX239" s="378"/>
      <c r="INY239" s="378"/>
      <c r="INZ239" s="378"/>
      <c r="IOA239" s="75"/>
      <c r="IOB239" s="378"/>
      <c r="IOC239" s="378"/>
      <c r="IOD239" s="75"/>
      <c r="IOE239" s="76"/>
      <c r="IOF239" s="75"/>
      <c r="IOG239" s="378"/>
      <c r="IOH239" s="378"/>
      <c r="IOI239" s="378"/>
      <c r="IOJ239" s="378"/>
      <c r="IOK239" s="378"/>
      <c r="IOL239" s="378"/>
      <c r="IOM239" s="378"/>
      <c r="ION239" s="378"/>
      <c r="IOO239" s="378"/>
      <c r="IOP239" s="378"/>
      <c r="IOQ239" s="378"/>
      <c r="IOR239" s="378"/>
      <c r="IOS239" s="75"/>
      <c r="IOT239" s="378"/>
      <c r="IOU239" s="378"/>
      <c r="IOV239" s="75"/>
      <c r="IOW239" s="76"/>
      <c r="IOX239" s="75"/>
      <c r="IOY239" s="378"/>
      <c r="IOZ239" s="378"/>
      <c r="IPA239" s="378"/>
      <c r="IPB239" s="378"/>
      <c r="IPC239" s="378"/>
      <c r="IPD239" s="378"/>
      <c r="IPE239" s="378"/>
      <c r="IPF239" s="378"/>
      <c r="IPG239" s="378"/>
      <c r="IPH239" s="378"/>
      <c r="IPI239" s="378"/>
      <c r="IPJ239" s="378"/>
      <c r="IPK239" s="75"/>
      <c r="IPL239" s="378"/>
      <c r="IPM239" s="378"/>
      <c r="IPN239" s="75"/>
      <c r="IPO239" s="76"/>
      <c r="IPP239" s="75"/>
      <c r="IPQ239" s="378"/>
      <c r="IPR239" s="378"/>
      <c r="IPS239" s="378"/>
      <c r="IPT239" s="378"/>
      <c r="IPU239" s="378"/>
      <c r="IPV239" s="378"/>
      <c r="IPW239" s="378"/>
      <c r="IPX239" s="378"/>
      <c r="IPY239" s="378"/>
      <c r="IPZ239" s="378"/>
      <c r="IQA239" s="378"/>
      <c r="IQB239" s="378"/>
      <c r="IQC239" s="75"/>
      <c r="IQD239" s="378"/>
      <c r="IQE239" s="378"/>
      <c r="IQF239" s="75"/>
      <c r="IQG239" s="76"/>
      <c r="IQH239" s="75"/>
      <c r="IQI239" s="378"/>
      <c r="IQJ239" s="378"/>
      <c r="IQK239" s="378"/>
      <c r="IQL239" s="378"/>
      <c r="IQM239" s="378"/>
      <c r="IQN239" s="378"/>
      <c r="IQO239" s="378"/>
      <c r="IQP239" s="378"/>
      <c r="IQQ239" s="378"/>
      <c r="IQR239" s="378"/>
      <c r="IQS239" s="378"/>
      <c r="IQT239" s="378"/>
      <c r="IQU239" s="75"/>
      <c r="IQV239" s="378"/>
      <c r="IQW239" s="378"/>
      <c r="IQX239" s="75"/>
      <c r="IQY239" s="76"/>
      <c r="IQZ239" s="75"/>
      <c r="IRA239" s="378"/>
      <c r="IRB239" s="378"/>
      <c r="IRC239" s="378"/>
      <c r="IRD239" s="378"/>
      <c r="IRE239" s="378"/>
      <c r="IRF239" s="378"/>
      <c r="IRG239" s="378"/>
      <c r="IRH239" s="378"/>
      <c r="IRI239" s="378"/>
      <c r="IRJ239" s="378"/>
      <c r="IRK239" s="378"/>
      <c r="IRL239" s="378"/>
      <c r="IRM239" s="75"/>
      <c r="IRN239" s="378"/>
      <c r="IRO239" s="378"/>
      <c r="IRP239" s="75"/>
      <c r="IRQ239" s="76"/>
      <c r="IRR239" s="75"/>
      <c r="IRS239" s="378"/>
      <c r="IRT239" s="378"/>
      <c r="IRU239" s="378"/>
      <c r="IRV239" s="378"/>
      <c r="IRW239" s="378"/>
      <c r="IRX239" s="378"/>
      <c r="IRY239" s="378"/>
      <c r="IRZ239" s="378"/>
      <c r="ISA239" s="378"/>
      <c r="ISB239" s="378"/>
      <c r="ISC239" s="378"/>
      <c r="ISD239" s="378"/>
      <c r="ISE239" s="75"/>
      <c r="ISF239" s="378"/>
      <c r="ISG239" s="378"/>
      <c r="ISH239" s="75"/>
      <c r="ISI239" s="76"/>
      <c r="ISJ239" s="75"/>
      <c r="ISK239" s="378"/>
      <c r="ISL239" s="378"/>
      <c r="ISM239" s="378"/>
      <c r="ISN239" s="378"/>
      <c r="ISO239" s="378"/>
      <c r="ISP239" s="378"/>
      <c r="ISQ239" s="378"/>
      <c r="ISR239" s="378"/>
      <c r="ISS239" s="378"/>
      <c r="IST239" s="378"/>
      <c r="ISU239" s="378"/>
      <c r="ISV239" s="378"/>
      <c r="ISW239" s="75"/>
      <c r="ISX239" s="378"/>
      <c r="ISY239" s="378"/>
      <c r="ISZ239" s="75"/>
      <c r="ITA239" s="76"/>
      <c r="ITB239" s="75"/>
      <c r="ITC239" s="378"/>
      <c r="ITD239" s="378"/>
      <c r="ITE239" s="378"/>
      <c r="ITF239" s="378"/>
      <c r="ITG239" s="378"/>
      <c r="ITH239" s="378"/>
      <c r="ITI239" s="378"/>
      <c r="ITJ239" s="378"/>
      <c r="ITK239" s="378"/>
      <c r="ITL239" s="378"/>
      <c r="ITM239" s="378"/>
      <c r="ITN239" s="378"/>
      <c r="ITO239" s="75"/>
      <c r="ITP239" s="378"/>
      <c r="ITQ239" s="378"/>
      <c r="ITR239" s="75"/>
      <c r="ITS239" s="76"/>
      <c r="ITT239" s="75"/>
      <c r="ITU239" s="378"/>
      <c r="ITV239" s="378"/>
      <c r="ITW239" s="378"/>
      <c r="ITX239" s="378"/>
      <c r="ITY239" s="378"/>
      <c r="ITZ239" s="378"/>
      <c r="IUA239" s="378"/>
      <c r="IUB239" s="378"/>
      <c r="IUC239" s="378"/>
      <c r="IUD239" s="378"/>
      <c r="IUE239" s="378"/>
      <c r="IUF239" s="378"/>
      <c r="IUG239" s="75"/>
      <c r="IUH239" s="378"/>
      <c r="IUI239" s="378"/>
      <c r="IUJ239" s="75"/>
      <c r="IUK239" s="76"/>
      <c r="IUL239" s="75"/>
      <c r="IUM239" s="378"/>
      <c r="IUN239" s="378"/>
      <c r="IUO239" s="378"/>
      <c r="IUP239" s="378"/>
      <c r="IUQ239" s="378"/>
      <c r="IUR239" s="378"/>
      <c r="IUS239" s="378"/>
      <c r="IUT239" s="378"/>
      <c r="IUU239" s="378"/>
      <c r="IUV239" s="378"/>
      <c r="IUW239" s="378"/>
      <c r="IUX239" s="378"/>
      <c r="IUY239" s="75"/>
      <c r="IUZ239" s="378"/>
      <c r="IVA239" s="378"/>
      <c r="IVB239" s="75"/>
      <c r="IVC239" s="76"/>
      <c r="IVD239" s="75"/>
      <c r="IVE239" s="378"/>
      <c r="IVF239" s="378"/>
      <c r="IVG239" s="378"/>
      <c r="IVH239" s="378"/>
      <c r="IVI239" s="378"/>
      <c r="IVJ239" s="378"/>
      <c r="IVK239" s="378"/>
      <c r="IVL239" s="378"/>
      <c r="IVM239" s="378"/>
      <c r="IVN239" s="378"/>
      <c r="IVO239" s="378"/>
      <c r="IVP239" s="378"/>
      <c r="IVQ239" s="75"/>
      <c r="IVR239" s="378"/>
      <c r="IVS239" s="378"/>
      <c r="IVT239" s="75"/>
      <c r="IVU239" s="76"/>
      <c r="IVV239" s="75"/>
      <c r="IVW239" s="378"/>
      <c r="IVX239" s="378"/>
      <c r="IVY239" s="378"/>
      <c r="IVZ239" s="378"/>
      <c r="IWA239" s="378"/>
      <c r="IWB239" s="378"/>
      <c r="IWC239" s="378"/>
      <c r="IWD239" s="378"/>
      <c r="IWE239" s="378"/>
      <c r="IWF239" s="378"/>
      <c r="IWG239" s="378"/>
      <c r="IWH239" s="378"/>
      <c r="IWI239" s="75"/>
      <c r="IWJ239" s="378"/>
      <c r="IWK239" s="378"/>
      <c r="IWL239" s="75"/>
      <c r="IWM239" s="76"/>
      <c r="IWN239" s="75"/>
      <c r="IWO239" s="378"/>
      <c r="IWP239" s="378"/>
      <c r="IWQ239" s="378"/>
      <c r="IWR239" s="378"/>
      <c r="IWS239" s="378"/>
      <c r="IWT239" s="378"/>
      <c r="IWU239" s="378"/>
      <c r="IWV239" s="378"/>
      <c r="IWW239" s="378"/>
      <c r="IWX239" s="378"/>
      <c r="IWY239" s="378"/>
      <c r="IWZ239" s="378"/>
      <c r="IXA239" s="75"/>
      <c r="IXB239" s="378"/>
      <c r="IXC239" s="378"/>
      <c r="IXD239" s="75"/>
      <c r="IXE239" s="76"/>
      <c r="IXF239" s="75"/>
      <c r="IXG239" s="378"/>
      <c r="IXH239" s="378"/>
      <c r="IXI239" s="378"/>
      <c r="IXJ239" s="378"/>
      <c r="IXK239" s="378"/>
      <c r="IXL239" s="378"/>
      <c r="IXM239" s="378"/>
      <c r="IXN239" s="378"/>
      <c r="IXO239" s="378"/>
      <c r="IXP239" s="378"/>
      <c r="IXQ239" s="378"/>
      <c r="IXR239" s="378"/>
      <c r="IXS239" s="75"/>
      <c r="IXT239" s="378"/>
      <c r="IXU239" s="378"/>
      <c r="IXV239" s="75"/>
      <c r="IXW239" s="76"/>
      <c r="IXX239" s="75"/>
      <c r="IXY239" s="378"/>
      <c r="IXZ239" s="378"/>
      <c r="IYA239" s="378"/>
      <c r="IYB239" s="378"/>
      <c r="IYC239" s="378"/>
      <c r="IYD239" s="378"/>
      <c r="IYE239" s="378"/>
      <c r="IYF239" s="378"/>
      <c r="IYG239" s="378"/>
      <c r="IYH239" s="378"/>
      <c r="IYI239" s="378"/>
      <c r="IYJ239" s="378"/>
      <c r="IYK239" s="75"/>
      <c r="IYL239" s="378"/>
      <c r="IYM239" s="378"/>
      <c r="IYN239" s="75"/>
      <c r="IYO239" s="76"/>
      <c r="IYP239" s="75"/>
      <c r="IYQ239" s="378"/>
      <c r="IYR239" s="378"/>
      <c r="IYS239" s="378"/>
      <c r="IYT239" s="378"/>
      <c r="IYU239" s="378"/>
      <c r="IYV239" s="378"/>
      <c r="IYW239" s="378"/>
      <c r="IYX239" s="378"/>
      <c r="IYY239" s="378"/>
      <c r="IYZ239" s="378"/>
      <c r="IZA239" s="378"/>
      <c r="IZB239" s="378"/>
      <c r="IZC239" s="75"/>
      <c r="IZD239" s="378"/>
      <c r="IZE239" s="378"/>
      <c r="IZF239" s="75"/>
      <c r="IZG239" s="76"/>
      <c r="IZH239" s="75"/>
      <c r="IZI239" s="378"/>
      <c r="IZJ239" s="378"/>
      <c r="IZK239" s="378"/>
      <c r="IZL239" s="378"/>
      <c r="IZM239" s="378"/>
      <c r="IZN239" s="378"/>
      <c r="IZO239" s="378"/>
      <c r="IZP239" s="378"/>
      <c r="IZQ239" s="378"/>
      <c r="IZR239" s="378"/>
      <c r="IZS239" s="378"/>
      <c r="IZT239" s="378"/>
      <c r="IZU239" s="75"/>
      <c r="IZV239" s="378"/>
      <c r="IZW239" s="378"/>
      <c r="IZX239" s="75"/>
      <c r="IZY239" s="76"/>
      <c r="IZZ239" s="75"/>
      <c r="JAA239" s="378"/>
      <c r="JAB239" s="378"/>
      <c r="JAC239" s="378"/>
      <c r="JAD239" s="378"/>
      <c r="JAE239" s="378"/>
      <c r="JAF239" s="378"/>
      <c r="JAG239" s="378"/>
      <c r="JAH239" s="378"/>
      <c r="JAI239" s="378"/>
      <c r="JAJ239" s="378"/>
      <c r="JAK239" s="378"/>
      <c r="JAL239" s="378"/>
      <c r="JAM239" s="75"/>
      <c r="JAN239" s="378"/>
      <c r="JAO239" s="378"/>
      <c r="JAP239" s="75"/>
      <c r="JAQ239" s="76"/>
      <c r="JAR239" s="75"/>
      <c r="JAS239" s="378"/>
      <c r="JAT239" s="378"/>
      <c r="JAU239" s="378"/>
      <c r="JAV239" s="378"/>
      <c r="JAW239" s="378"/>
      <c r="JAX239" s="378"/>
      <c r="JAY239" s="378"/>
      <c r="JAZ239" s="378"/>
      <c r="JBA239" s="378"/>
      <c r="JBB239" s="378"/>
      <c r="JBC239" s="378"/>
      <c r="JBD239" s="378"/>
      <c r="JBE239" s="75"/>
      <c r="JBF239" s="378"/>
      <c r="JBG239" s="378"/>
      <c r="JBH239" s="75"/>
      <c r="JBI239" s="76"/>
      <c r="JBJ239" s="75"/>
      <c r="JBK239" s="378"/>
      <c r="JBL239" s="378"/>
      <c r="JBM239" s="378"/>
      <c r="JBN239" s="378"/>
      <c r="JBO239" s="378"/>
      <c r="JBP239" s="378"/>
      <c r="JBQ239" s="378"/>
      <c r="JBR239" s="378"/>
      <c r="JBS239" s="378"/>
      <c r="JBT239" s="378"/>
      <c r="JBU239" s="378"/>
      <c r="JBV239" s="378"/>
      <c r="JBW239" s="75"/>
      <c r="JBX239" s="378"/>
      <c r="JBY239" s="378"/>
      <c r="JBZ239" s="75"/>
      <c r="JCA239" s="76"/>
      <c r="JCB239" s="75"/>
      <c r="JCC239" s="378"/>
      <c r="JCD239" s="378"/>
      <c r="JCE239" s="378"/>
      <c r="JCF239" s="378"/>
      <c r="JCG239" s="378"/>
      <c r="JCH239" s="378"/>
      <c r="JCI239" s="378"/>
      <c r="JCJ239" s="378"/>
      <c r="JCK239" s="378"/>
      <c r="JCL239" s="378"/>
      <c r="JCM239" s="378"/>
      <c r="JCN239" s="378"/>
      <c r="JCO239" s="75"/>
      <c r="JCP239" s="378"/>
      <c r="JCQ239" s="378"/>
      <c r="JCR239" s="75"/>
      <c r="JCS239" s="76"/>
      <c r="JCT239" s="75"/>
      <c r="JCU239" s="378"/>
      <c r="JCV239" s="378"/>
      <c r="JCW239" s="378"/>
      <c r="JCX239" s="378"/>
      <c r="JCY239" s="378"/>
      <c r="JCZ239" s="378"/>
      <c r="JDA239" s="378"/>
      <c r="JDB239" s="378"/>
      <c r="JDC239" s="378"/>
      <c r="JDD239" s="378"/>
      <c r="JDE239" s="378"/>
      <c r="JDF239" s="378"/>
      <c r="JDG239" s="75"/>
      <c r="JDH239" s="378"/>
      <c r="JDI239" s="378"/>
      <c r="JDJ239" s="75"/>
      <c r="JDK239" s="76"/>
      <c r="JDL239" s="75"/>
      <c r="JDM239" s="378"/>
      <c r="JDN239" s="378"/>
      <c r="JDO239" s="378"/>
      <c r="JDP239" s="378"/>
      <c r="JDQ239" s="378"/>
      <c r="JDR239" s="378"/>
      <c r="JDS239" s="378"/>
      <c r="JDT239" s="378"/>
      <c r="JDU239" s="378"/>
      <c r="JDV239" s="378"/>
      <c r="JDW239" s="378"/>
      <c r="JDX239" s="378"/>
      <c r="JDY239" s="75"/>
      <c r="JDZ239" s="378"/>
      <c r="JEA239" s="378"/>
      <c r="JEB239" s="75"/>
      <c r="JEC239" s="76"/>
      <c r="JED239" s="75"/>
      <c r="JEE239" s="378"/>
      <c r="JEF239" s="378"/>
      <c r="JEG239" s="378"/>
      <c r="JEH239" s="378"/>
      <c r="JEI239" s="378"/>
      <c r="JEJ239" s="378"/>
      <c r="JEK239" s="378"/>
      <c r="JEL239" s="378"/>
      <c r="JEM239" s="378"/>
      <c r="JEN239" s="378"/>
      <c r="JEO239" s="378"/>
      <c r="JEP239" s="378"/>
      <c r="JEQ239" s="75"/>
      <c r="JER239" s="378"/>
      <c r="JES239" s="378"/>
      <c r="JET239" s="75"/>
      <c r="JEU239" s="76"/>
      <c r="JEV239" s="75"/>
      <c r="JEW239" s="378"/>
      <c r="JEX239" s="378"/>
      <c r="JEY239" s="378"/>
      <c r="JEZ239" s="378"/>
      <c r="JFA239" s="378"/>
      <c r="JFB239" s="378"/>
      <c r="JFC239" s="378"/>
      <c r="JFD239" s="378"/>
      <c r="JFE239" s="378"/>
      <c r="JFF239" s="378"/>
      <c r="JFG239" s="378"/>
      <c r="JFH239" s="378"/>
      <c r="JFI239" s="75"/>
      <c r="JFJ239" s="378"/>
      <c r="JFK239" s="378"/>
      <c r="JFL239" s="75"/>
      <c r="JFM239" s="76"/>
      <c r="JFN239" s="75"/>
      <c r="JFO239" s="378"/>
      <c r="JFP239" s="378"/>
      <c r="JFQ239" s="378"/>
      <c r="JFR239" s="378"/>
      <c r="JFS239" s="378"/>
      <c r="JFT239" s="378"/>
      <c r="JFU239" s="378"/>
      <c r="JFV239" s="378"/>
      <c r="JFW239" s="378"/>
      <c r="JFX239" s="378"/>
      <c r="JFY239" s="378"/>
      <c r="JFZ239" s="378"/>
      <c r="JGA239" s="75"/>
      <c r="JGB239" s="378"/>
      <c r="JGC239" s="378"/>
      <c r="JGD239" s="75"/>
      <c r="JGE239" s="76"/>
      <c r="JGF239" s="75"/>
      <c r="JGG239" s="378"/>
      <c r="JGH239" s="378"/>
      <c r="JGI239" s="378"/>
      <c r="JGJ239" s="378"/>
      <c r="JGK239" s="378"/>
      <c r="JGL239" s="378"/>
      <c r="JGM239" s="378"/>
      <c r="JGN239" s="378"/>
      <c r="JGO239" s="378"/>
      <c r="JGP239" s="378"/>
      <c r="JGQ239" s="378"/>
      <c r="JGR239" s="378"/>
      <c r="JGS239" s="75"/>
      <c r="JGT239" s="378"/>
      <c r="JGU239" s="378"/>
      <c r="JGV239" s="75"/>
      <c r="JGW239" s="76"/>
      <c r="JGX239" s="75"/>
      <c r="JGY239" s="378"/>
      <c r="JGZ239" s="378"/>
      <c r="JHA239" s="378"/>
      <c r="JHB239" s="378"/>
      <c r="JHC239" s="378"/>
      <c r="JHD239" s="378"/>
      <c r="JHE239" s="378"/>
      <c r="JHF239" s="378"/>
      <c r="JHG239" s="378"/>
      <c r="JHH239" s="378"/>
      <c r="JHI239" s="378"/>
      <c r="JHJ239" s="378"/>
      <c r="JHK239" s="75"/>
      <c r="JHL239" s="378"/>
      <c r="JHM239" s="378"/>
      <c r="JHN239" s="75"/>
      <c r="JHO239" s="76"/>
      <c r="JHP239" s="75"/>
      <c r="JHQ239" s="378"/>
      <c r="JHR239" s="378"/>
      <c r="JHS239" s="378"/>
      <c r="JHT239" s="378"/>
      <c r="JHU239" s="378"/>
      <c r="JHV239" s="378"/>
      <c r="JHW239" s="378"/>
      <c r="JHX239" s="378"/>
      <c r="JHY239" s="378"/>
      <c r="JHZ239" s="378"/>
      <c r="JIA239" s="378"/>
      <c r="JIB239" s="378"/>
      <c r="JIC239" s="75"/>
      <c r="JID239" s="378"/>
      <c r="JIE239" s="378"/>
      <c r="JIF239" s="75"/>
      <c r="JIG239" s="76"/>
      <c r="JIH239" s="75"/>
      <c r="JII239" s="378"/>
      <c r="JIJ239" s="378"/>
      <c r="JIK239" s="378"/>
      <c r="JIL239" s="378"/>
      <c r="JIM239" s="378"/>
      <c r="JIN239" s="378"/>
      <c r="JIO239" s="378"/>
      <c r="JIP239" s="378"/>
      <c r="JIQ239" s="378"/>
      <c r="JIR239" s="378"/>
      <c r="JIS239" s="378"/>
      <c r="JIT239" s="378"/>
      <c r="JIU239" s="75"/>
      <c r="JIV239" s="378"/>
      <c r="JIW239" s="378"/>
      <c r="JIX239" s="75"/>
      <c r="JIY239" s="76"/>
      <c r="JIZ239" s="75"/>
      <c r="JJA239" s="378"/>
      <c r="JJB239" s="378"/>
      <c r="JJC239" s="378"/>
      <c r="JJD239" s="378"/>
      <c r="JJE239" s="378"/>
      <c r="JJF239" s="378"/>
      <c r="JJG239" s="378"/>
      <c r="JJH239" s="378"/>
      <c r="JJI239" s="378"/>
      <c r="JJJ239" s="378"/>
      <c r="JJK239" s="378"/>
      <c r="JJL239" s="378"/>
      <c r="JJM239" s="75"/>
      <c r="JJN239" s="378"/>
      <c r="JJO239" s="378"/>
      <c r="JJP239" s="75"/>
      <c r="JJQ239" s="76"/>
      <c r="JJR239" s="75"/>
      <c r="JJS239" s="378"/>
      <c r="JJT239" s="378"/>
      <c r="JJU239" s="378"/>
      <c r="JJV239" s="378"/>
      <c r="JJW239" s="378"/>
      <c r="JJX239" s="378"/>
      <c r="JJY239" s="378"/>
      <c r="JJZ239" s="378"/>
      <c r="JKA239" s="378"/>
      <c r="JKB239" s="378"/>
      <c r="JKC239" s="378"/>
      <c r="JKD239" s="378"/>
      <c r="JKE239" s="75"/>
      <c r="JKF239" s="378"/>
      <c r="JKG239" s="378"/>
      <c r="JKH239" s="75"/>
      <c r="JKI239" s="76"/>
      <c r="JKJ239" s="75"/>
      <c r="JKK239" s="378"/>
      <c r="JKL239" s="378"/>
      <c r="JKM239" s="378"/>
      <c r="JKN239" s="378"/>
      <c r="JKO239" s="378"/>
      <c r="JKP239" s="378"/>
      <c r="JKQ239" s="378"/>
      <c r="JKR239" s="378"/>
      <c r="JKS239" s="378"/>
      <c r="JKT239" s="378"/>
      <c r="JKU239" s="378"/>
      <c r="JKV239" s="378"/>
      <c r="JKW239" s="75"/>
      <c r="JKX239" s="378"/>
      <c r="JKY239" s="378"/>
      <c r="JKZ239" s="75"/>
      <c r="JLA239" s="76"/>
      <c r="JLB239" s="75"/>
      <c r="JLC239" s="378"/>
      <c r="JLD239" s="378"/>
      <c r="JLE239" s="378"/>
      <c r="JLF239" s="378"/>
      <c r="JLG239" s="378"/>
      <c r="JLH239" s="378"/>
      <c r="JLI239" s="378"/>
      <c r="JLJ239" s="378"/>
      <c r="JLK239" s="378"/>
      <c r="JLL239" s="378"/>
      <c r="JLM239" s="378"/>
      <c r="JLN239" s="378"/>
      <c r="JLO239" s="75"/>
      <c r="JLP239" s="378"/>
      <c r="JLQ239" s="378"/>
      <c r="JLR239" s="75"/>
      <c r="JLS239" s="76"/>
      <c r="JLT239" s="75"/>
      <c r="JLU239" s="378"/>
      <c r="JLV239" s="378"/>
      <c r="JLW239" s="378"/>
      <c r="JLX239" s="378"/>
      <c r="JLY239" s="378"/>
      <c r="JLZ239" s="378"/>
      <c r="JMA239" s="378"/>
      <c r="JMB239" s="378"/>
      <c r="JMC239" s="378"/>
      <c r="JMD239" s="378"/>
      <c r="JME239" s="378"/>
      <c r="JMF239" s="378"/>
      <c r="JMG239" s="75"/>
      <c r="JMH239" s="378"/>
      <c r="JMI239" s="378"/>
      <c r="JMJ239" s="75"/>
      <c r="JMK239" s="76"/>
      <c r="JML239" s="75"/>
      <c r="JMM239" s="378"/>
      <c r="JMN239" s="378"/>
      <c r="JMO239" s="378"/>
      <c r="JMP239" s="378"/>
      <c r="JMQ239" s="378"/>
      <c r="JMR239" s="378"/>
      <c r="JMS239" s="378"/>
      <c r="JMT239" s="378"/>
      <c r="JMU239" s="378"/>
      <c r="JMV239" s="378"/>
      <c r="JMW239" s="378"/>
      <c r="JMX239" s="378"/>
      <c r="JMY239" s="75"/>
      <c r="JMZ239" s="378"/>
      <c r="JNA239" s="378"/>
      <c r="JNB239" s="75"/>
      <c r="JNC239" s="76"/>
      <c r="JND239" s="75"/>
      <c r="JNE239" s="378"/>
      <c r="JNF239" s="378"/>
      <c r="JNG239" s="378"/>
      <c r="JNH239" s="378"/>
      <c r="JNI239" s="378"/>
      <c r="JNJ239" s="378"/>
      <c r="JNK239" s="378"/>
      <c r="JNL239" s="378"/>
      <c r="JNM239" s="378"/>
      <c r="JNN239" s="378"/>
      <c r="JNO239" s="378"/>
      <c r="JNP239" s="378"/>
      <c r="JNQ239" s="75"/>
      <c r="JNR239" s="378"/>
      <c r="JNS239" s="378"/>
      <c r="JNT239" s="75"/>
      <c r="JNU239" s="76"/>
      <c r="JNV239" s="75"/>
      <c r="JNW239" s="378"/>
      <c r="JNX239" s="378"/>
      <c r="JNY239" s="378"/>
      <c r="JNZ239" s="378"/>
      <c r="JOA239" s="378"/>
      <c r="JOB239" s="378"/>
      <c r="JOC239" s="378"/>
      <c r="JOD239" s="378"/>
      <c r="JOE239" s="378"/>
      <c r="JOF239" s="378"/>
      <c r="JOG239" s="378"/>
      <c r="JOH239" s="378"/>
      <c r="JOI239" s="75"/>
      <c r="JOJ239" s="378"/>
      <c r="JOK239" s="378"/>
      <c r="JOL239" s="75"/>
      <c r="JOM239" s="76"/>
      <c r="JON239" s="75"/>
      <c r="JOO239" s="378"/>
      <c r="JOP239" s="378"/>
      <c r="JOQ239" s="378"/>
      <c r="JOR239" s="378"/>
      <c r="JOS239" s="378"/>
      <c r="JOT239" s="378"/>
      <c r="JOU239" s="378"/>
      <c r="JOV239" s="378"/>
      <c r="JOW239" s="378"/>
      <c r="JOX239" s="378"/>
      <c r="JOY239" s="378"/>
      <c r="JOZ239" s="378"/>
      <c r="JPA239" s="75"/>
      <c r="JPB239" s="378"/>
      <c r="JPC239" s="378"/>
      <c r="JPD239" s="75"/>
      <c r="JPE239" s="76"/>
      <c r="JPF239" s="75"/>
      <c r="JPG239" s="378"/>
      <c r="JPH239" s="378"/>
      <c r="JPI239" s="378"/>
      <c r="JPJ239" s="378"/>
      <c r="JPK239" s="378"/>
      <c r="JPL239" s="378"/>
      <c r="JPM239" s="378"/>
      <c r="JPN239" s="378"/>
      <c r="JPO239" s="378"/>
      <c r="JPP239" s="378"/>
      <c r="JPQ239" s="378"/>
      <c r="JPR239" s="378"/>
      <c r="JPS239" s="75"/>
      <c r="JPT239" s="378"/>
      <c r="JPU239" s="378"/>
      <c r="JPV239" s="75"/>
      <c r="JPW239" s="76"/>
      <c r="JPX239" s="75"/>
      <c r="JPY239" s="378"/>
      <c r="JPZ239" s="378"/>
      <c r="JQA239" s="378"/>
      <c r="JQB239" s="378"/>
      <c r="JQC239" s="378"/>
      <c r="JQD239" s="378"/>
      <c r="JQE239" s="378"/>
      <c r="JQF239" s="378"/>
      <c r="JQG239" s="378"/>
      <c r="JQH239" s="378"/>
      <c r="JQI239" s="378"/>
      <c r="JQJ239" s="378"/>
      <c r="JQK239" s="75"/>
      <c r="JQL239" s="378"/>
      <c r="JQM239" s="378"/>
      <c r="JQN239" s="75"/>
      <c r="JQO239" s="76"/>
      <c r="JQP239" s="75"/>
      <c r="JQQ239" s="378"/>
      <c r="JQR239" s="378"/>
      <c r="JQS239" s="378"/>
      <c r="JQT239" s="378"/>
      <c r="JQU239" s="378"/>
      <c r="JQV239" s="378"/>
      <c r="JQW239" s="378"/>
      <c r="JQX239" s="378"/>
      <c r="JQY239" s="378"/>
      <c r="JQZ239" s="378"/>
      <c r="JRA239" s="378"/>
      <c r="JRB239" s="378"/>
      <c r="JRC239" s="75"/>
      <c r="JRD239" s="378"/>
      <c r="JRE239" s="378"/>
      <c r="JRF239" s="75"/>
      <c r="JRG239" s="76"/>
      <c r="JRH239" s="75"/>
      <c r="JRI239" s="378"/>
      <c r="JRJ239" s="378"/>
      <c r="JRK239" s="378"/>
      <c r="JRL239" s="378"/>
      <c r="JRM239" s="378"/>
      <c r="JRN239" s="378"/>
      <c r="JRO239" s="378"/>
      <c r="JRP239" s="378"/>
      <c r="JRQ239" s="378"/>
      <c r="JRR239" s="378"/>
      <c r="JRS239" s="378"/>
      <c r="JRT239" s="378"/>
      <c r="JRU239" s="75"/>
      <c r="JRV239" s="378"/>
      <c r="JRW239" s="378"/>
      <c r="JRX239" s="75"/>
      <c r="JRY239" s="76"/>
      <c r="JRZ239" s="75"/>
      <c r="JSA239" s="378"/>
      <c r="JSB239" s="378"/>
      <c r="JSC239" s="378"/>
      <c r="JSD239" s="378"/>
      <c r="JSE239" s="378"/>
      <c r="JSF239" s="378"/>
      <c r="JSG239" s="378"/>
      <c r="JSH239" s="378"/>
      <c r="JSI239" s="378"/>
      <c r="JSJ239" s="378"/>
      <c r="JSK239" s="378"/>
      <c r="JSL239" s="378"/>
      <c r="JSM239" s="75"/>
      <c r="JSN239" s="378"/>
      <c r="JSO239" s="378"/>
      <c r="JSP239" s="75"/>
      <c r="JSQ239" s="76"/>
      <c r="JSR239" s="75"/>
      <c r="JSS239" s="378"/>
      <c r="JST239" s="378"/>
      <c r="JSU239" s="378"/>
      <c r="JSV239" s="378"/>
      <c r="JSW239" s="378"/>
      <c r="JSX239" s="378"/>
      <c r="JSY239" s="378"/>
      <c r="JSZ239" s="378"/>
      <c r="JTA239" s="378"/>
      <c r="JTB239" s="378"/>
      <c r="JTC239" s="378"/>
      <c r="JTD239" s="378"/>
      <c r="JTE239" s="75"/>
      <c r="JTF239" s="378"/>
      <c r="JTG239" s="378"/>
      <c r="JTH239" s="75"/>
      <c r="JTI239" s="76"/>
      <c r="JTJ239" s="75"/>
      <c r="JTK239" s="378"/>
      <c r="JTL239" s="378"/>
      <c r="JTM239" s="378"/>
      <c r="JTN239" s="378"/>
      <c r="JTO239" s="378"/>
      <c r="JTP239" s="378"/>
      <c r="JTQ239" s="378"/>
      <c r="JTR239" s="378"/>
      <c r="JTS239" s="378"/>
      <c r="JTT239" s="378"/>
      <c r="JTU239" s="378"/>
      <c r="JTV239" s="378"/>
      <c r="JTW239" s="75"/>
      <c r="JTX239" s="378"/>
      <c r="JTY239" s="378"/>
      <c r="JTZ239" s="75"/>
      <c r="JUA239" s="76"/>
      <c r="JUB239" s="75"/>
      <c r="JUC239" s="378"/>
      <c r="JUD239" s="378"/>
      <c r="JUE239" s="378"/>
      <c r="JUF239" s="378"/>
      <c r="JUG239" s="378"/>
      <c r="JUH239" s="378"/>
      <c r="JUI239" s="378"/>
      <c r="JUJ239" s="378"/>
      <c r="JUK239" s="378"/>
      <c r="JUL239" s="378"/>
      <c r="JUM239" s="378"/>
      <c r="JUN239" s="378"/>
      <c r="JUO239" s="75"/>
      <c r="JUP239" s="378"/>
      <c r="JUQ239" s="378"/>
      <c r="JUR239" s="75"/>
      <c r="JUS239" s="76"/>
      <c r="JUT239" s="75"/>
      <c r="JUU239" s="378"/>
      <c r="JUV239" s="378"/>
      <c r="JUW239" s="378"/>
      <c r="JUX239" s="378"/>
      <c r="JUY239" s="378"/>
      <c r="JUZ239" s="378"/>
      <c r="JVA239" s="378"/>
      <c r="JVB239" s="378"/>
      <c r="JVC239" s="378"/>
      <c r="JVD239" s="378"/>
      <c r="JVE239" s="378"/>
      <c r="JVF239" s="378"/>
      <c r="JVG239" s="75"/>
      <c r="JVH239" s="378"/>
      <c r="JVI239" s="378"/>
      <c r="JVJ239" s="75"/>
      <c r="JVK239" s="76"/>
      <c r="JVL239" s="75"/>
      <c r="JVM239" s="378"/>
      <c r="JVN239" s="378"/>
      <c r="JVO239" s="378"/>
      <c r="JVP239" s="378"/>
      <c r="JVQ239" s="378"/>
      <c r="JVR239" s="378"/>
      <c r="JVS239" s="378"/>
      <c r="JVT239" s="378"/>
      <c r="JVU239" s="378"/>
      <c r="JVV239" s="378"/>
      <c r="JVW239" s="378"/>
      <c r="JVX239" s="378"/>
      <c r="JVY239" s="75"/>
      <c r="JVZ239" s="378"/>
      <c r="JWA239" s="378"/>
      <c r="JWB239" s="75"/>
      <c r="JWC239" s="76"/>
      <c r="JWD239" s="75"/>
      <c r="JWE239" s="378"/>
      <c r="JWF239" s="378"/>
      <c r="JWG239" s="378"/>
      <c r="JWH239" s="378"/>
      <c r="JWI239" s="378"/>
      <c r="JWJ239" s="378"/>
      <c r="JWK239" s="378"/>
      <c r="JWL239" s="378"/>
      <c r="JWM239" s="378"/>
      <c r="JWN239" s="378"/>
      <c r="JWO239" s="378"/>
      <c r="JWP239" s="378"/>
      <c r="JWQ239" s="75"/>
      <c r="JWR239" s="378"/>
      <c r="JWS239" s="378"/>
      <c r="JWT239" s="75"/>
      <c r="JWU239" s="76"/>
      <c r="JWV239" s="75"/>
      <c r="JWW239" s="378"/>
      <c r="JWX239" s="378"/>
      <c r="JWY239" s="378"/>
      <c r="JWZ239" s="378"/>
      <c r="JXA239" s="378"/>
      <c r="JXB239" s="378"/>
      <c r="JXC239" s="378"/>
      <c r="JXD239" s="378"/>
      <c r="JXE239" s="378"/>
      <c r="JXF239" s="378"/>
      <c r="JXG239" s="378"/>
      <c r="JXH239" s="378"/>
      <c r="JXI239" s="75"/>
      <c r="JXJ239" s="378"/>
      <c r="JXK239" s="378"/>
      <c r="JXL239" s="75"/>
      <c r="JXM239" s="76"/>
      <c r="JXN239" s="75"/>
      <c r="JXO239" s="378"/>
      <c r="JXP239" s="378"/>
      <c r="JXQ239" s="378"/>
      <c r="JXR239" s="378"/>
      <c r="JXS239" s="378"/>
      <c r="JXT239" s="378"/>
      <c r="JXU239" s="378"/>
      <c r="JXV239" s="378"/>
      <c r="JXW239" s="378"/>
      <c r="JXX239" s="378"/>
      <c r="JXY239" s="378"/>
      <c r="JXZ239" s="378"/>
      <c r="JYA239" s="75"/>
      <c r="JYB239" s="378"/>
      <c r="JYC239" s="378"/>
      <c r="JYD239" s="75"/>
      <c r="JYE239" s="76"/>
      <c r="JYF239" s="75"/>
      <c r="JYG239" s="378"/>
      <c r="JYH239" s="378"/>
      <c r="JYI239" s="378"/>
      <c r="JYJ239" s="378"/>
      <c r="JYK239" s="378"/>
      <c r="JYL239" s="378"/>
      <c r="JYM239" s="378"/>
      <c r="JYN239" s="378"/>
      <c r="JYO239" s="378"/>
      <c r="JYP239" s="378"/>
      <c r="JYQ239" s="378"/>
      <c r="JYR239" s="378"/>
      <c r="JYS239" s="75"/>
      <c r="JYT239" s="378"/>
      <c r="JYU239" s="378"/>
      <c r="JYV239" s="75"/>
      <c r="JYW239" s="76"/>
      <c r="JYX239" s="75"/>
      <c r="JYY239" s="378"/>
      <c r="JYZ239" s="378"/>
      <c r="JZA239" s="378"/>
      <c r="JZB239" s="378"/>
      <c r="JZC239" s="378"/>
      <c r="JZD239" s="378"/>
      <c r="JZE239" s="378"/>
      <c r="JZF239" s="378"/>
      <c r="JZG239" s="378"/>
      <c r="JZH239" s="378"/>
      <c r="JZI239" s="378"/>
      <c r="JZJ239" s="378"/>
      <c r="JZK239" s="75"/>
      <c r="JZL239" s="378"/>
      <c r="JZM239" s="378"/>
      <c r="JZN239" s="75"/>
      <c r="JZO239" s="76"/>
      <c r="JZP239" s="75"/>
      <c r="JZQ239" s="378"/>
      <c r="JZR239" s="378"/>
      <c r="JZS239" s="378"/>
      <c r="JZT239" s="378"/>
      <c r="JZU239" s="378"/>
      <c r="JZV239" s="378"/>
      <c r="JZW239" s="378"/>
      <c r="JZX239" s="378"/>
      <c r="JZY239" s="378"/>
      <c r="JZZ239" s="378"/>
      <c r="KAA239" s="378"/>
      <c r="KAB239" s="378"/>
      <c r="KAC239" s="75"/>
      <c r="KAD239" s="378"/>
      <c r="KAE239" s="378"/>
      <c r="KAF239" s="75"/>
      <c r="KAG239" s="76"/>
      <c r="KAH239" s="75"/>
      <c r="KAI239" s="378"/>
      <c r="KAJ239" s="378"/>
      <c r="KAK239" s="378"/>
      <c r="KAL239" s="378"/>
      <c r="KAM239" s="378"/>
      <c r="KAN239" s="378"/>
      <c r="KAO239" s="378"/>
      <c r="KAP239" s="378"/>
      <c r="KAQ239" s="378"/>
      <c r="KAR239" s="378"/>
      <c r="KAS239" s="378"/>
      <c r="KAT239" s="378"/>
      <c r="KAU239" s="75"/>
      <c r="KAV239" s="378"/>
      <c r="KAW239" s="378"/>
      <c r="KAX239" s="75"/>
      <c r="KAY239" s="76"/>
      <c r="KAZ239" s="75"/>
      <c r="KBA239" s="378"/>
      <c r="KBB239" s="378"/>
      <c r="KBC239" s="378"/>
      <c r="KBD239" s="378"/>
      <c r="KBE239" s="378"/>
      <c r="KBF239" s="378"/>
      <c r="KBG239" s="378"/>
      <c r="KBH239" s="378"/>
      <c r="KBI239" s="378"/>
      <c r="KBJ239" s="378"/>
      <c r="KBK239" s="378"/>
      <c r="KBL239" s="378"/>
      <c r="KBM239" s="75"/>
      <c r="KBN239" s="378"/>
      <c r="KBO239" s="378"/>
      <c r="KBP239" s="75"/>
      <c r="KBQ239" s="76"/>
      <c r="KBR239" s="75"/>
      <c r="KBS239" s="378"/>
      <c r="KBT239" s="378"/>
      <c r="KBU239" s="378"/>
      <c r="KBV239" s="378"/>
      <c r="KBW239" s="378"/>
      <c r="KBX239" s="378"/>
      <c r="KBY239" s="378"/>
      <c r="KBZ239" s="378"/>
      <c r="KCA239" s="378"/>
      <c r="KCB239" s="378"/>
      <c r="KCC239" s="378"/>
      <c r="KCD239" s="378"/>
      <c r="KCE239" s="75"/>
      <c r="KCF239" s="378"/>
      <c r="KCG239" s="378"/>
      <c r="KCH239" s="75"/>
      <c r="KCI239" s="76"/>
      <c r="KCJ239" s="75"/>
      <c r="KCK239" s="378"/>
      <c r="KCL239" s="378"/>
      <c r="KCM239" s="378"/>
      <c r="KCN239" s="378"/>
      <c r="KCO239" s="378"/>
      <c r="KCP239" s="378"/>
      <c r="KCQ239" s="378"/>
      <c r="KCR239" s="378"/>
      <c r="KCS239" s="378"/>
      <c r="KCT239" s="378"/>
      <c r="KCU239" s="378"/>
      <c r="KCV239" s="378"/>
      <c r="KCW239" s="75"/>
      <c r="KCX239" s="378"/>
      <c r="KCY239" s="378"/>
      <c r="KCZ239" s="75"/>
      <c r="KDA239" s="76"/>
      <c r="KDB239" s="75"/>
      <c r="KDC239" s="378"/>
      <c r="KDD239" s="378"/>
      <c r="KDE239" s="378"/>
      <c r="KDF239" s="378"/>
      <c r="KDG239" s="378"/>
      <c r="KDH239" s="378"/>
      <c r="KDI239" s="378"/>
      <c r="KDJ239" s="378"/>
      <c r="KDK239" s="378"/>
      <c r="KDL239" s="378"/>
      <c r="KDM239" s="378"/>
      <c r="KDN239" s="378"/>
      <c r="KDO239" s="75"/>
      <c r="KDP239" s="378"/>
      <c r="KDQ239" s="378"/>
      <c r="KDR239" s="75"/>
      <c r="KDS239" s="76"/>
      <c r="KDT239" s="75"/>
      <c r="KDU239" s="378"/>
      <c r="KDV239" s="378"/>
      <c r="KDW239" s="378"/>
      <c r="KDX239" s="378"/>
      <c r="KDY239" s="378"/>
      <c r="KDZ239" s="378"/>
      <c r="KEA239" s="378"/>
      <c r="KEB239" s="378"/>
      <c r="KEC239" s="378"/>
      <c r="KED239" s="378"/>
      <c r="KEE239" s="378"/>
      <c r="KEF239" s="378"/>
      <c r="KEG239" s="75"/>
      <c r="KEH239" s="378"/>
      <c r="KEI239" s="378"/>
      <c r="KEJ239" s="75"/>
      <c r="KEK239" s="76"/>
      <c r="KEL239" s="75"/>
      <c r="KEM239" s="378"/>
      <c r="KEN239" s="378"/>
      <c r="KEO239" s="378"/>
      <c r="KEP239" s="378"/>
      <c r="KEQ239" s="378"/>
      <c r="KER239" s="378"/>
      <c r="KES239" s="378"/>
      <c r="KET239" s="378"/>
      <c r="KEU239" s="378"/>
      <c r="KEV239" s="378"/>
      <c r="KEW239" s="378"/>
      <c r="KEX239" s="378"/>
      <c r="KEY239" s="75"/>
      <c r="KEZ239" s="378"/>
      <c r="KFA239" s="378"/>
      <c r="KFB239" s="75"/>
      <c r="KFC239" s="76"/>
      <c r="KFD239" s="75"/>
      <c r="KFE239" s="378"/>
      <c r="KFF239" s="378"/>
      <c r="KFG239" s="378"/>
      <c r="KFH239" s="378"/>
      <c r="KFI239" s="378"/>
      <c r="KFJ239" s="378"/>
      <c r="KFK239" s="378"/>
      <c r="KFL239" s="378"/>
      <c r="KFM239" s="378"/>
      <c r="KFN239" s="378"/>
      <c r="KFO239" s="378"/>
      <c r="KFP239" s="378"/>
      <c r="KFQ239" s="75"/>
      <c r="KFR239" s="378"/>
      <c r="KFS239" s="378"/>
      <c r="KFT239" s="75"/>
      <c r="KFU239" s="76"/>
      <c r="KFV239" s="75"/>
      <c r="KFW239" s="378"/>
      <c r="KFX239" s="378"/>
      <c r="KFY239" s="378"/>
      <c r="KFZ239" s="378"/>
      <c r="KGA239" s="378"/>
      <c r="KGB239" s="378"/>
      <c r="KGC239" s="378"/>
      <c r="KGD239" s="378"/>
      <c r="KGE239" s="378"/>
      <c r="KGF239" s="378"/>
      <c r="KGG239" s="378"/>
      <c r="KGH239" s="378"/>
      <c r="KGI239" s="75"/>
      <c r="KGJ239" s="378"/>
      <c r="KGK239" s="378"/>
      <c r="KGL239" s="75"/>
      <c r="KGM239" s="76"/>
      <c r="KGN239" s="75"/>
      <c r="KGO239" s="378"/>
      <c r="KGP239" s="378"/>
      <c r="KGQ239" s="378"/>
      <c r="KGR239" s="378"/>
      <c r="KGS239" s="378"/>
      <c r="KGT239" s="378"/>
      <c r="KGU239" s="378"/>
      <c r="KGV239" s="378"/>
      <c r="KGW239" s="378"/>
      <c r="KGX239" s="378"/>
      <c r="KGY239" s="378"/>
      <c r="KGZ239" s="378"/>
      <c r="KHA239" s="75"/>
      <c r="KHB239" s="378"/>
      <c r="KHC239" s="378"/>
      <c r="KHD239" s="75"/>
      <c r="KHE239" s="76"/>
      <c r="KHF239" s="75"/>
      <c r="KHG239" s="378"/>
      <c r="KHH239" s="378"/>
      <c r="KHI239" s="378"/>
      <c r="KHJ239" s="378"/>
      <c r="KHK239" s="378"/>
      <c r="KHL239" s="378"/>
      <c r="KHM239" s="378"/>
      <c r="KHN239" s="378"/>
      <c r="KHO239" s="378"/>
      <c r="KHP239" s="378"/>
      <c r="KHQ239" s="378"/>
      <c r="KHR239" s="378"/>
      <c r="KHS239" s="75"/>
      <c r="KHT239" s="378"/>
      <c r="KHU239" s="378"/>
      <c r="KHV239" s="75"/>
      <c r="KHW239" s="76"/>
      <c r="KHX239" s="75"/>
      <c r="KHY239" s="378"/>
      <c r="KHZ239" s="378"/>
      <c r="KIA239" s="378"/>
      <c r="KIB239" s="378"/>
      <c r="KIC239" s="378"/>
      <c r="KID239" s="378"/>
      <c r="KIE239" s="378"/>
      <c r="KIF239" s="378"/>
      <c r="KIG239" s="378"/>
      <c r="KIH239" s="378"/>
      <c r="KII239" s="378"/>
      <c r="KIJ239" s="378"/>
      <c r="KIK239" s="75"/>
      <c r="KIL239" s="378"/>
      <c r="KIM239" s="378"/>
      <c r="KIN239" s="75"/>
      <c r="KIO239" s="76"/>
      <c r="KIP239" s="75"/>
      <c r="KIQ239" s="378"/>
      <c r="KIR239" s="378"/>
      <c r="KIS239" s="378"/>
      <c r="KIT239" s="378"/>
      <c r="KIU239" s="378"/>
      <c r="KIV239" s="378"/>
      <c r="KIW239" s="378"/>
      <c r="KIX239" s="378"/>
      <c r="KIY239" s="378"/>
      <c r="KIZ239" s="378"/>
      <c r="KJA239" s="378"/>
      <c r="KJB239" s="378"/>
      <c r="KJC239" s="75"/>
      <c r="KJD239" s="378"/>
      <c r="KJE239" s="378"/>
      <c r="KJF239" s="75"/>
      <c r="KJG239" s="76"/>
      <c r="KJH239" s="75"/>
      <c r="KJI239" s="378"/>
      <c r="KJJ239" s="378"/>
      <c r="KJK239" s="378"/>
      <c r="KJL239" s="378"/>
      <c r="KJM239" s="378"/>
      <c r="KJN239" s="378"/>
      <c r="KJO239" s="378"/>
      <c r="KJP239" s="378"/>
      <c r="KJQ239" s="378"/>
      <c r="KJR239" s="378"/>
      <c r="KJS239" s="378"/>
      <c r="KJT239" s="378"/>
      <c r="KJU239" s="75"/>
      <c r="KJV239" s="378"/>
      <c r="KJW239" s="378"/>
      <c r="KJX239" s="75"/>
      <c r="KJY239" s="76"/>
      <c r="KJZ239" s="75"/>
      <c r="KKA239" s="378"/>
      <c r="KKB239" s="378"/>
      <c r="KKC239" s="378"/>
      <c r="KKD239" s="378"/>
      <c r="KKE239" s="378"/>
      <c r="KKF239" s="378"/>
      <c r="KKG239" s="378"/>
      <c r="KKH239" s="378"/>
      <c r="KKI239" s="378"/>
      <c r="KKJ239" s="378"/>
      <c r="KKK239" s="378"/>
      <c r="KKL239" s="378"/>
      <c r="KKM239" s="75"/>
      <c r="KKN239" s="378"/>
      <c r="KKO239" s="378"/>
      <c r="KKP239" s="75"/>
      <c r="KKQ239" s="76"/>
      <c r="KKR239" s="75"/>
      <c r="KKS239" s="378"/>
      <c r="KKT239" s="378"/>
      <c r="KKU239" s="378"/>
      <c r="KKV239" s="378"/>
      <c r="KKW239" s="378"/>
      <c r="KKX239" s="378"/>
      <c r="KKY239" s="378"/>
      <c r="KKZ239" s="378"/>
      <c r="KLA239" s="378"/>
      <c r="KLB239" s="378"/>
      <c r="KLC239" s="378"/>
      <c r="KLD239" s="378"/>
      <c r="KLE239" s="75"/>
      <c r="KLF239" s="378"/>
      <c r="KLG239" s="378"/>
      <c r="KLH239" s="75"/>
      <c r="KLI239" s="76"/>
      <c r="KLJ239" s="75"/>
      <c r="KLK239" s="378"/>
      <c r="KLL239" s="378"/>
      <c r="KLM239" s="378"/>
      <c r="KLN239" s="378"/>
      <c r="KLO239" s="378"/>
      <c r="KLP239" s="378"/>
      <c r="KLQ239" s="378"/>
      <c r="KLR239" s="378"/>
      <c r="KLS239" s="378"/>
      <c r="KLT239" s="378"/>
      <c r="KLU239" s="378"/>
      <c r="KLV239" s="378"/>
      <c r="KLW239" s="75"/>
      <c r="KLX239" s="378"/>
      <c r="KLY239" s="378"/>
      <c r="KLZ239" s="75"/>
      <c r="KMA239" s="76"/>
      <c r="KMB239" s="75"/>
      <c r="KMC239" s="378"/>
      <c r="KMD239" s="378"/>
      <c r="KME239" s="378"/>
      <c r="KMF239" s="378"/>
      <c r="KMG239" s="378"/>
      <c r="KMH239" s="378"/>
      <c r="KMI239" s="378"/>
      <c r="KMJ239" s="378"/>
      <c r="KMK239" s="378"/>
      <c r="KML239" s="378"/>
      <c r="KMM239" s="378"/>
      <c r="KMN239" s="378"/>
      <c r="KMO239" s="75"/>
      <c r="KMP239" s="378"/>
      <c r="KMQ239" s="378"/>
      <c r="KMR239" s="75"/>
      <c r="KMS239" s="76"/>
      <c r="KMT239" s="75"/>
      <c r="KMU239" s="378"/>
      <c r="KMV239" s="378"/>
      <c r="KMW239" s="378"/>
      <c r="KMX239" s="378"/>
      <c r="KMY239" s="378"/>
      <c r="KMZ239" s="378"/>
      <c r="KNA239" s="378"/>
      <c r="KNB239" s="378"/>
      <c r="KNC239" s="378"/>
      <c r="KND239" s="378"/>
      <c r="KNE239" s="378"/>
      <c r="KNF239" s="378"/>
      <c r="KNG239" s="75"/>
      <c r="KNH239" s="378"/>
      <c r="KNI239" s="378"/>
      <c r="KNJ239" s="75"/>
      <c r="KNK239" s="76"/>
      <c r="KNL239" s="75"/>
      <c r="KNM239" s="378"/>
      <c r="KNN239" s="378"/>
      <c r="KNO239" s="378"/>
      <c r="KNP239" s="378"/>
      <c r="KNQ239" s="378"/>
      <c r="KNR239" s="378"/>
      <c r="KNS239" s="378"/>
      <c r="KNT239" s="378"/>
      <c r="KNU239" s="378"/>
      <c r="KNV239" s="378"/>
      <c r="KNW239" s="378"/>
      <c r="KNX239" s="378"/>
      <c r="KNY239" s="75"/>
      <c r="KNZ239" s="378"/>
      <c r="KOA239" s="378"/>
      <c r="KOB239" s="75"/>
      <c r="KOC239" s="76"/>
      <c r="KOD239" s="75"/>
      <c r="KOE239" s="378"/>
      <c r="KOF239" s="378"/>
      <c r="KOG239" s="378"/>
      <c r="KOH239" s="378"/>
      <c r="KOI239" s="378"/>
      <c r="KOJ239" s="378"/>
      <c r="KOK239" s="378"/>
      <c r="KOL239" s="378"/>
      <c r="KOM239" s="378"/>
      <c r="KON239" s="378"/>
      <c r="KOO239" s="378"/>
      <c r="KOP239" s="378"/>
      <c r="KOQ239" s="75"/>
      <c r="KOR239" s="378"/>
      <c r="KOS239" s="378"/>
      <c r="KOT239" s="75"/>
      <c r="KOU239" s="76"/>
      <c r="KOV239" s="75"/>
      <c r="KOW239" s="378"/>
      <c r="KOX239" s="378"/>
      <c r="KOY239" s="378"/>
      <c r="KOZ239" s="378"/>
      <c r="KPA239" s="378"/>
      <c r="KPB239" s="378"/>
      <c r="KPC239" s="378"/>
      <c r="KPD239" s="378"/>
      <c r="KPE239" s="378"/>
      <c r="KPF239" s="378"/>
      <c r="KPG239" s="378"/>
      <c r="KPH239" s="378"/>
      <c r="KPI239" s="75"/>
      <c r="KPJ239" s="378"/>
      <c r="KPK239" s="378"/>
      <c r="KPL239" s="75"/>
      <c r="KPM239" s="76"/>
      <c r="KPN239" s="75"/>
      <c r="KPO239" s="378"/>
      <c r="KPP239" s="378"/>
      <c r="KPQ239" s="378"/>
      <c r="KPR239" s="378"/>
      <c r="KPS239" s="378"/>
      <c r="KPT239" s="378"/>
      <c r="KPU239" s="378"/>
      <c r="KPV239" s="378"/>
      <c r="KPW239" s="378"/>
      <c r="KPX239" s="378"/>
      <c r="KPY239" s="378"/>
      <c r="KPZ239" s="378"/>
      <c r="KQA239" s="75"/>
      <c r="KQB239" s="378"/>
      <c r="KQC239" s="378"/>
      <c r="KQD239" s="75"/>
      <c r="KQE239" s="76"/>
      <c r="KQF239" s="75"/>
      <c r="KQG239" s="378"/>
      <c r="KQH239" s="378"/>
      <c r="KQI239" s="378"/>
      <c r="KQJ239" s="378"/>
      <c r="KQK239" s="378"/>
      <c r="KQL239" s="378"/>
      <c r="KQM239" s="378"/>
      <c r="KQN239" s="378"/>
      <c r="KQO239" s="378"/>
      <c r="KQP239" s="378"/>
      <c r="KQQ239" s="378"/>
      <c r="KQR239" s="378"/>
      <c r="KQS239" s="75"/>
      <c r="KQT239" s="378"/>
      <c r="KQU239" s="378"/>
      <c r="KQV239" s="75"/>
      <c r="KQW239" s="76"/>
      <c r="KQX239" s="75"/>
      <c r="KQY239" s="378"/>
      <c r="KQZ239" s="378"/>
      <c r="KRA239" s="378"/>
      <c r="KRB239" s="378"/>
      <c r="KRC239" s="378"/>
      <c r="KRD239" s="378"/>
      <c r="KRE239" s="378"/>
      <c r="KRF239" s="378"/>
      <c r="KRG239" s="378"/>
      <c r="KRH239" s="378"/>
      <c r="KRI239" s="378"/>
      <c r="KRJ239" s="378"/>
      <c r="KRK239" s="75"/>
      <c r="KRL239" s="378"/>
      <c r="KRM239" s="378"/>
      <c r="KRN239" s="75"/>
      <c r="KRO239" s="76"/>
      <c r="KRP239" s="75"/>
      <c r="KRQ239" s="378"/>
      <c r="KRR239" s="378"/>
      <c r="KRS239" s="378"/>
      <c r="KRT239" s="378"/>
      <c r="KRU239" s="378"/>
      <c r="KRV239" s="378"/>
      <c r="KRW239" s="378"/>
      <c r="KRX239" s="378"/>
      <c r="KRY239" s="378"/>
      <c r="KRZ239" s="378"/>
      <c r="KSA239" s="378"/>
      <c r="KSB239" s="378"/>
      <c r="KSC239" s="75"/>
      <c r="KSD239" s="378"/>
      <c r="KSE239" s="378"/>
      <c r="KSF239" s="75"/>
      <c r="KSG239" s="76"/>
      <c r="KSH239" s="75"/>
      <c r="KSI239" s="378"/>
      <c r="KSJ239" s="378"/>
      <c r="KSK239" s="378"/>
      <c r="KSL239" s="378"/>
      <c r="KSM239" s="378"/>
      <c r="KSN239" s="378"/>
      <c r="KSO239" s="378"/>
      <c r="KSP239" s="378"/>
      <c r="KSQ239" s="378"/>
      <c r="KSR239" s="378"/>
      <c r="KSS239" s="378"/>
      <c r="KST239" s="378"/>
      <c r="KSU239" s="75"/>
      <c r="KSV239" s="378"/>
      <c r="KSW239" s="378"/>
      <c r="KSX239" s="75"/>
      <c r="KSY239" s="76"/>
      <c r="KSZ239" s="75"/>
      <c r="KTA239" s="378"/>
      <c r="KTB239" s="378"/>
      <c r="KTC239" s="378"/>
      <c r="KTD239" s="378"/>
      <c r="KTE239" s="378"/>
      <c r="KTF239" s="378"/>
      <c r="KTG239" s="378"/>
      <c r="KTH239" s="378"/>
      <c r="KTI239" s="378"/>
      <c r="KTJ239" s="378"/>
      <c r="KTK239" s="378"/>
      <c r="KTL239" s="378"/>
      <c r="KTM239" s="75"/>
      <c r="KTN239" s="378"/>
      <c r="KTO239" s="378"/>
      <c r="KTP239" s="75"/>
      <c r="KTQ239" s="76"/>
      <c r="KTR239" s="75"/>
      <c r="KTS239" s="378"/>
      <c r="KTT239" s="378"/>
      <c r="KTU239" s="378"/>
      <c r="KTV239" s="378"/>
      <c r="KTW239" s="378"/>
      <c r="KTX239" s="378"/>
      <c r="KTY239" s="378"/>
      <c r="KTZ239" s="378"/>
      <c r="KUA239" s="378"/>
      <c r="KUB239" s="378"/>
      <c r="KUC239" s="378"/>
      <c r="KUD239" s="378"/>
      <c r="KUE239" s="75"/>
      <c r="KUF239" s="378"/>
      <c r="KUG239" s="378"/>
      <c r="KUH239" s="75"/>
      <c r="KUI239" s="76"/>
      <c r="KUJ239" s="75"/>
      <c r="KUK239" s="378"/>
      <c r="KUL239" s="378"/>
      <c r="KUM239" s="378"/>
      <c r="KUN239" s="378"/>
      <c r="KUO239" s="378"/>
      <c r="KUP239" s="378"/>
      <c r="KUQ239" s="378"/>
      <c r="KUR239" s="378"/>
      <c r="KUS239" s="378"/>
      <c r="KUT239" s="378"/>
      <c r="KUU239" s="378"/>
      <c r="KUV239" s="378"/>
      <c r="KUW239" s="75"/>
      <c r="KUX239" s="378"/>
      <c r="KUY239" s="378"/>
      <c r="KUZ239" s="75"/>
      <c r="KVA239" s="76"/>
      <c r="KVB239" s="75"/>
      <c r="KVC239" s="378"/>
      <c r="KVD239" s="378"/>
      <c r="KVE239" s="378"/>
      <c r="KVF239" s="378"/>
      <c r="KVG239" s="378"/>
      <c r="KVH239" s="378"/>
      <c r="KVI239" s="378"/>
      <c r="KVJ239" s="378"/>
      <c r="KVK239" s="378"/>
      <c r="KVL239" s="378"/>
      <c r="KVM239" s="378"/>
      <c r="KVN239" s="378"/>
      <c r="KVO239" s="75"/>
      <c r="KVP239" s="378"/>
      <c r="KVQ239" s="378"/>
      <c r="KVR239" s="75"/>
      <c r="KVS239" s="76"/>
      <c r="KVT239" s="75"/>
      <c r="KVU239" s="378"/>
      <c r="KVV239" s="378"/>
      <c r="KVW239" s="378"/>
      <c r="KVX239" s="378"/>
      <c r="KVY239" s="378"/>
      <c r="KVZ239" s="378"/>
      <c r="KWA239" s="378"/>
      <c r="KWB239" s="378"/>
      <c r="KWC239" s="378"/>
      <c r="KWD239" s="378"/>
      <c r="KWE239" s="378"/>
      <c r="KWF239" s="378"/>
      <c r="KWG239" s="75"/>
      <c r="KWH239" s="378"/>
      <c r="KWI239" s="378"/>
      <c r="KWJ239" s="75"/>
      <c r="KWK239" s="76"/>
      <c r="KWL239" s="75"/>
      <c r="KWM239" s="378"/>
      <c r="KWN239" s="378"/>
      <c r="KWO239" s="378"/>
      <c r="KWP239" s="378"/>
      <c r="KWQ239" s="378"/>
      <c r="KWR239" s="378"/>
      <c r="KWS239" s="378"/>
      <c r="KWT239" s="378"/>
      <c r="KWU239" s="378"/>
      <c r="KWV239" s="378"/>
      <c r="KWW239" s="378"/>
      <c r="KWX239" s="378"/>
      <c r="KWY239" s="75"/>
      <c r="KWZ239" s="378"/>
      <c r="KXA239" s="378"/>
      <c r="KXB239" s="75"/>
      <c r="KXC239" s="76"/>
      <c r="KXD239" s="75"/>
      <c r="KXE239" s="378"/>
      <c r="KXF239" s="378"/>
      <c r="KXG239" s="378"/>
      <c r="KXH239" s="378"/>
      <c r="KXI239" s="378"/>
      <c r="KXJ239" s="378"/>
      <c r="KXK239" s="378"/>
      <c r="KXL239" s="378"/>
      <c r="KXM239" s="378"/>
      <c r="KXN239" s="378"/>
      <c r="KXO239" s="378"/>
      <c r="KXP239" s="378"/>
      <c r="KXQ239" s="75"/>
      <c r="KXR239" s="378"/>
      <c r="KXS239" s="378"/>
      <c r="KXT239" s="75"/>
      <c r="KXU239" s="76"/>
      <c r="KXV239" s="75"/>
      <c r="KXW239" s="378"/>
      <c r="KXX239" s="378"/>
      <c r="KXY239" s="378"/>
      <c r="KXZ239" s="378"/>
      <c r="KYA239" s="378"/>
      <c r="KYB239" s="378"/>
      <c r="KYC239" s="378"/>
      <c r="KYD239" s="378"/>
      <c r="KYE239" s="378"/>
      <c r="KYF239" s="378"/>
      <c r="KYG239" s="378"/>
      <c r="KYH239" s="378"/>
      <c r="KYI239" s="75"/>
      <c r="KYJ239" s="378"/>
      <c r="KYK239" s="378"/>
      <c r="KYL239" s="75"/>
      <c r="KYM239" s="76"/>
      <c r="KYN239" s="75"/>
      <c r="KYO239" s="378"/>
      <c r="KYP239" s="378"/>
      <c r="KYQ239" s="378"/>
      <c r="KYR239" s="378"/>
      <c r="KYS239" s="378"/>
      <c r="KYT239" s="378"/>
      <c r="KYU239" s="378"/>
      <c r="KYV239" s="378"/>
      <c r="KYW239" s="378"/>
      <c r="KYX239" s="378"/>
      <c r="KYY239" s="378"/>
      <c r="KYZ239" s="378"/>
      <c r="KZA239" s="75"/>
      <c r="KZB239" s="378"/>
      <c r="KZC239" s="378"/>
      <c r="KZD239" s="75"/>
      <c r="KZE239" s="76"/>
      <c r="KZF239" s="75"/>
      <c r="KZG239" s="378"/>
      <c r="KZH239" s="378"/>
      <c r="KZI239" s="378"/>
      <c r="KZJ239" s="378"/>
      <c r="KZK239" s="378"/>
      <c r="KZL239" s="378"/>
      <c r="KZM239" s="378"/>
      <c r="KZN239" s="378"/>
      <c r="KZO239" s="378"/>
      <c r="KZP239" s="378"/>
      <c r="KZQ239" s="378"/>
      <c r="KZR239" s="378"/>
      <c r="KZS239" s="75"/>
      <c r="KZT239" s="378"/>
      <c r="KZU239" s="378"/>
      <c r="KZV239" s="75"/>
      <c r="KZW239" s="76"/>
      <c r="KZX239" s="75"/>
      <c r="KZY239" s="378"/>
      <c r="KZZ239" s="378"/>
      <c r="LAA239" s="378"/>
      <c r="LAB239" s="378"/>
      <c r="LAC239" s="378"/>
      <c r="LAD239" s="378"/>
      <c r="LAE239" s="378"/>
      <c r="LAF239" s="378"/>
      <c r="LAG239" s="378"/>
      <c r="LAH239" s="378"/>
      <c r="LAI239" s="378"/>
      <c r="LAJ239" s="378"/>
      <c r="LAK239" s="75"/>
      <c r="LAL239" s="378"/>
      <c r="LAM239" s="378"/>
      <c r="LAN239" s="75"/>
      <c r="LAO239" s="76"/>
      <c r="LAP239" s="75"/>
      <c r="LAQ239" s="378"/>
      <c r="LAR239" s="378"/>
      <c r="LAS239" s="378"/>
      <c r="LAT239" s="378"/>
      <c r="LAU239" s="378"/>
      <c r="LAV239" s="378"/>
      <c r="LAW239" s="378"/>
      <c r="LAX239" s="378"/>
      <c r="LAY239" s="378"/>
      <c r="LAZ239" s="378"/>
      <c r="LBA239" s="378"/>
      <c r="LBB239" s="378"/>
      <c r="LBC239" s="75"/>
      <c r="LBD239" s="378"/>
      <c r="LBE239" s="378"/>
      <c r="LBF239" s="75"/>
      <c r="LBG239" s="76"/>
      <c r="LBH239" s="75"/>
      <c r="LBI239" s="378"/>
      <c r="LBJ239" s="378"/>
      <c r="LBK239" s="378"/>
      <c r="LBL239" s="378"/>
      <c r="LBM239" s="378"/>
      <c r="LBN239" s="378"/>
      <c r="LBO239" s="378"/>
      <c r="LBP239" s="378"/>
      <c r="LBQ239" s="378"/>
      <c r="LBR239" s="378"/>
      <c r="LBS239" s="378"/>
      <c r="LBT239" s="378"/>
      <c r="LBU239" s="75"/>
      <c r="LBV239" s="378"/>
      <c r="LBW239" s="378"/>
      <c r="LBX239" s="75"/>
      <c r="LBY239" s="76"/>
      <c r="LBZ239" s="75"/>
      <c r="LCA239" s="378"/>
      <c r="LCB239" s="378"/>
      <c r="LCC239" s="378"/>
      <c r="LCD239" s="378"/>
      <c r="LCE239" s="378"/>
      <c r="LCF239" s="378"/>
      <c r="LCG239" s="378"/>
      <c r="LCH239" s="378"/>
      <c r="LCI239" s="378"/>
      <c r="LCJ239" s="378"/>
      <c r="LCK239" s="378"/>
      <c r="LCL239" s="378"/>
      <c r="LCM239" s="75"/>
      <c r="LCN239" s="378"/>
      <c r="LCO239" s="378"/>
      <c r="LCP239" s="75"/>
      <c r="LCQ239" s="76"/>
      <c r="LCR239" s="75"/>
      <c r="LCS239" s="378"/>
      <c r="LCT239" s="378"/>
      <c r="LCU239" s="378"/>
      <c r="LCV239" s="378"/>
      <c r="LCW239" s="378"/>
      <c r="LCX239" s="378"/>
      <c r="LCY239" s="378"/>
      <c r="LCZ239" s="378"/>
      <c r="LDA239" s="378"/>
      <c r="LDB239" s="378"/>
      <c r="LDC239" s="378"/>
      <c r="LDD239" s="378"/>
      <c r="LDE239" s="75"/>
      <c r="LDF239" s="378"/>
      <c r="LDG239" s="378"/>
      <c r="LDH239" s="75"/>
      <c r="LDI239" s="76"/>
      <c r="LDJ239" s="75"/>
      <c r="LDK239" s="378"/>
      <c r="LDL239" s="378"/>
      <c r="LDM239" s="378"/>
      <c r="LDN239" s="378"/>
      <c r="LDO239" s="378"/>
      <c r="LDP239" s="378"/>
      <c r="LDQ239" s="378"/>
      <c r="LDR239" s="378"/>
      <c r="LDS239" s="378"/>
      <c r="LDT239" s="378"/>
      <c r="LDU239" s="378"/>
      <c r="LDV239" s="378"/>
      <c r="LDW239" s="75"/>
      <c r="LDX239" s="378"/>
      <c r="LDY239" s="378"/>
      <c r="LDZ239" s="75"/>
      <c r="LEA239" s="76"/>
      <c r="LEB239" s="75"/>
      <c r="LEC239" s="378"/>
      <c r="LED239" s="378"/>
      <c r="LEE239" s="378"/>
      <c r="LEF239" s="378"/>
      <c r="LEG239" s="378"/>
      <c r="LEH239" s="378"/>
      <c r="LEI239" s="378"/>
      <c r="LEJ239" s="378"/>
      <c r="LEK239" s="378"/>
      <c r="LEL239" s="378"/>
      <c r="LEM239" s="378"/>
      <c r="LEN239" s="378"/>
      <c r="LEO239" s="75"/>
      <c r="LEP239" s="378"/>
      <c r="LEQ239" s="378"/>
      <c r="LER239" s="75"/>
      <c r="LES239" s="76"/>
      <c r="LET239" s="75"/>
      <c r="LEU239" s="378"/>
      <c r="LEV239" s="378"/>
      <c r="LEW239" s="378"/>
      <c r="LEX239" s="378"/>
      <c r="LEY239" s="378"/>
      <c r="LEZ239" s="378"/>
      <c r="LFA239" s="378"/>
      <c r="LFB239" s="378"/>
      <c r="LFC239" s="378"/>
      <c r="LFD239" s="378"/>
      <c r="LFE239" s="378"/>
      <c r="LFF239" s="378"/>
      <c r="LFG239" s="75"/>
      <c r="LFH239" s="378"/>
      <c r="LFI239" s="378"/>
      <c r="LFJ239" s="75"/>
      <c r="LFK239" s="76"/>
      <c r="LFL239" s="75"/>
      <c r="LFM239" s="378"/>
      <c r="LFN239" s="378"/>
      <c r="LFO239" s="378"/>
      <c r="LFP239" s="378"/>
      <c r="LFQ239" s="378"/>
      <c r="LFR239" s="378"/>
      <c r="LFS239" s="378"/>
      <c r="LFT239" s="378"/>
      <c r="LFU239" s="378"/>
      <c r="LFV239" s="378"/>
      <c r="LFW239" s="378"/>
      <c r="LFX239" s="378"/>
      <c r="LFY239" s="75"/>
      <c r="LFZ239" s="378"/>
      <c r="LGA239" s="378"/>
      <c r="LGB239" s="75"/>
      <c r="LGC239" s="76"/>
      <c r="LGD239" s="75"/>
      <c r="LGE239" s="378"/>
      <c r="LGF239" s="378"/>
      <c r="LGG239" s="378"/>
      <c r="LGH239" s="378"/>
      <c r="LGI239" s="378"/>
      <c r="LGJ239" s="378"/>
      <c r="LGK239" s="378"/>
      <c r="LGL239" s="378"/>
      <c r="LGM239" s="378"/>
      <c r="LGN239" s="378"/>
      <c r="LGO239" s="378"/>
      <c r="LGP239" s="378"/>
      <c r="LGQ239" s="75"/>
      <c r="LGR239" s="378"/>
      <c r="LGS239" s="378"/>
      <c r="LGT239" s="75"/>
      <c r="LGU239" s="76"/>
      <c r="LGV239" s="75"/>
      <c r="LGW239" s="378"/>
      <c r="LGX239" s="378"/>
      <c r="LGY239" s="378"/>
      <c r="LGZ239" s="378"/>
      <c r="LHA239" s="378"/>
      <c r="LHB239" s="378"/>
      <c r="LHC239" s="378"/>
      <c r="LHD239" s="378"/>
      <c r="LHE239" s="378"/>
      <c r="LHF239" s="378"/>
      <c r="LHG239" s="378"/>
      <c r="LHH239" s="378"/>
      <c r="LHI239" s="75"/>
      <c r="LHJ239" s="378"/>
      <c r="LHK239" s="378"/>
      <c r="LHL239" s="75"/>
      <c r="LHM239" s="76"/>
      <c r="LHN239" s="75"/>
      <c r="LHO239" s="378"/>
      <c r="LHP239" s="378"/>
      <c r="LHQ239" s="378"/>
      <c r="LHR239" s="378"/>
      <c r="LHS239" s="378"/>
      <c r="LHT239" s="378"/>
      <c r="LHU239" s="378"/>
      <c r="LHV239" s="378"/>
      <c r="LHW239" s="378"/>
      <c r="LHX239" s="378"/>
      <c r="LHY239" s="378"/>
      <c r="LHZ239" s="378"/>
      <c r="LIA239" s="75"/>
      <c r="LIB239" s="378"/>
      <c r="LIC239" s="378"/>
      <c r="LID239" s="75"/>
      <c r="LIE239" s="76"/>
      <c r="LIF239" s="75"/>
      <c r="LIG239" s="378"/>
      <c r="LIH239" s="378"/>
      <c r="LII239" s="378"/>
      <c r="LIJ239" s="378"/>
      <c r="LIK239" s="378"/>
      <c r="LIL239" s="378"/>
      <c r="LIM239" s="378"/>
      <c r="LIN239" s="378"/>
      <c r="LIO239" s="378"/>
      <c r="LIP239" s="378"/>
      <c r="LIQ239" s="378"/>
      <c r="LIR239" s="378"/>
      <c r="LIS239" s="75"/>
      <c r="LIT239" s="378"/>
      <c r="LIU239" s="378"/>
      <c r="LIV239" s="75"/>
      <c r="LIW239" s="76"/>
      <c r="LIX239" s="75"/>
      <c r="LIY239" s="378"/>
      <c r="LIZ239" s="378"/>
      <c r="LJA239" s="378"/>
      <c r="LJB239" s="378"/>
      <c r="LJC239" s="378"/>
      <c r="LJD239" s="378"/>
      <c r="LJE239" s="378"/>
      <c r="LJF239" s="378"/>
      <c r="LJG239" s="378"/>
      <c r="LJH239" s="378"/>
      <c r="LJI239" s="378"/>
      <c r="LJJ239" s="378"/>
      <c r="LJK239" s="75"/>
      <c r="LJL239" s="378"/>
      <c r="LJM239" s="378"/>
      <c r="LJN239" s="75"/>
      <c r="LJO239" s="76"/>
      <c r="LJP239" s="75"/>
      <c r="LJQ239" s="378"/>
      <c r="LJR239" s="378"/>
      <c r="LJS239" s="378"/>
      <c r="LJT239" s="378"/>
      <c r="LJU239" s="378"/>
      <c r="LJV239" s="378"/>
      <c r="LJW239" s="378"/>
      <c r="LJX239" s="378"/>
      <c r="LJY239" s="378"/>
      <c r="LJZ239" s="378"/>
      <c r="LKA239" s="378"/>
      <c r="LKB239" s="378"/>
      <c r="LKC239" s="75"/>
      <c r="LKD239" s="378"/>
      <c r="LKE239" s="378"/>
      <c r="LKF239" s="75"/>
      <c r="LKG239" s="76"/>
      <c r="LKH239" s="75"/>
      <c r="LKI239" s="378"/>
      <c r="LKJ239" s="378"/>
      <c r="LKK239" s="378"/>
      <c r="LKL239" s="378"/>
      <c r="LKM239" s="378"/>
      <c r="LKN239" s="378"/>
      <c r="LKO239" s="378"/>
      <c r="LKP239" s="378"/>
      <c r="LKQ239" s="378"/>
      <c r="LKR239" s="378"/>
      <c r="LKS239" s="378"/>
      <c r="LKT239" s="378"/>
      <c r="LKU239" s="75"/>
      <c r="LKV239" s="378"/>
      <c r="LKW239" s="378"/>
      <c r="LKX239" s="75"/>
      <c r="LKY239" s="76"/>
      <c r="LKZ239" s="75"/>
      <c r="LLA239" s="378"/>
      <c r="LLB239" s="378"/>
      <c r="LLC239" s="378"/>
      <c r="LLD239" s="378"/>
      <c r="LLE239" s="378"/>
      <c r="LLF239" s="378"/>
      <c r="LLG239" s="378"/>
      <c r="LLH239" s="378"/>
      <c r="LLI239" s="378"/>
      <c r="LLJ239" s="378"/>
      <c r="LLK239" s="378"/>
      <c r="LLL239" s="378"/>
      <c r="LLM239" s="75"/>
      <c r="LLN239" s="378"/>
      <c r="LLO239" s="378"/>
      <c r="LLP239" s="75"/>
      <c r="LLQ239" s="76"/>
      <c r="LLR239" s="75"/>
      <c r="LLS239" s="378"/>
      <c r="LLT239" s="378"/>
      <c r="LLU239" s="378"/>
      <c r="LLV239" s="378"/>
      <c r="LLW239" s="378"/>
      <c r="LLX239" s="378"/>
      <c r="LLY239" s="378"/>
      <c r="LLZ239" s="378"/>
      <c r="LMA239" s="378"/>
      <c r="LMB239" s="378"/>
      <c r="LMC239" s="378"/>
      <c r="LMD239" s="378"/>
      <c r="LME239" s="75"/>
      <c r="LMF239" s="378"/>
      <c r="LMG239" s="378"/>
      <c r="LMH239" s="75"/>
      <c r="LMI239" s="76"/>
      <c r="LMJ239" s="75"/>
      <c r="LMK239" s="378"/>
      <c r="LML239" s="378"/>
      <c r="LMM239" s="378"/>
      <c r="LMN239" s="378"/>
      <c r="LMO239" s="378"/>
      <c r="LMP239" s="378"/>
      <c r="LMQ239" s="378"/>
      <c r="LMR239" s="378"/>
      <c r="LMS239" s="378"/>
      <c r="LMT239" s="378"/>
      <c r="LMU239" s="378"/>
      <c r="LMV239" s="378"/>
      <c r="LMW239" s="75"/>
      <c r="LMX239" s="378"/>
      <c r="LMY239" s="378"/>
      <c r="LMZ239" s="75"/>
      <c r="LNA239" s="76"/>
      <c r="LNB239" s="75"/>
      <c r="LNC239" s="378"/>
      <c r="LND239" s="378"/>
      <c r="LNE239" s="378"/>
      <c r="LNF239" s="378"/>
      <c r="LNG239" s="378"/>
      <c r="LNH239" s="378"/>
      <c r="LNI239" s="378"/>
      <c r="LNJ239" s="378"/>
      <c r="LNK239" s="378"/>
      <c r="LNL239" s="378"/>
      <c r="LNM239" s="378"/>
      <c r="LNN239" s="378"/>
      <c r="LNO239" s="75"/>
      <c r="LNP239" s="378"/>
      <c r="LNQ239" s="378"/>
      <c r="LNR239" s="75"/>
      <c r="LNS239" s="76"/>
      <c r="LNT239" s="75"/>
      <c r="LNU239" s="378"/>
      <c r="LNV239" s="378"/>
      <c r="LNW239" s="378"/>
      <c r="LNX239" s="378"/>
      <c r="LNY239" s="378"/>
      <c r="LNZ239" s="378"/>
      <c r="LOA239" s="378"/>
      <c r="LOB239" s="378"/>
      <c r="LOC239" s="378"/>
      <c r="LOD239" s="378"/>
      <c r="LOE239" s="378"/>
      <c r="LOF239" s="378"/>
      <c r="LOG239" s="75"/>
      <c r="LOH239" s="378"/>
      <c r="LOI239" s="378"/>
      <c r="LOJ239" s="75"/>
      <c r="LOK239" s="76"/>
      <c r="LOL239" s="75"/>
      <c r="LOM239" s="378"/>
      <c r="LON239" s="378"/>
      <c r="LOO239" s="378"/>
      <c r="LOP239" s="378"/>
      <c r="LOQ239" s="378"/>
      <c r="LOR239" s="378"/>
      <c r="LOS239" s="378"/>
      <c r="LOT239" s="378"/>
      <c r="LOU239" s="378"/>
      <c r="LOV239" s="378"/>
      <c r="LOW239" s="378"/>
      <c r="LOX239" s="378"/>
      <c r="LOY239" s="75"/>
      <c r="LOZ239" s="378"/>
      <c r="LPA239" s="378"/>
      <c r="LPB239" s="75"/>
      <c r="LPC239" s="76"/>
      <c r="LPD239" s="75"/>
      <c r="LPE239" s="378"/>
      <c r="LPF239" s="378"/>
      <c r="LPG239" s="378"/>
      <c r="LPH239" s="378"/>
      <c r="LPI239" s="378"/>
      <c r="LPJ239" s="378"/>
      <c r="LPK239" s="378"/>
      <c r="LPL239" s="378"/>
      <c r="LPM239" s="378"/>
      <c r="LPN239" s="378"/>
      <c r="LPO239" s="378"/>
      <c r="LPP239" s="378"/>
      <c r="LPQ239" s="75"/>
      <c r="LPR239" s="378"/>
      <c r="LPS239" s="378"/>
      <c r="LPT239" s="75"/>
      <c r="LPU239" s="76"/>
      <c r="LPV239" s="75"/>
      <c r="LPW239" s="378"/>
      <c r="LPX239" s="378"/>
      <c r="LPY239" s="378"/>
      <c r="LPZ239" s="378"/>
      <c r="LQA239" s="378"/>
      <c r="LQB239" s="378"/>
      <c r="LQC239" s="378"/>
      <c r="LQD239" s="378"/>
      <c r="LQE239" s="378"/>
      <c r="LQF239" s="378"/>
      <c r="LQG239" s="378"/>
      <c r="LQH239" s="378"/>
      <c r="LQI239" s="75"/>
      <c r="LQJ239" s="378"/>
      <c r="LQK239" s="378"/>
      <c r="LQL239" s="75"/>
      <c r="LQM239" s="76"/>
      <c r="LQN239" s="75"/>
      <c r="LQO239" s="378"/>
      <c r="LQP239" s="378"/>
      <c r="LQQ239" s="378"/>
      <c r="LQR239" s="378"/>
      <c r="LQS239" s="378"/>
      <c r="LQT239" s="378"/>
      <c r="LQU239" s="378"/>
      <c r="LQV239" s="378"/>
      <c r="LQW239" s="378"/>
      <c r="LQX239" s="378"/>
      <c r="LQY239" s="378"/>
      <c r="LQZ239" s="378"/>
      <c r="LRA239" s="75"/>
      <c r="LRB239" s="378"/>
      <c r="LRC239" s="378"/>
      <c r="LRD239" s="75"/>
      <c r="LRE239" s="76"/>
      <c r="LRF239" s="75"/>
      <c r="LRG239" s="378"/>
      <c r="LRH239" s="378"/>
      <c r="LRI239" s="378"/>
      <c r="LRJ239" s="378"/>
      <c r="LRK239" s="378"/>
      <c r="LRL239" s="378"/>
      <c r="LRM239" s="378"/>
      <c r="LRN239" s="378"/>
      <c r="LRO239" s="378"/>
      <c r="LRP239" s="378"/>
      <c r="LRQ239" s="378"/>
      <c r="LRR239" s="378"/>
      <c r="LRS239" s="75"/>
      <c r="LRT239" s="378"/>
      <c r="LRU239" s="378"/>
      <c r="LRV239" s="75"/>
      <c r="LRW239" s="76"/>
      <c r="LRX239" s="75"/>
      <c r="LRY239" s="378"/>
      <c r="LRZ239" s="378"/>
      <c r="LSA239" s="378"/>
      <c r="LSB239" s="378"/>
      <c r="LSC239" s="378"/>
      <c r="LSD239" s="378"/>
      <c r="LSE239" s="378"/>
      <c r="LSF239" s="378"/>
      <c r="LSG239" s="378"/>
      <c r="LSH239" s="378"/>
      <c r="LSI239" s="378"/>
      <c r="LSJ239" s="378"/>
      <c r="LSK239" s="75"/>
      <c r="LSL239" s="378"/>
      <c r="LSM239" s="378"/>
      <c r="LSN239" s="75"/>
      <c r="LSO239" s="76"/>
      <c r="LSP239" s="75"/>
      <c r="LSQ239" s="378"/>
      <c r="LSR239" s="378"/>
      <c r="LSS239" s="378"/>
      <c r="LST239" s="378"/>
      <c r="LSU239" s="378"/>
      <c r="LSV239" s="378"/>
      <c r="LSW239" s="378"/>
      <c r="LSX239" s="378"/>
      <c r="LSY239" s="378"/>
      <c r="LSZ239" s="378"/>
      <c r="LTA239" s="378"/>
      <c r="LTB239" s="378"/>
      <c r="LTC239" s="75"/>
      <c r="LTD239" s="378"/>
      <c r="LTE239" s="378"/>
      <c r="LTF239" s="75"/>
      <c r="LTG239" s="76"/>
      <c r="LTH239" s="75"/>
      <c r="LTI239" s="378"/>
      <c r="LTJ239" s="378"/>
      <c r="LTK239" s="378"/>
      <c r="LTL239" s="378"/>
      <c r="LTM239" s="378"/>
      <c r="LTN239" s="378"/>
      <c r="LTO239" s="378"/>
      <c r="LTP239" s="378"/>
      <c r="LTQ239" s="378"/>
      <c r="LTR239" s="378"/>
      <c r="LTS239" s="378"/>
      <c r="LTT239" s="378"/>
      <c r="LTU239" s="75"/>
      <c r="LTV239" s="378"/>
      <c r="LTW239" s="378"/>
      <c r="LTX239" s="75"/>
      <c r="LTY239" s="76"/>
      <c r="LTZ239" s="75"/>
      <c r="LUA239" s="378"/>
      <c r="LUB239" s="378"/>
      <c r="LUC239" s="378"/>
      <c r="LUD239" s="378"/>
      <c r="LUE239" s="378"/>
      <c r="LUF239" s="378"/>
      <c r="LUG239" s="378"/>
      <c r="LUH239" s="378"/>
      <c r="LUI239" s="378"/>
      <c r="LUJ239" s="378"/>
      <c r="LUK239" s="378"/>
      <c r="LUL239" s="378"/>
      <c r="LUM239" s="75"/>
      <c r="LUN239" s="378"/>
      <c r="LUO239" s="378"/>
      <c r="LUP239" s="75"/>
      <c r="LUQ239" s="76"/>
      <c r="LUR239" s="75"/>
      <c r="LUS239" s="378"/>
      <c r="LUT239" s="378"/>
      <c r="LUU239" s="378"/>
      <c r="LUV239" s="378"/>
      <c r="LUW239" s="378"/>
      <c r="LUX239" s="378"/>
      <c r="LUY239" s="378"/>
      <c r="LUZ239" s="378"/>
      <c r="LVA239" s="378"/>
      <c r="LVB239" s="378"/>
      <c r="LVC239" s="378"/>
      <c r="LVD239" s="378"/>
      <c r="LVE239" s="75"/>
      <c r="LVF239" s="378"/>
      <c r="LVG239" s="378"/>
      <c r="LVH239" s="75"/>
      <c r="LVI239" s="76"/>
      <c r="LVJ239" s="75"/>
      <c r="LVK239" s="378"/>
      <c r="LVL239" s="378"/>
      <c r="LVM239" s="378"/>
      <c r="LVN239" s="378"/>
      <c r="LVO239" s="378"/>
      <c r="LVP239" s="378"/>
      <c r="LVQ239" s="378"/>
      <c r="LVR239" s="378"/>
      <c r="LVS239" s="378"/>
      <c r="LVT239" s="378"/>
      <c r="LVU239" s="378"/>
      <c r="LVV239" s="378"/>
      <c r="LVW239" s="75"/>
      <c r="LVX239" s="378"/>
      <c r="LVY239" s="378"/>
      <c r="LVZ239" s="75"/>
      <c r="LWA239" s="76"/>
      <c r="LWB239" s="75"/>
      <c r="LWC239" s="378"/>
      <c r="LWD239" s="378"/>
      <c r="LWE239" s="378"/>
      <c r="LWF239" s="378"/>
      <c r="LWG239" s="378"/>
      <c r="LWH239" s="378"/>
      <c r="LWI239" s="378"/>
      <c r="LWJ239" s="378"/>
      <c r="LWK239" s="378"/>
      <c r="LWL239" s="378"/>
      <c r="LWM239" s="378"/>
      <c r="LWN239" s="378"/>
      <c r="LWO239" s="75"/>
      <c r="LWP239" s="378"/>
      <c r="LWQ239" s="378"/>
      <c r="LWR239" s="75"/>
      <c r="LWS239" s="76"/>
      <c r="LWT239" s="75"/>
      <c r="LWU239" s="378"/>
      <c r="LWV239" s="378"/>
      <c r="LWW239" s="378"/>
      <c r="LWX239" s="378"/>
      <c r="LWY239" s="378"/>
      <c r="LWZ239" s="378"/>
      <c r="LXA239" s="378"/>
      <c r="LXB239" s="378"/>
      <c r="LXC239" s="378"/>
      <c r="LXD239" s="378"/>
      <c r="LXE239" s="378"/>
      <c r="LXF239" s="378"/>
      <c r="LXG239" s="75"/>
      <c r="LXH239" s="378"/>
      <c r="LXI239" s="378"/>
      <c r="LXJ239" s="75"/>
      <c r="LXK239" s="76"/>
      <c r="LXL239" s="75"/>
      <c r="LXM239" s="378"/>
      <c r="LXN239" s="378"/>
      <c r="LXO239" s="378"/>
      <c r="LXP239" s="378"/>
      <c r="LXQ239" s="378"/>
      <c r="LXR239" s="378"/>
      <c r="LXS239" s="378"/>
      <c r="LXT239" s="378"/>
      <c r="LXU239" s="378"/>
      <c r="LXV239" s="378"/>
      <c r="LXW239" s="378"/>
      <c r="LXX239" s="378"/>
      <c r="LXY239" s="75"/>
      <c r="LXZ239" s="378"/>
      <c r="LYA239" s="378"/>
      <c r="LYB239" s="75"/>
      <c r="LYC239" s="76"/>
      <c r="LYD239" s="75"/>
      <c r="LYE239" s="378"/>
      <c r="LYF239" s="378"/>
      <c r="LYG239" s="378"/>
      <c r="LYH239" s="378"/>
      <c r="LYI239" s="378"/>
      <c r="LYJ239" s="378"/>
      <c r="LYK239" s="378"/>
      <c r="LYL239" s="378"/>
      <c r="LYM239" s="378"/>
      <c r="LYN239" s="378"/>
      <c r="LYO239" s="378"/>
      <c r="LYP239" s="378"/>
      <c r="LYQ239" s="75"/>
      <c r="LYR239" s="378"/>
      <c r="LYS239" s="378"/>
      <c r="LYT239" s="75"/>
      <c r="LYU239" s="76"/>
      <c r="LYV239" s="75"/>
      <c r="LYW239" s="378"/>
      <c r="LYX239" s="378"/>
      <c r="LYY239" s="378"/>
      <c r="LYZ239" s="378"/>
      <c r="LZA239" s="378"/>
      <c r="LZB239" s="378"/>
      <c r="LZC239" s="378"/>
      <c r="LZD239" s="378"/>
      <c r="LZE239" s="378"/>
      <c r="LZF239" s="378"/>
      <c r="LZG239" s="378"/>
      <c r="LZH239" s="378"/>
      <c r="LZI239" s="75"/>
      <c r="LZJ239" s="378"/>
      <c r="LZK239" s="378"/>
      <c r="LZL239" s="75"/>
      <c r="LZM239" s="76"/>
      <c r="LZN239" s="75"/>
      <c r="LZO239" s="378"/>
      <c r="LZP239" s="378"/>
      <c r="LZQ239" s="378"/>
      <c r="LZR239" s="378"/>
      <c r="LZS239" s="378"/>
      <c r="LZT239" s="378"/>
      <c r="LZU239" s="378"/>
      <c r="LZV239" s="378"/>
      <c r="LZW239" s="378"/>
      <c r="LZX239" s="378"/>
      <c r="LZY239" s="378"/>
      <c r="LZZ239" s="378"/>
      <c r="MAA239" s="75"/>
      <c r="MAB239" s="378"/>
      <c r="MAC239" s="378"/>
      <c r="MAD239" s="75"/>
      <c r="MAE239" s="76"/>
      <c r="MAF239" s="75"/>
      <c r="MAG239" s="378"/>
      <c r="MAH239" s="378"/>
      <c r="MAI239" s="378"/>
      <c r="MAJ239" s="378"/>
      <c r="MAK239" s="378"/>
      <c r="MAL239" s="378"/>
      <c r="MAM239" s="378"/>
      <c r="MAN239" s="378"/>
      <c r="MAO239" s="378"/>
      <c r="MAP239" s="378"/>
      <c r="MAQ239" s="378"/>
      <c r="MAR239" s="378"/>
      <c r="MAS239" s="75"/>
      <c r="MAT239" s="378"/>
      <c r="MAU239" s="378"/>
      <c r="MAV239" s="75"/>
      <c r="MAW239" s="76"/>
      <c r="MAX239" s="75"/>
      <c r="MAY239" s="378"/>
      <c r="MAZ239" s="378"/>
      <c r="MBA239" s="378"/>
      <c r="MBB239" s="378"/>
      <c r="MBC239" s="378"/>
      <c r="MBD239" s="378"/>
      <c r="MBE239" s="378"/>
      <c r="MBF239" s="378"/>
      <c r="MBG239" s="378"/>
      <c r="MBH239" s="378"/>
      <c r="MBI239" s="378"/>
      <c r="MBJ239" s="378"/>
      <c r="MBK239" s="75"/>
      <c r="MBL239" s="378"/>
      <c r="MBM239" s="378"/>
      <c r="MBN239" s="75"/>
      <c r="MBO239" s="76"/>
      <c r="MBP239" s="75"/>
      <c r="MBQ239" s="378"/>
      <c r="MBR239" s="378"/>
      <c r="MBS239" s="378"/>
      <c r="MBT239" s="378"/>
      <c r="MBU239" s="378"/>
      <c r="MBV239" s="378"/>
      <c r="MBW239" s="378"/>
      <c r="MBX239" s="378"/>
      <c r="MBY239" s="378"/>
      <c r="MBZ239" s="378"/>
      <c r="MCA239" s="378"/>
      <c r="MCB239" s="378"/>
      <c r="MCC239" s="75"/>
      <c r="MCD239" s="378"/>
      <c r="MCE239" s="378"/>
      <c r="MCF239" s="75"/>
      <c r="MCG239" s="76"/>
      <c r="MCH239" s="75"/>
      <c r="MCI239" s="378"/>
      <c r="MCJ239" s="378"/>
      <c r="MCK239" s="378"/>
      <c r="MCL239" s="378"/>
      <c r="MCM239" s="378"/>
      <c r="MCN239" s="378"/>
      <c r="MCO239" s="378"/>
      <c r="MCP239" s="378"/>
      <c r="MCQ239" s="378"/>
      <c r="MCR239" s="378"/>
      <c r="MCS239" s="378"/>
      <c r="MCT239" s="378"/>
      <c r="MCU239" s="75"/>
      <c r="MCV239" s="378"/>
      <c r="MCW239" s="378"/>
      <c r="MCX239" s="75"/>
      <c r="MCY239" s="76"/>
      <c r="MCZ239" s="75"/>
      <c r="MDA239" s="378"/>
      <c r="MDB239" s="378"/>
      <c r="MDC239" s="378"/>
      <c r="MDD239" s="378"/>
      <c r="MDE239" s="378"/>
      <c r="MDF239" s="378"/>
      <c r="MDG239" s="378"/>
      <c r="MDH239" s="378"/>
      <c r="MDI239" s="378"/>
      <c r="MDJ239" s="378"/>
      <c r="MDK239" s="378"/>
      <c r="MDL239" s="378"/>
      <c r="MDM239" s="75"/>
      <c r="MDN239" s="378"/>
      <c r="MDO239" s="378"/>
      <c r="MDP239" s="75"/>
      <c r="MDQ239" s="76"/>
      <c r="MDR239" s="75"/>
      <c r="MDS239" s="378"/>
      <c r="MDT239" s="378"/>
      <c r="MDU239" s="378"/>
      <c r="MDV239" s="378"/>
      <c r="MDW239" s="378"/>
      <c r="MDX239" s="378"/>
      <c r="MDY239" s="378"/>
      <c r="MDZ239" s="378"/>
      <c r="MEA239" s="378"/>
      <c r="MEB239" s="378"/>
      <c r="MEC239" s="378"/>
      <c r="MED239" s="378"/>
      <c r="MEE239" s="75"/>
      <c r="MEF239" s="378"/>
      <c r="MEG239" s="378"/>
      <c r="MEH239" s="75"/>
      <c r="MEI239" s="76"/>
      <c r="MEJ239" s="75"/>
      <c r="MEK239" s="378"/>
      <c r="MEL239" s="378"/>
      <c r="MEM239" s="378"/>
      <c r="MEN239" s="378"/>
      <c r="MEO239" s="378"/>
      <c r="MEP239" s="378"/>
      <c r="MEQ239" s="378"/>
      <c r="MER239" s="378"/>
      <c r="MES239" s="378"/>
      <c r="MET239" s="378"/>
      <c r="MEU239" s="378"/>
      <c r="MEV239" s="378"/>
      <c r="MEW239" s="75"/>
      <c r="MEX239" s="378"/>
      <c r="MEY239" s="378"/>
      <c r="MEZ239" s="75"/>
      <c r="MFA239" s="76"/>
      <c r="MFB239" s="75"/>
      <c r="MFC239" s="378"/>
      <c r="MFD239" s="378"/>
      <c r="MFE239" s="378"/>
      <c r="MFF239" s="378"/>
      <c r="MFG239" s="378"/>
      <c r="MFH239" s="378"/>
      <c r="MFI239" s="378"/>
      <c r="MFJ239" s="378"/>
      <c r="MFK239" s="378"/>
      <c r="MFL239" s="378"/>
      <c r="MFM239" s="378"/>
      <c r="MFN239" s="378"/>
      <c r="MFO239" s="75"/>
      <c r="MFP239" s="378"/>
      <c r="MFQ239" s="378"/>
      <c r="MFR239" s="75"/>
      <c r="MFS239" s="76"/>
      <c r="MFT239" s="75"/>
      <c r="MFU239" s="378"/>
      <c r="MFV239" s="378"/>
      <c r="MFW239" s="378"/>
      <c r="MFX239" s="378"/>
      <c r="MFY239" s="378"/>
      <c r="MFZ239" s="378"/>
      <c r="MGA239" s="378"/>
      <c r="MGB239" s="378"/>
      <c r="MGC239" s="378"/>
      <c r="MGD239" s="378"/>
      <c r="MGE239" s="378"/>
      <c r="MGF239" s="378"/>
      <c r="MGG239" s="75"/>
      <c r="MGH239" s="378"/>
      <c r="MGI239" s="378"/>
      <c r="MGJ239" s="75"/>
      <c r="MGK239" s="76"/>
      <c r="MGL239" s="75"/>
      <c r="MGM239" s="378"/>
      <c r="MGN239" s="378"/>
      <c r="MGO239" s="378"/>
      <c r="MGP239" s="378"/>
      <c r="MGQ239" s="378"/>
      <c r="MGR239" s="378"/>
      <c r="MGS239" s="378"/>
      <c r="MGT239" s="378"/>
      <c r="MGU239" s="378"/>
      <c r="MGV239" s="378"/>
      <c r="MGW239" s="378"/>
      <c r="MGX239" s="378"/>
      <c r="MGY239" s="75"/>
      <c r="MGZ239" s="378"/>
      <c r="MHA239" s="378"/>
      <c r="MHB239" s="75"/>
      <c r="MHC239" s="76"/>
      <c r="MHD239" s="75"/>
      <c r="MHE239" s="378"/>
      <c r="MHF239" s="378"/>
      <c r="MHG239" s="378"/>
      <c r="MHH239" s="378"/>
      <c r="MHI239" s="378"/>
      <c r="MHJ239" s="378"/>
      <c r="MHK239" s="378"/>
      <c r="MHL239" s="378"/>
      <c r="MHM239" s="378"/>
      <c r="MHN239" s="378"/>
      <c r="MHO239" s="378"/>
      <c r="MHP239" s="378"/>
      <c r="MHQ239" s="75"/>
      <c r="MHR239" s="378"/>
      <c r="MHS239" s="378"/>
      <c r="MHT239" s="75"/>
      <c r="MHU239" s="76"/>
      <c r="MHV239" s="75"/>
      <c r="MHW239" s="378"/>
      <c r="MHX239" s="378"/>
      <c r="MHY239" s="378"/>
      <c r="MHZ239" s="378"/>
      <c r="MIA239" s="378"/>
      <c r="MIB239" s="378"/>
      <c r="MIC239" s="378"/>
      <c r="MID239" s="378"/>
      <c r="MIE239" s="378"/>
      <c r="MIF239" s="378"/>
      <c r="MIG239" s="378"/>
      <c r="MIH239" s="378"/>
      <c r="MII239" s="75"/>
      <c r="MIJ239" s="378"/>
      <c r="MIK239" s="378"/>
      <c r="MIL239" s="75"/>
      <c r="MIM239" s="76"/>
      <c r="MIN239" s="75"/>
      <c r="MIO239" s="378"/>
      <c r="MIP239" s="378"/>
      <c r="MIQ239" s="378"/>
      <c r="MIR239" s="378"/>
      <c r="MIS239" s="378"/>
      <c r="MIT239" s="378"/>
      <c r="MIU239" s="378"/>
      <c r="MIV239" s="378"/>
      <c r="MIW239" s="378"/>
      <c r="MIX239" s="378"/>
      <c r="MIY239" s="378"/>
      <c r="MIZ239" s="378"/>
      <c r="MJA239" s="75"/>
      <c r="MJB239" s="378"/>
      <c r="MJC239" s="378"/>
      <c r="MJD239" s="75"/>
      <c r="MJE239" s="76"/>
      <c r="MJF239" s="75"/>
      <c r="MJG239" s="378"/>
      <c r="MJH239" s="378"/>
      <c r="MJI239" s="378"/>
      <c r="MJJ239" s="378"/>
      <c r="MJK239" s="378"/>
      <c r="MJL239" s="378"/>
      <c r="MJM239" s="378"/>
      <c r="MJN239" s="378"/>
      <c r="MJO239" s="378"/>
      <c r="MJP239" s="378"/>
      <c r="MJQ239" s="378"/>
      <c r="MJR239" s="378"/>
      <c r="MJS239" s="75"/>
      <c r="MJT239" s="378"/>
      <c r="MJU239" s="378"/>
      <c r="MJV239" s="75"/>
      <c r="MJW239" s="76"/>
      <c r="MJX239" s="75"/>
      <c r="MJY239" s="378"/>
      <c r="MJZ239" s="378"/>
      <c r="MKA239" s="378"/>
      <c r="MKB239" s="378"/>
      <c r="MKC239" s="378"/>
      <c r="MKD239" s="378"/>
      <c r="MKE239" s="378"/>
      <c r="MKF239" s="378"/>
      <c r="MKG239" s="378"/>
      <c r="MKH239" s="378"/>
      <c r="MKI239" s="378"/>
      <c r="MKJ239" s="378"/>
      <c r="MKK239" s="75"/>
      <c r="MKL239" s="378"/>
      <c r="MKM239" s="378"/>
      <c r="MKN239" s="75"/>
      <c r="MKO239" s="76"/>
      <c r="MKP239" s="75"/>
      <c r="MKQ239" s="378"/>
      <c r="MKR239" s="378"/>
      <c r="MKS239" s="378"/>
      <c r="MKT239" s="378"/>
      <c r="MKU239" s="378"/>
      <c r="MKV239" s="378"/>
      <c r="MKW239" s="378"/>
      <c r="MKX239" s="378"/>
      <c r="MKY239" s="378"/>
      <c r="MKZ239" s="378"/>
      <c r="MLA239" s="378"/>
      <c r="MLB239" s="378"/>
      <c r="MLC239" s="75"/>
      <c r="MLD239" s="378"/>
      <c r="MLE239" s="378"/>
      <c r="MLF239" s="75"/>
      <c r="MLG239" s="76"/>
      <c r="MLH239" s="75"/>
      <c r="MLI239" s="378"/>
      <c r="MLJ239" s="378"/>
      <c r="MLK239" s="378"/>
      <c r="MLL239" s="378"/>
      <c r="MLM239" s="378"/>
      <c r="MLN239" s="378"/>
      <c r="MLO239" s="378"/>
      <c r="MLP239" s="378"/>
      <c r="MLQ239" s="378"/>
      <c r="MLR239" s="378"/>
      <c r="MLS239" s="378"/>
      <c r="MLT239" s="378"/>
      <c r="MLU239" s="75"/>
      <c r="MLV239" s="378"/>
      <c r="MLW239" s="378"/>
      <c r="MLX239" s="75"/>
      <c r="MLY239" s="76"/>
      <c r="MLZ239" s="75"/>
      <c r="MMA239" s="378"/>
      <c r="MMB239" s="378"/>
      <c r="MMC239" s="378"/>
      <c r="MMD239" s="378"/>
      <c r="MME239" s="378"/>
      <c r="MMF239" s="378"/>
      <c r="MMG239" s="378"/>
      <c r="MMH239" s="378"/>
      <c r="MMI239" s="378"/>
      <c r="MMJ239" s="378"/>
      <c r="MMK239" s="378"/>
      <c r="MML239" s="378"/>
      <c r="MMM239" s="75"/>
      <c r="MMN239" s="378"/>
      <c r="MMO239" s="378"/>
      <c r="MMP239" s="75"/>
      <c r="MMQ239" s="76"/>
      <c r="MMR239" s="75"/>
      <c r="MMS239" s="378"/>
      <c r="MMT239" s="378"/>
      <c r="MMU239" s="378"/>
      <c r="MMV239" s="378"/>
      <c r="MMW239" s="378"/>
      <c r="MMX239" s="378"/>
      <c r="MMY239" s="378"/>
      <c r="MMZ239" s="378"/>
      <c r="MNA239" s="378"/>
      <c r="MNB239" s="378"/>
      <c r="MNC239" s="378"/>
      <c r="MND239" s="378"/>
      <c r="MNE239" s="75"/>
      <c r="MNF239" s="378"/>
      <c r="MNG239" s="378"/>
      <c r="MNH239" s="75"/>
      <c r="MNI239" s="76"/>
      <c r="MNJ239" s="75"/>
      <c r="MNK239" s="378"/>
      <c r="MNL239" s="378"/>
      <c r="MNM239" s="378"/>
      <c r="MNN239" s="378"/>
      <c r="MNO239" s="378"/>
      <c r="MNP239" s="378"/>
      <c r="MNQ239" s="378"/>
      <c r="MNR239" s="378"/>
      <c r="MNS239" s="378"/>
      <c r="MNT239" s="378"/>
      <c r="MNU239" s="378"/>
      <c r="MNV239" s="378"/>
      <c r="MNW239" s="75"/>
      <c r="MNX239" s="378"/>
      <c r="MNY239" s="378"/>
      <c r="MNZ239" s="75"/>
      <c r="MOA239" s="76"/>
      <c r="MOB239" s="75"/>
      <c r="MOC239" s="378"/>
      <c r="MOD239" s="378"/>
      <c r="MOE239" s="378"/>
      <c r="MOF239" s="378"/>
      <c r="MOG239" s="378"/>
      <c r="MOH239" s="378"/>
      <c r="MOI239" s="378"/>
      <c r="MOJ239" s="378"/>
      <c r="MOK239" s="378"/>
      <c r="MOL239" s="378"/>
      <c r="MOM239" s="378"/>
      <c r="MON239" s="378"/>
      <c r="MOO239" s="75"/>
      <c r="MOP239" s="378"/>
      <c r="MOQ239" s="378"/>
      <c r="MOR239" s="75"/>
      <c r="MOS239" s="76"/>
      <c r="MOT239" s="75"/>
      <c r="MOU239" s="378"/>
      <c r="MOV239" s="378"/>
      <c r="MOW239" s="378"/>
      <c r="MOX239" s="378"/>
      <c r="MOY239" s="378"/>
      <c r="MOZ239" s="378"/>
      <c r="MPA239" s="378"/>
      <c r="MPB239" s="378"/>
      <c r="MPC239" s="378"/>
      <c r="MPD239" s="378"/>
      <c r="MPE239" s="378"/>
      <c r="MPF239" s="378"/>
      <c r="MPG239" s="75"/>
      <c r="MPH239" s="378"/>
      <c r="MPI239" s="378"/>
      <c r="MPJ239" s="75"/>
      <c r="MPK239" s="76"/>
      <c r="MPL239" s="75"/>
      <c r="MPM239" s="378"/>
      <c r="MPN239" s="378"/>
      <c r="MPO239" s="378"/>
      <c r="MPP239" s="378"/>
      <c r="MPQ239" s="378"/>
      <c r="MPR239" s="378"/>
      <c r="MPS239" s="378"/>
      <c r="MPT239" s="378"/>
      <c r="MPU239" s="378"/>
      <c r="MPV239" s="378"/>
      <c r="MPW239" s="378"/>
      <c r="MPX239" s="378"/>
      <c r="MPY239" s="75"/>
      <c r="MPZ239" s="378"/>
      <c r="MQA239" s="378"/>
      <c r="MQB239" s="75"/>
      <c r="MQC239" s="76"/>
      <c r="MQD239" s="75"/>
      <c r="MQE239" s="378"/>
      <c r="MQF239" s="378"/>
      <c r="MQG239" s="378"/>
      <c r="MQH239" s="378"/>
      <c r="MQI239" s="378"/>
      <c r="MQJ239" s="378"/>
      <c r="MQK239" s="378"/>
      <c r="MQL239" s="378"/>
      <c r="MQM239" s="378"/>
      <c r="MQN239" s="378"/>
      <c r="MQO239" s="378"/>
      <c r="MQP239" s="378"/>
      <c r="MQQ239" s="75"/>
      <c r="MQR239" s="378"/>
      <c r="MQS239" s="378"/>
      <c r="MQT239" s="75"/>
      <c r="MQU239" s="76"/>
      <c r="MQV239" s="75"/>
      <c r="MQW239" s="378"/>
      <c r="MQX239" s="378"/>
      <c r="MQY239" s="378"/>
      <c r="MQZ239" s="378"/>
      <c r="MRA239" s="378"/>
      <c r="MRB239" s="378"/>
      <c r="MRC239" s="378"/>
      <c r="MRD239" s="378"/>
      <c r="MRE239" s="378"/>
      <c r="MRF239" s="378"/>
      <c r="MRG239" s="378"/>
      <c r="MRH239" s="378"/>
      <c r="MRI239" s="75"/>
      <c r="MRJ239" s="378"/>
      <c r="MRK239" s="378"/>
      <c r="MRL239" s="75"/>
      <c r="MRM239" s="76"/>
      <c r="MRN239" s="75"/>
      <c r="MRO239" s="378"/>
      <c r="MRP239" s="378"/>
      <c r="MRQ239" s="378"/>
      <c r="MRR239" s="378"/>
      <c r="MRS239" s="378"/>
      <c r="MRT239" s="378"/>
      <c r="MRU239" s="378"/>
      <c r="MRV239" s="378"/>
      <c r="MRW239" s="378"/>
      <c r="MRX239" s="378"/>
      <c r="MRY239" s="378"/>
      <c r="MRZ239" s="378"/>
      <c r="MSA239" s="75"/>
      <c r="MSB239" s="378"/>
      <c r="MSC239" s="378"/>
      <c r="MSD239" s="75"/>
      <c r="MSE239" s="76"/>
      <c r="MSF239" s="75"/>
      <c r="MSG239" s="378"/>
      <c r="MSH239" s="378"/>
      <c r="MSI239" s="378"/>
      <c r="MSJ239" s="378"/>
      <c r="MSK239" s="378"/>
      <c r="MSL239" s="378"/>
      <c r="MSM239" s="378"/>
      <c r="MSN239" s="378"/>
      <c r="MSO239" s="378"/>
      <c r="MSP239" s="378"/>
      <c r="MSQ239" s="378"/>
      <c r="MSR239" s="378"/>
      <c r="MSS239" s="75"/>
      <c r="MST239" s="378"/>
      <c r="MSU239" s="378"/>
      <c r="MSV239" s="75"/>
      <c r="MSW239" s="76"/>
      <c r="MSX239" s="75"/>
      <c r="MSY239" s="378"/>
      <c r="MSZ239" s="378"/>
      <c r="MTA239" s="378"/>
      <c r="MTB239" s="378"/>
      <c r="MTC239" s="378"/>
      <c r="MTD239" s="378"/>
      <c r="MTE239" s="378"/>
      <c r="MTF239" s="378"/>
      <c r="MTG239" s="378"/>
      <c r="MTH239" s="378"/>
      <c r="MTI239" s="378"/>
      <c r="MTJ239" s="378"/>
      <c r="MTK239" s="75"/>
      <c r="MTL239" s="378"/>
      <c r="MTM239" s="378"/>
      <c r="MTN239" s="75"/>
      <c r="MTO239" s="76"/>
      <c r="MTP239" s="75"/>
      <c r="MTQ239" s="378"/>
      <c r="MTR239" s="378"/>
      <c r="MTS239" s="378"/>
      <c r="MTT239" s="378"/>
      <c r="MTU239" s="378"/>
      <c r="MTV239" s="378"/>
      <c r="MTW239" s="378"/>
      <c r="MTX239" s="378"/>
      <c r="MTY239" s="378"/>
      <c r="MTZ239" s="378"/>
      <c r="MUA239" s="378"/>
      <c r="MUB239" s="378"/>
      <c r="MUC239" s="75"/>
      <c r="MUD239" s="378"/>
      <c r="MUE239" s="378"/>
      <c r="MUF239" s="75"/>
      <c r="MUG239" s="76"/>
      <c r="MUH239" s="75"/>
      <c r="MUI239" s="378"/>
      <c r="MUJ239" s="378"/>
      <c r="MUK239" s="378"/>
      <c r="MUL239" s="378"/>
      <c r="MUM239" s="378"/>
      <c r="MUN239" s="378"/>
      <c r="MUO239" s="378"/>
      <c r="MUP239" s="378"/>
      <c r="MUQ239" s="378"/>
      <c r="MUR239" s="378"/>
      <c r="MUS239" s="378"/>
      <c r="MUT239" s="378"/>
      <c r="MUU239" s="75"/>
      <c r="MUV239" s="378"/>
      <c r="MUW239" s="378"/>
      <c r="MUX239" s="75"/>
      <c r="MUY239" s="76"/>
      <c r="MUZ239" s="75"/>
      <c r="MVA239" s="378"/>
      <c r="MVB239" s="378"/>
      <c r="MVC239" s="378"/>
      <c r="MVD239" s="378"/>
      <c r="MVE239" s="378"/>
      <c r="MVF239" s="378"/>
      <c r="MVG239" s="378"/>
      <c r="MVH239" s="378"/>
      <c r="MVI239" s="378"/>
      <c r="MVJ239" s="378"/>
      <c r="MVK239" s="378"/>
      <c r="MVL239" s="378"/>
      <c r="MVM239" s="75"/>
      <c r="MVN239" s="378"/>
      <c r="MVO239" s="378"/>
      <c r="MVP239" s="75"/>
      <c r="MVQ239" s="76"/>
      <c r="MVR239" s="75"/>
      <c r="MVS239" s="378"/>
      <c r="MVT239" s="378"/>
      <c r="MVU239" s="378"/>
      <c r="MVV239" s="378"/>
      <c r="MVW239" s="378"/>
      <c r="MVX239" s="378"/>
      <c r="MVY239" s="378"/>
      <c r="MVZ239" s="378"/>
      <c r="MWA239" s="378"/>
      <c r="MWB239" s="378"/>
      <c r="MWC239" s="378"/>
      <c r="MWD239" s="378"/>
      <c r="MWE239" s="75"/>
      <c r="MWF239" s="378"/>
      <c r="MWG239" s="378"/>
      <c r="MWH239" s="75"/>
      <c r="MWI239" s="76"/>
      <c r="MWJ239" s="75"/>
      <c r="MWK239" s="378"/>
      <c r="MWL239" s="378"/>
      <c r="MWM239" s="378"/>
      <c r="MWN239" s="378"/>
      <c r="MWO239" s="378"/>
      <c r="MWP239" s="378"/>
      <c r="MWQ239" s="378"/>
      <c r="MWR239" s="378"/>
      <c r="MWS239" s="378"/>
      <c r="MWT239" s="378"/>
      <c r="MWU239" s="378"/>
      <c r="MWV239" s="378"/>
      <c r="MWW239" s="75"/>
      <c r="MWX239" s="378"/>
      <c r="MWY239" s="378"/>
      <c r="MWZ239" s="75"/>
      <c r="MXA239" s="76"/>
      <c r="MXB239" s="75"/>
      <c r="MXC239" s="378"/>
      <c r="MXD239" s="378"/>
      <c r="MXE239" s="378"/>
      <c r="MXF239" s="378"/>
      <c r="MXG239" s="378"/>
      <c r="MXH239" s="378"/>
      <c r="MXI239" s="378"/>
      <c r="MXJ239" s="378"/>
      <c r="MXK239" s="378"/>
      <c r="MXL239" s="378"/>
      <c r="MXM239" s="378"/>
      <c r="MXN239" s="378"/>
      <c r="MXO239" s="75"/>
      <c r="MXP239" s="378"/>
      <c r="MXQ239" s="378"/>
      <c r="MXR239" s="75"/>
      <c r="MXS239" s="76"/>
      <c r="MXT239" s="75"/>
      <c r="MXU239" s="378"/>
      <c r="MXV239" s="378"/>
      <c r="MXW239" s="378"/>
      <c r="MXX239" s="378"/>
      <c r="MXY239" s="378"/>
      <c r="MXZ239" s="378"/>
      <c r="MYA239" s="378"/>
      <c r="MYB239" s="378"/>
      <c r="MYC239" s="378"/>
      <c r="MYD239" s="378"/>
      <c r="MYE239" s="378"/>
      <c r="MYF239" s="378"/>
      <c r="MYG239" s="75"/>
      <c r="MYH239" s="378"/>
      <c r="MYI239" s="378"/>
      <c r="MYJ239" s="75"/>
      <c r="MYK239" s="76"/>
      <c r="MYL239" s="75"/>
      <c r="MYM239" s="378"/>
      <c r="MYN239" s="378"/>
      <c r="MYO239" s="378"/>
      <c r="MYP239" s="378"/>
      <c r="MYQ239" s="378"/>
      <c r="MYR239" s="378"/>
      <c r="MYS239" s="378"/>
      <c r="MYT239" s="378"/>
      <c r="MYU239" s="378"/>
      <c r="MYV239" s="378"/>
      <c r="MYW239" s="378"/>
      <c r="MYX239" s="378"/>
      <c r="MYY239" s="75"/>
      <c r="MYZ239" s="378"/>
      <c r="MZA239" s="378"/>
      <c r="MZB239" s="75"/>
      <c r="MZC239" s="76"/>
      <c r="MZD239" s="75"/>
      <c r="MZE239" s="378"/>
      <c r="MZF239" s="378"/>
      <c r="MZG239" s="378"/>
      <c r="MZH239" s="378"/>
      <c r="MZI239" s="378"/>
      <c r="MZJ239" s="378"/>
      <c r="MZK239" s="378"/>
      <c r="MZL239" s="378"/>
      <c r="MZM239" s="378"/>
      <c r="MZN239" s="378"/>
      <c r="MZO239" s="378"/>
      <c r="MZP239" s="378"/>
      <c r="MZQ239" s="75"/>
      <c r="MZR239" s="378"/>
      <c r="MZS239" s="378"/>
      <c r="MZT239" s="75"/>
      <c r="MZU239" s="76"/>
      <c r="MZV239" s="75"/>
      <c r="MZW239" s="378"/>
      <c r="MZX239" s="378"/>
      <c r="MZY239" s="378"/>
      <c r="MZZ239" s="378"/>
      <c r="NAA239" s="378"/>
      <c r="NAB239" s="378"/>
      <c r="NAC239" s="378"/>
      <c r="NAD239" s="378"/>
      <c r="NAE239" s="378"/>
      <c r="NAF239" s="378"/>
      <c r="NAG239" s="378"/>
      <c r="NAH239" s="378"/>
      <c r="NAI239" s="75"/>
      <c r="NAJ239" s="378"/>
      <c r="NAK239" s="378"/>
      <c r="NAL239" s="75"/>
      <c r="NAM239" s="76"/>
      <c r="NAN239" s="75"/>
      <c r="NAO239" s="378"/>
      <c r="NAP239" s="378"/>
      <c r="NAQ239" s="378"/>
      <c r="NAR239" s="378"/>
      <c r="NAS239" s="378"/>
      <c r="NAT239" s="378"/>
      <c r="NAU239" s="378"/>
      <c r="NAV239" s="378"/>
      <c r="NAW239" s="378"/>
      <c r="NAX239" s="378"/>
      <c r="NAY239" s="378"/>
      <c r="NAZ239" s="378"/>
      <c r="NBA239" s="75"/>
      <c r="NBB239" s="378"/>
      <c r="NBC239" s="378"/>
      <c r="NBD239" s="75"/>
      <c r="NBE239" s="76"/>
      <c r="NBF239" s="75"/>
      <c r="NBG239" s="378"/>
      <c r="NBH239" s="378"/>
      <c r="NBI239" s="378"/>
      <c r="NBJ239" s="378"/>
      <c r="NBK239" s="378"/>
      <c r="NBL239" s="378"/>
      <c r="NBM239" s="378"/>
      <c r="NBN239" s="378"/>
      <c r="NBO239" s="378"/>
      <c r="NBP239" s="378"/>
      <c r="NBQ239" s="378"/>
      <c r="NBR239" s="378"/>
      <c r="NBS239" s="75"/>
      <c r="NBT239" s="378"/>
      <c r="NBU239" s="378"/>
      <c r="NBV239" s="75"/>
      <c r="NBW239" s="76"/>
      <c r="NBX239" s="75"/>
      <c r="NBY239" s="378"/>
      <c r="NBZ239" s="378"/>
      <c r="NCA239" s="378"/>
      <c r="NCB239" s="378"/>
      <c r="NCC239" s="378"/>
      <c r="NCD239" s="378"/>
      <c r="NCE239" s="378"/>
      <c r="NCF239" s="378"/>
      <c r="NCG239" s="378"/>
      <c r="NCH239" s="378"/>
      <c r="NCI239" s="378"/>
      <c r="NCJ239" s="378"/>
      <c r="NCK239" s="75"/>
      <c r="NCL239" s="378"/>
      <c r="NCM239" s="378"/>
      <c r="NCN239" s="75"/>
      <c r="NCO239" s="76"/>
      <c r="NCP239" s="75"/>
      <c r="NCQ239" s="378"/>
      <c r="NCR239" s="378"/>
      <c r="NCS239" s="378"/>
      <c r="NCT239" s="378"/>
      <c r="NCU239" s="378"/>
      <c r="NCV239" s="378"/>
      <c r="NCW239" s="378"/>
      <c r="NCX239" s="378"/>
      <c r="NCY239" s="378"/>
      <c r="NCZ239" s="378"/>
      <c r="NDA239" s="378"/>
      <c r="NDB239" s="378"/>
      <c r="NDC239" s="75"/>
      <c r="NDD239" s="378"/>
      <c r="NDE239" s="378"/>
      <c r="NDF239" s="75"/>
      <c r="NDG239" s="76"/>
      <c r="NDH239" s="75"/>
      <c r="NDI239" s="378"/>
      <c r="NDJ239" s="378"/>
      <c r="NDK239" s="378"/>
      <c r="NDL239" s="378"/>
      <c r="NDM239" s="378"/>
      <c r="NDN239" s="378"/>
      <c r="NDO239" s="378"/>
      <c r="NDP239" s="378"/>
      <c r="NDQ239" s="378"/>
      <c r="NDR239" s="378"/>
      <c r="NDS239" s="378"/>
      <c r="NDT239" s="378"/>
      <c r="NDU239" s="75"/>
      <c r="NDV239" s="378"/>
      <c r="NDW239" s="378"/>
      <c r="NDX239" s="75"/>
      <c r="NDY239" s="76"/>
      <c r="NDZ239" s="75"/>
      <c r="NEA239" s="378"/>
      <c r="NEB239" s="378"/>
      <c r="NEC239" s="378"/>
      <c r="NED239" s="378"/>
      <c r="NEE239" s="378"/>
      <c r="NEF239" s="378"/>
      <c r="NEG239" s="378"/>
      <c r="NEH239" s="378"/>
      <c r="NEI239" s="378"/>
      <c r="NEJ239" s="378"/>
      <c r="NEK239" s="378"/>
      <c r="NEL239" s="378"/>
      <c r="NEM239" s="75"/>
      <c r="NEN239" s="378"/>
      <c r="NEO239" s="378"/>
      <c r="NEP239" s="75"/>
      <c r="NEQ239" s="76"/>
      <c r="NER239" s="75"/>
      <c r="NES239" s="378"/>
      <c r="NET239" s="378"/>
      <c r="NEU239" s="378"/>
      <c r="NEV239" s="378"/>
      <c r="NEW239" s="378"/>
      <c r="NEX239" s="378"/>
      <c r="NEY239" s="378"/>
      <c r="NEZ239" s="378"/>
      <c r="NFA239" s="378"/>
      <c r="NFB239" s="378"/>
      <c r="NFC239" s="378"/>
      <c r="NFD239" s="378"/>
      <c r="NFE239" s="75"/>
      <c r="NFF239" s="378"/>
      <c r="NFG239" s="378"/>
      <c r="NFH239" s="75"/>
      <c r="NFI239" s="76"/>
      <c r="NFJ239" s="75"/>
      <c r="NFK239" s="378"/>
      <c r="NFL239" s="378"/>
      <c r="NFM239" s="378"/>
      <c r="NFN239" s="378"/>
      <c r="NFO239" s="378"/>
      <c r="NFP239" s="378"/>
      <c r="NFQ239" s="378"/>
      <c r="NFR239" s="378"/>
      <c r="NFS239" s="378"/>
      <c r="NFT239" s="378"/>
      <c r="NFU239" s="378"/>
      <c r="NFV239" s="378"/>
      <c r="NFW239" s="75"/>
      <c r="NFX239" s="378"/>
      <c r="NFY239" s="378"/>
      <c r="NFZ239" s="75"/>
      <c r="NGA239" s="76"/>
      <c r="NGB239" s="75"/>
      <c r="NGC239" s="378"/>
      <c r="NGD239" s="378"/>
      <c r="NGE239" s="378"/>
      <c r="NGF239" s="378"/>
      <c r="NGG239" s="378"/>
      <c r="NGH239" s="378"/>
      <c r="NGI239" s="378"/>
      <c r="NGJ239" s="378"/>
      <c r="NGK239" s="378"/>
      <c r="NGL239" s="378"/>
      <c r="NGM239" s="378"/>
      <c r="NGN239" s="378"/>
      <c r="NGO239" s="75"/>
      <c r="NGP239" s="378"/>
      <c r="NGQ239" s="378"/>
      <c r="NGR239" s="75"/>
      <c r="NGS239" s="76"/>
      <c r="NGT239" s="75"/>
      <c r="NGU239" s="378"/>
      <c r="NGV239" s="378"/>
      <c r="NGW239" s="378"/>
      <c r="NGX239" s="378"/>
      <c r="NGY239" s="378"/>
      <c r="NGZ239" s="378"/>
      <c r="NHA239" s="378"/>
      <c r="NHB239" s="378"/>
      <c r="NHC239" s="378"/>
      <c r="NHD239" s="378"/>
      <c r="NHE239" s="378"/>
      <c r="NHF239" s="378"/>
      <c r="NHG239" s="75"/>
      <c r="NHH239" s="378"/>
      <c r="NHI239" s="378"/>
      <c r="NHJ239" s="75"/>
      <c r="NHK239" s="76"/>
      <c r="NHL239" s="75"/>
      <c r="NHM239" s="378"/>
      <c r="NHN239" s="378"/>
      <c r="NHO239" s="378"/>
      <c r="NHP239" s="378"/>
      <c r="NHQ239" s="378"/>
      <c r="NHR239" s="378"/>
      <c r="NHS239" s="378"/>
      <c r="NHT239" s="378"/>
      <c r="NHU239" s="378"/>
      <c r="NHV239" s="378"/>
      <c r="NHW239" s="378"/>
      <c r="NHX239" s="378"/>
      <c r="NHY239" s="75"/>
      <c r="NHZ239" s="378"/>
      <c r="NIA239" s="378"/>
      <c r="NIB239" s="75"/>
      <c r="NIC239" s="76"/>
      <c r="NID239" s="75"/>
      <c r="NIE239" s="378"/>
      <c r="NIF239" s="378"/>
      <c r="NIG239" s="378"/>
      <c r="NIH239" s="378"/>
      <c r="NII239" s="378"/>
      <c r="NIJ239" s="378"/>
      <c r="NIK239" s="378"/>
      <c r="NIL239" s="378"/>
      <c r="NIM239" s="378"/>
      <c r="NIN239" s="378"/>
      <c r="NIO239" s="378"/>
      <c r="NIP239" s="378"/>
      <c r="NIQ239" s="75"/>
      <c r="NIR239" s="378"/>
      <c r="NIS239" s="378"/>
      <c r="NIT239" s="75"/>
      <c r="NIU239" s="76"/>
      <c r="NIV239" s="75"/>
      <c r="NIW239" s="378"/>
      <c r="NIX239" s="378"/>
      <c r="NIY239" s="378"/>
      <c r="NIZ239" s="378"/>
      <c r="NJA239" s="378"/>
      <c r="NJB239" s="378"/>
      <c r="NJC239" s="378"/>
      <c r="NJD239" s="378"/>
      <c r="NJE239" s="378"/>
      <c r="NJF239" s="378"/>
      <c r="NJG239" s="378"/>
      <c r="NJH239" s="378"/>
      <c r="NJI239" s="75"/>
      <c r="NJJ239" s="378"/>
      <c r="NJK239" s="378"/>
      <c r="NJL239" s="75"/>
      <c r="NJM239" s="76"/>
      <c r="NJN239" s="75"/>
      <c r="NJO239" s="378"/>
      <c r="NJP239" s="378"/>
      <c r="NJQ239" s="378"/>
      <c r="NJR239" s="378"/>
      <c r="NJS239" s="378"/>
      <c r="NJT239" s="378"/>
      <c r="NJU239" s="378"/>
      <c r="NJV239" s="378"/>
      <c r="NJW239" s="378"/>
      <c r="NJX239" s="378"/>
      <c r="NJY239" s="378"/>
      <c r="NJZ239" s="378"/>
      <c r="NKA239" s="75"/>
      <c r="NKB239" s="378"/>
      <c r="NKC239" s="378"/>
      <c r="NKD239" s="75"/>
      <c r="NKE239" s="76"/>
      <c r="NKF239" s="75"/>
      <c r="NKG239" s="378"/>
      <c r="NKH239" s="378"/>
      <c r="NKI239" s="378"/>
      <c r="NKJ239" s="378"/>
      <c r="NKK239" s="378"/>
      <c r="NKL239" s="378"/>
      <c r="NKM239" s="378"/>
      <c r="NKN239" s="378"/>
      <c r="NKO239" s="378"/>
      <c r="NKP239" s="378"/>
      <c r="NKQ239" s="378"/>
      <c r="NKR239" s="378"/>
      <c r="NKS239" s="75"/>
      <c r="NKT239" s="378"/>
      <c r="NKU239" s="378"/>
      <c r="NKV239" s="75"/>
      <c r="NKW239" s="76"/>
      <c r="NKX239" s="75"/>
      <c r="NKY239" s="378"/>
      <c r="NKZ239" s="378"/>
      <c r="NLA239" s="378"/>
      <c r="NLB239" s="378"/>
      <c r="NLC239" s="378"/>
      <c r="NLD239" s="378"/>
      <c r="NLE239" s="378"/>
      <c r="NLF239" s="378"/>
      <c r="NLG239" s="378"/>
      <c r="NLH239" s="378"/>
      <c r="NLI239" s="378"/>
      <c r="NLJ239" s="378"/>
      <c r="NLK239" s="75"/>
      <c r="NLL239" s="378"/>
      <c r="NLM239" s="378"/>
      <c r="NLN239" s="75"/>
      <c r="NLO239" s="76"/>
      <c r="NLP239" s="75"/>
      <c r="NLQ239" s="378"/>
      <c r="NLR239" s="378"/>
      <c r="NLS239" s="378"/>
      <c r="NLT239" s="378"/>
      <c r="NLU239" s="378"/>
      <c r="NLV239" s="378"/>
      <c r="NLW239" s="378"/>
      <c r="NLX239" s="378"/>
      <c r="NLY239" s="378"/>
      <c r="NLZ239" s="378"/>
      <c r="NMA239" s="378"/>
      <c r="NMB239" s="378"/>
      <c r="NMC239" s="75"/>
      <c r="NMD239" s="378"/>
      <c r="NME239" s="378"/>
      <c r="NMF239" s="75"/>
      <c r="NMG239" s="76"/>
      <c r="NMH239" s="75"/>
      <c r="NMI239" s="378"/>
      <c r="NMJ239" s="378"/>
      <c r="NMK239" s="378"/>
      <c r="NML239" s="378"/>
      <c r="NMM239" s="378"/>
      <c r="NMN239" s="378"/>
      <c r="NMO239" s="378"/>
      <c r="NMP239" s="378"/>
      <c r="NMQ239" s="378"/>
      <c r="NMR239" s="378"/>
      <c r="NMS239" s="378"/>
      <c r="NMT239" s="378"/>
      <c r="NMU239" s="75"/>
      <c r="NMV239" s="378"/>
      <c r="NMW239" s="378"/>
      <c r="NMX239" s="75"/>
      <c r="NMY239" s="76"/>
      <c r="NMZ239" s="75"/>
      <c r="NNA239" s="378"/>
      <c r="NNB239" s="378"/>
      <c r="NNC239" s="378"/>
      <c r="NND239" s="378"/>
      <c r="NNE239" s="378"/>
      <c r="NNF239" s="378"/>
      <c r="NNG239" s="378"/>
      <c r="NNH239" s="378"/>
      <c r="NNI239" s="378"/>
      <c r="NNJ239" s="378"/>
      <c r="NNK239" s="378"/>
      <c r="NNL239" s="378"/>
      <c r="NNM239" s="75"/>
      <c r="NNN239" s="378"/>
      <c r="NNO239" s="378"/>
      <c r="NNP239" s="75"/>
      <c r="NNQ239" s="76"/>
      <c r="NNR239" s="75"/>
      <c r="NNS239" s="378"/>
      <c r="NNT239" s="378"/>
      <c r="NNU239" s="378"/>
      <c r="NNV239" s="378"/>
      <c r="NNW239" s="378"/>
      <c r="NNX239" s="378"/>
      <c r="NNY239" s="378"/>
      <c r="NNZ239" s="378"/>
      <c r="NOA239" s="378"/>
      <c r="NOB239" s="378"/>
      <c r="NOC239" s="378"/>
      <c r="NOD239" s="378"/>
      <c r="NOE239" s="75"/>
      <c r="NOF239" s="378"/>
      <c r="NOG239" s="378"/>
      <c r="NOH239" s="75"/>
      <c r="NOI239" s="76"/>
      <c r="NOJ239" s="75"/>
      <c r="NOK239" s="378"/>
      <c r="NOL239" s="378"/>
      <c r="NOM239" s="378"/>
      <c r="NON239" s="378"/>
      <c r="NOO239" s="378"/>
      <c r="NOP239" s="378"/>
      <c r="NOQ239" s="378"/>
      <c r="NOR239" s="378"/>
      <c r="NOS239" s="378"/>
      <c r="NOT239" s="378"/>
      <c r="NOU239" s="378"/>
      <c r="NOV239" s="378"/>
      <c r="NOW239" s="75"/>
      <c r="NOX239" s="378"/>
      <c r="NOY239" s="378"/>
      <c r="NOZ239" s="75"/>
      <c r="NPA239" s="76"/>
      <c r="NPB239" s="75"/>
      <c r="NPC239" s="378"/>
      <c r="NPD239" s="378"/>
      <c r="NPE239" s="378"/>
      <c r="NPF239" s="378"/>
      <c r="NPG239" s="378"/>
      <c r="NPH239" s="378"/>
      <c r="NPI239" s="378"/>
      <c r="NPJ239" s="378"/>
      <c r="NPK239" s="378"/>
      <c r="NPL239" s="378"/>
      <c r="NPM239" s="378"/>
      <c r="NPN239" s="378"/>
      <c r="NPO239" s="75"/>
      <c r="NPP239" s="378"/>
      <c r="NPQ239" s="378"/>
      <c r="NPR239" s="75"/>
      <c r="NPS239" s="76"/>
      <c r="NPT239" s="75"/>
      <c r="NPU239" s="378"/>
      <c r="NPV239" s="378"/>
      <c r="NPW239" s="378"/>
      <c r="NPX239" s="378"/>
      <c r="NPY239" s="378"/>
      <c r="NPZ239" s="378"/>
      <c r="NQA239" s="378"/>
      <c r="NQB239" s="378"/>
      <c r="NQC239" s="378"/>
      <c r="NQD239" s="378"/>
      <c r="NQE239" s="378"/>
      <c r="NQF239" s="378"/>
      <c r="NQG239" s="75"/>
      <c r="NQH239" s="378"/>
      <c r="NQI239" s="378"/>
      <c r="NQJ239" s="75"/>
      <c r="NQK239" s="76"/>
      <c r="NQL239" s="75"/>
      <c r="NQM239" s="378"/>
      <c r="NQN239" s="378"/>
      <c r="NQO239" s="378"/>
      <c r="NQP239" s="378"/>
      <c r="NQQ239" s="378"/>
      <c r="NQR239" s="378"/>
      <c r="NQS239" s="378"/>
      <c r="NQT239" s="378"/>
      <c r="NQU239" s="378"/>
      <c r="NQV239" s="378"/>
      <c r="NQW239" s="378"/>
      <c r="NQX239" s="378"/>
      <c r="NQY239" s="75"/>
      <c r="NQZ239" s="378"/>
      <c r="NRA239" s="378"/>
      <c r="NRB239" s="75"/>
      <c r="NRC239" s="76"/>
      <c r="NRD239" s="75"/>
      <c r="NRE239" s="378"/>
      <c r="NRF239" s="378"/>
      <c r="NRG239" s="378"/>
      <c r="NRH239" s="378"/>
      <c r="NRI239" s="378"/>
      <c r="NRJ239" s="378"/>
      <c r="NRK239" s="378"/>
      <c r="NRL239" s="378"/>
      <c r="NRM239" s="378"/>
      <c r="NRN239" s="378"/>
      <c r="NRO239" s="378"/>
      <c r="NRP239" s="378"/>
      <c r="NRQ239" s="75"/>
      <c r="NRR239" s="378"/>
      <c r="NRS239" s="378"/>
      <c r="NRT239" s="75"/>
      <c r="NRU239" s="76"/>
      <c r="NRV239" s="75"/>
      <c r="NRW239" s="378"/>
      <c r="NRX239" s="378"/>
      <c r="NRY239" s="378"/>
      <c r="NRZ239" s="378"/>
      <c r="NSA239" s="378"/>
      <c r="NSB239" s="378"/>
      <c r="NSC239" s="378"/>
      <c r="NSD239" s="378"/>
      <c r="NSE239" s="378"/>
      <c r="NSF239" s="378"/>
      <c r="NSG239" s="378"/>
      <c r="NSH239" s="378"/>
      <c r="NSI239" s="75"/>
      <c r="NSJ239" s="378"/>
      <c r="NSK239" s="378"/>
      <c r="NSL239" s="75"/>
      <c r="NSM239" s="76"/>
      <c r="NSN239" s="75"/>
      <c r="NSO239" s="378"/>
      <c r="NSP239" s="378"/>
      <c r="NSQ239" s="378"/>
      <c r="NSR239" s="378"/>
      <c r="NSS239" s="378"/>
      <c r="NST239" s="378"/>
      <c r="NSU239" s="378"/>
      <c r="NSV239" s="378"/>
      <c r="NSW239" s="378"/>
      <c r="NSX239" s="378"/>
      <c r="NSY239" s="378"/>
      <c r="NSZ239" s="378"/>
      <c r="NTA239" s="75"/>
      <c r="NTB239" s="378"/>
      <c r="NTC239" s="378"/>
      <c r="NTD239" s="75"/>
      <c r="NTE239" s="76"/>
      <c r="NTF239" s="75"/>
      <c r="NTG239" s="378"/>
      <c r="NTH239" s="378"/>
      <c r="NTI239" s="378"/>
      <c r="NTJ239" s="378"/>
      <c r="NTK239" s="378"/>
      <c r="NTL239" s="378"/>
      <c r="NTM239" s="378"/>
      <c r="NTN239" s="378"/>
      <c r="NTO239" s="378"/>
      <c r="NTP239" s="378"/>
      <c r="NTQ239" s="378"/>
      <c r="NTR239" s="378"/>
      <c r="NTS239" s="75"/>
      <c r="NTT239" s="378"/>
      <c r="NTU239" s="378"/>
      <c r="NTV239" s="75"/>
      <c r="NTW239" s="76"/>
      <c r="NTX239" s="75"/>
      <c r="NTY239" s="378"/>
      <c r="NTZ239" s="378"/>
      <c r="NUA239" s="378"/>
      <c r="NUB239" s="378"/>
      <c r="NUC239" s="378"/>
      <c r="NUD239" s="378"/>
      <c r="NUE239" s="378"/>
      <c r="NUF239" s="378"/>
      <c r="NUG239" s="378"/>
      <c r="NUH239" s="378"/>
      <c r="NUI239" s="378"/>
      <c r="NUJ239" s="378"/>
      <c r="NUK239" s="75"/>
      <c r="NUL239" s="378"/>
      <c r="NUM239" s="378"/>
      <c r="NUN239" s="75"/>
      <c r="NUO239" s="76"/>
      <c r="NUP239" s="75"/>
      <c r="NUQ239" s="378"/>
      <c r="NUR239" s="378"/>
      <c r="NUS239" s="378"/>
      <c r="NUT239" s="378"/>
      <c r="NUU239" s="378"/>
      <c r="NUV239" s="378"/>
      <c r="NUW239" s="378"/>
      <c r="NUX239" s="378"/>
      <c r="NUY239" s="378"/>
      <c r="NUZ239" s="378"/>
      <c r="NVA239" s="378"/>
      <c r="NVB239" s="378"/>
      <c r="NVC239" s="75"/>
      <c r="NVD239" s="378"/>
      <c r="NVE239" s="378"/>
      <c r="NVF239" s="75"/>
      <c r="NVG239" s="76"/>
      <c r="NVH239" s="75"/>
      <c r="NVI239" s="378"/>
      <c r="NVJ239" s="378"/>
      <c r="NVK239" s="378"/>
      <c r="NVL239" s="378"/>
      <c r="NVM239" s="378"/>
      <c r="NVN239" s="378"/>
      <c r="NVO239" s="378"/>
      <c r="NVP239" s="378"/>
      <c r="NVQ239" s="378"/>
      <c r="NVR239" s="378"/>
      <c r="NVS239" s="378"/>
      <c r="NVT239" s="378"/>
      <c r="NVU239" s="75"/>
      <c r="NVV239" s="378"/>
      <c r="NVW239" s="378"/>
      <c r="NVX239" s="75"/>
      <c r="NVY239" s="76"/>
      <c r="NVZ239" s="75"/>
      <c r="NWA239" s="378"/>
      <c r="NWB239" s="378"/>
      <c r="NWC239" s="378"/>
      <c r="NWD239" s="378"/>
      <c r="NWE239" s="378"/>
      <c r="NWF239" s="378"/>
      <c r="NWG239" s="378"/>
      <c r="NWH239" s="378"/>
      <c r="NWI239" s="378"/>
      <c r="NWJ239" s="378"/>
      <c r="NWK239" s="378"/>
      <c r="NWL239" s="378"/>
      <c r="NWM239" s="75"/>
      <c r="NWN239" s="378"/>
      <c r="NWO239" s="378"/>
      <c r="NWP239" s="75"/>
      <c r="NWQ239" s="76"/>
      <c r="NWR239" s="75"/>
      <c r="NWS239" s="378"/>
      <c r="NWT239" s="378"/>
      <c r="NWU239" s="378"/>
      <c r="NWV239" s="378"/>
      <c r="NWW239" s="378"/>
      <c r="NWX239" s="378"/>
      <c r="NWY239" s="378"/>
      <c r="NWZ239" s="378"/>
      <c r="NXA239" s="378"/>
      <c r="NXB239" s="378"/>
      <c r="NXC239" s="378"/>
      <c r="NXD239" s="378"/>
      <c r="NXE239" s="75"/>
      <c r="NXF239" s="378"/>
      <c r="NXG239" s="378"/>
      <c r="NXH239" s="75"/>
      <c r="NXI239" s="76"/>
      <c r="NXJ239" s="75"/>
      <c r="NXK239" s="378"/>
      <c r="NXL239" s="378"/>
      <c r="NXM239" s="378"/>
      <c r="NXN239" s="378"/>
      <c r="NXO239" s="378"/>
      <c r="NXP239" s="378"/>
      <c r="NXQ239" s="378"/>
      <c r="NXR239" s="378"/>
      <c r="NXS239" s="378"/>
      <c r="NXT239" s="378"/>
      <c r="NXU239" s="378"/>
      <c r="NXV239" s="378"/>
      <c r="NXW239" s="75"/>
      <c r="NXX239" s="378"/>
      <c r="NXY239" s="378"/>
      <c r="NXZ239" s="75"/>
      <c r="NYA239" s="76"/>
      <c r="NYB239" s="75"/>
      <c r="NYC239" s="378"/>
      <c r="NYD239" s="378"/>
      <c r="NYE239" s="378"/>
      <c r="NYF239" s="378"/>
      <c r="NYG239" s="378"/>
      <c r="NYH239" s="378"/>
      <c r="NYI239" s="378"/>
      <c r="NYJ239" s="378"/>
      <c r="NYK239" s="378"/>
      <c r="NYL239" s="378"/>
      <c r="NYM239" s="378"/>
      <c r="NYN239" s="378"/>
      <c r="NYO239" s="75"/>
      <c r="NYP239" s="378"/>
      <c r="NYQ239" s="378"/>
      <c r="NYR239" s="75"/>
      <c r="NYS239" s="76"/>
      <c r="NYT239" s="75"/>
      <c r="NYU239" s="378"/>
      <c r="NYV239" s="378"/>
      <c r="NYW239" s="378"/>
      <c r="NYX239" s="378"/>
      <c r="NYY239" s="378"/>
      <c r="NYZ239" s="378"/>
      <c r="NZA239" s="378"/>
      <c r="NZB239" s="378"/>
      <c r="NZC239" s="378"/>
      <c r="NZD239" s="378"/>
      <c r="NZE239" s="378"/>
      <c r="NZF239" s="378"/>
      <c r="NZG239" s="75"/>
      <c r="NZH239" s="378"/>
      <c r="NZI239" s="378"/>
      <c r="NZJ239" s="75"/>
      <c r="NZK239" s="76"/>
      <c r="NZL239" s="75"/>
      <c r="NZM239" s="378"/>
      <c r="NZN239" s="378"/>
      <c r="NZO239" s="378"/>
      <c r="NZP239" s="378"/>
      <c r="NZQ239" s="378"/>
      <c r="NZR239" s="378"/>
      <c r="NZS239" s="378"/>
      <c r="NZT239" s="378"/>
      <c r="NZU239" s="378"/>
      <c r="NZV239" s="378"/>
      <c r="NZW239" s="378"/>
      <c r="NZX239" s="378"/>
      <c r="NZY239" s="75"/>
      <c r="NZZ239" s="378"/>
      <c r="OAA239" s="378"/>
      <c r="OAB239" s="75"/>
      <c r="OAC239" s="76"/>
      <c r="OAD239" s="75"/>
      <c r="OAE239" s="378"/>
      <c r="OAF239" s="378"/>
      <c r="OAG239" s="378"/>
      <c r="OAH239" s="378"/>
      <c r="OAI239" s="378"/>
      <c r="OAJ239" s="378"/>
      <c r="OAK239" s="378"/>
      <c r="OAL239" s="378"/>
      <c r="OAM239" s="378"/>
      <c r="OAN239" s="378"/>
      <c r="OAO239" s="378"/>
      <c r="OAP239" s="378"/>
      <c r="OAQ239" s="75"/>
      <c r="OAR239" s="378"/>
      <c r="OAS239" s="378"/>
      <c r="OAT239" s="75"/>
      <c r="OAU239" s="76"/>
      <c r="OAV239" s="75"/>
      <c r="OAW239" s="378"/>
      <c r="OAX239" s="378"/>
      <c r="OAY239" s="378"/>
      <c r="OAZ239" s="378"/>
      <c r="OBA239" s="378"/>
      <c r="OBB239" s="378"/>
      <c r="OBC239" s="378"/>
      <c r="OBD239" s="378"/>
      <c r="OBE239" s="378"/>
      <c r="OBF239" s="378"/>
      <c r="OBG239" s="378"/>
      <c r="OBH239" s="378"/>
      <c r="OBI239" s="75"/>
      <c r="OBJ239" s="378"/>
      <c r="OBK239" s="378"/>
      <c r="OBL239" s="75"/>
      <c r="OBM239" s="76"/>
      <c r="OBN239" s="75"/>
      <c r="OBO239" s="378"/>
      <c r="OBP239" s="378"/>
      <c r="OBQ239" s="378"/>
      <c r="OBR239" s="378"/>
      <c r="OBS239" s="378"/>
      <c r="OBT239" s="378"/>
      <c r="OBU239" s="378"/>
      <c r="OBV239" s="378"/>
      <c r="OBW239" s="378"/>
      <c r="OBX239" s="378"/>
      <c r="OBY239" s="378"/>
      <c r="OBZ239" s="378"/>
      <c r="OCA239" s="75"/>
      <c r="OCB239" s="378"/>
      <c r="OCC239" s="378"/>
      <c r="OCD239" s="75"/>
      <c r="OCE239" s="76"/>
      <c r="OCF239" s="75"/>
      <c r="OCG239" s="378"/>
      <c r="OCH239" s="378"/>
      <c r="OCI239" s="378"/>
      <c r="OCJ239" s="378"/>
      <c r="OCK239" s="378"/>
      <c r="OCL239" s="378"/>
      <c r="OCM239" s="378"/>
      <c r="OCN239" s="378"/>
      <c r="OCO239" s="378"/>
      <c r="OCP239" s="378"/>
      <c r="OCQ239" s="378"/>
      <c r="OCR239" s="378"/>
      <c r="OCS239" s="75"/>
      <c r="OCT239" s="378"/>
      <c r="OCU239" s="378"/>
      <c r="OCV239" s="75"/>
      <c r="OCW239" s="76"/>
      <c r="OCX239" s="75"/>
      <c r="OCY239" s="378"/>
      <c r="OCZ239" s="378"/>
      <c r="ODA239" s="378"/>
      <c r="ODB239" s="378"/>
      <c r="ODC239" s="378"/>
      <c r="ODD239" s="378"/>
      <c r="ODE239" s="378"/>
      <c r="ODF239" s="378"/>
      <c r="ODG239" s="378"/>
      <c r="ODH239" s="378"/>
      <c r="ODI239" s="378"/>
      <c r="ODJ239" s="378"/>
      <c r="ODK239" s="75"/>
      <c r="ODL239" s="378"/>
      <c r="ODM239" s="378"/>
      <c r="ODN239" s="75"/>
      <c r="ODO239" s="76"/>
      <c r="ODP239" s="75"/>
      <c r="ODQ239" s="378"/>
      <c r="ODR239" s="378"/>
      <c r="ODS239" s="378"/>
      <c r="ODT239" s="378"/>
      <c r="ODU239" s="378"/>
      <c r="ODV239" s="378"/>
      <c r="ODW239" s="378"/>
      <c r="ODX239" s="378"/>
      <c r="ODY239" s="378"/>
      <c r="ODZ239" s="378"/>
      <c r="OEA239" s="378"/>
      <c r="OEB239" s="378"/>
      <c r="OEC239" s="75"/>
      <c r="OED239" s="378"/>
      <c r="OEE239" s="378"/>
      <c r="OEF239" s="75"/>
      <c r="OEG239" s="76"/>
      <c r="OEH239" s="75"/>
      <c r="OEI239" s="378"/>
      <c r="OEJ239" s="378"/>
      <c r="OEK239" s="378"/>
      <c r="OEL239" s="378"/>
      <c r="OEM239" s="378"/>
      <c r="OEN239" s="378"/>
      <c r="OEO239" s="378"/>
      <c r="OEP239" s="378"/>
      <c r="OEQ239" s="378"/>
      <c r="OER239" s="378"/>
      <c r="OES239" s="378"/>
      <c r="OET239" s="378"/>
      <c r="OEU239" s="75"/>
      <c r="OEV239" s="378"/>
      <c r="OEW239" s="378"/>
      <c r="OEX239" s="75"/>
      <c r="OEY239" s="76"/>
      <c r="OEZ239" s="75"/>
      <c r="OFA239" s="378"/>
      <c r="OFB239" s="378"/>
      <c r="OFC239" s="378"/>
      <c r="OFD239" s="378"/>
      <c r="OFE239" s="378"/>
      <c r="OFF239" s="378"/>
      <c r="OFG239" s="378"/>
      <c r="OFH239" s="378"/>
      <c r="OFI239" s="378"/>
      <c r="OFJ239" s="378"/>
      <c r="OFK239" s="378"/>
      <c r="OFL239" s="378"/>
      <c r="OFM239" s="75"/>
      <c r="OFN239" s="378"/>
      <c r="OFO239" s="378"/>
      <c r="OFP239" s="75"/>
      <c r="OFQ239" s="76"/>
      <c r="OFR239" s="75"/>
      <c r="OFS239" s="378"/>
      <c r="OFT239" s="378"/>
      <c r="OFU239" s="378"/>
      <c r="OFV239" s="378"/>
      <c r="OFW239" s="378"/>
      <c r="OFX239" s="378"/>
      <c r="OFY239" s="378"/>
      <c r="OFZ239" s="378"/>
      <c r="OGA239" s="378"/>
      <c r="OGB239" s="378"/>
      <c r="OGC239" s="378"/>
      <c r="OGD239" s="378"/>
      <c r="OGE239" s="75"/>
      <c r="OGF239" s="378"/>
      <c r="OGG239" s="378"/>
      <c r="OGH239" s="75"/>
      <c r="OGI239" s="76"/>
      <c r="OGJ239" s="75"/>
      <c r="OGK239" s="378"/>
      <c r="OGL239" s="378"/>
      <c r="OGM239" s="378"/>
      <c r="OGN239" s="378"/>
      <c r="OGO239" s="378"/>
      <c r="OGP239" s="378"/>
      <c r="OGQ239" s="378"/>
      <c r="OGR239" s="378"/>
      <c r="OGS239" s="378"/>
      <c r="OGT239" s="378"/>
      <c r="OGU239" s="378"/>
      <c r="OGV239" s="378"/>
      <c r="OGW239" s="75"/>
      <c r="OGX239" s="378"/>
      <c r="OGY239" s="378"/>
      <c r="OGZ239" s="75"/>
      <c r="OHA239" s="76"/>
      <c r="OHB239" s="75"/>
      <c r="OHC239" s="378"/>
      <c r="OHD239" s="378"/>
      <c r="OHE239" s="378"/>
      <c r="OHF239" s="378"/>
      <c r="OHG239" s="378"/>
      <c r="OHH239" s="378"/>
      <c r="OHI239" s="378"/>
      <c r="OHJ239" s="378"/>
      <c r="OHK239" s="378"/>
      <c r="OHL239" s="378"/>
      <c r="OHM239" s="378"/>
      <c r="OHN239" s="378"/>
      <c r="OHO239" s="75"/>
      <c r="OHP239" s="378"/>
      <c r="OHQ239" s="378"/>
      <c r="OHR239" s="75"/>
      <c r="OHS239" s="76"/>
      <c r="OHT239" s="75"/>
      <c r="OHU239" s="378"/>
      <c r="OHV239" s="378"/>
      <c r="OHW239" s="378"/>
      <c r="OHX239" s="378"/>
      <c r="OHY239" s="378"/>
      <c r="OHZ239" s="378"/>
      <c r="OIA239" s="378"/>
      <c r="OIB239" s="378"/>
      <c r="OIC239" s="378"/>
      <c r="OID239" s="378"/>
      <c r="OIE239" s="378"/>
      <c r="OIF239" s="378"/>
      <c r="OIG239" s="75"/>
      <c r="OIH239" s="378"/>
      <c r="OII239" s="378"/>
      <c r="OIJ239" s="75"/>
      <c r="OIK239" s="76"/>
      <c r="OIL239" s="75"/>
      <c r="OIM239" s="378"/>
      <c r="OIN239" s="378"/>
      <c r="OIO239" s="378"/>
      <c r="OIP239" s="378"/>
      <c r="OIQ239" s="378"/>
      <c r="OIR239" s="378"/>
      <c r="OIS239" s="378"/>
      <c r="OIT239" s="378"/>
      <c r="OIU239" s="378"/>
      <c r="OIV239" s="378"/>
      <c r="OIW239" s="378"/>
      <c r="OIX239" s="378"/>
      <c r="OIY239" s="75"/>
      <c r="OIZ239" s="378"/>
      <c r="OJA239" s="378"/>
      <c r="OJB239" s="75"/>
      <c r="OJC239" s="76"/>
      <c r="OJD239" s="75"/>
      <c r="OJE239" s="378"/>
      <c r="OJF239" s="378"/>
      <c r="OJG239" s="378"/>
      <c r="OJH239" s="378"/>
      <c r="OJI239" s="378"/>
      <c r="OJJ239" s="378"/>
      <c r="OJK239" s="378"/>
      <c r="OJL239" s="378"/>
      <c r="OJM239" s="378"/>
      <c r="OJN239" s="378"/>
      <c r="OJO239" s="378"/>
      <c r="OJP239" s="378"/>
      <c r="OJQ239" s="75"/>
      <c r="OJR239" s="378"/>
      <c r="OJS239" s="378"/>
      <c r="OJT239" s="75"/>
      <c r="OJU239" s="76"/>
      <c r="OJV239" s="75"/>
      <c r="OJW239" s="378"/>
      <c r="OJX239" s="378"/>
      <c r="OJY239" s="378"/>
      <c r="OJZ239" s="378"/>
      <c r="OKA239" s="378"/>
      <c r="OKB239" s="378"/>
      <c r="OKC239" s="378"/>
      <c r="OKD239" s="378"/>
      <c r="OKE239" s="378"/>
      <c r="OKF239" s="378"/>
      <c r="OKG239" s="378"/>
      <c r="OKH239" s="378"/>
      <c r="OKI239" s="75"/>
      <c r="OKJ239" s="378"/>
      <c r="OKK239" s="378"/>
      <c r="OKL239" s="75"/>
      <c r="OKM239" s="76"/>
      <c r="OKN239" s="75"/>
      <c r="OKO239" s="378"/>
      <c r="OKP239" s="378"/>
      <c r="OKQ239" s="378"/>
      <c r="OKR239" s="378"/>
      <c r="OKS239" s="378"/>
      <c r="OKT239" s="378"/>
      <c r="OKU239" s="378"/>
      <c r="OKV239" s="378"/>
      <c r="OKW239" s="378"/>
      <c r="OKX239" s="378"/>
      <c r="OKY239" s="378"/>
      <c r="OKZ239" s="378"/>
      <c r="OLA239" s="75"/>
      <c r="OLB239" s="378"/>
      <c r="OLC239" s="378"/>
      <c r="OLD239" s="75"/>
      <c r="OLE239" s="76"/>
      <c r="OLF239" s="75"/>
      <c r="OLG239" s="378"/>
      <c r="OLH239" s="378"/>
      <c r="OLI239" s="378"/>
      <c r="OLJ239" s="378"/>
      <c r="OLK239" s="378"/>
      <c r="OLL239" s="378"/>
      <c r="OLM239" s="378"/>
      <c r="OLN239" s="378"/>
      <c r="OLO239" s="378"/>
      <c r="OLP239" s="378"/>
      <c r="OLQ239" s="378"/>
      <c r="OLR239" s="378"/>
      <c r="OLS239" s="75"/>
      <c r="OLT239" s="378"/>
      <c r="OLU239" s="378"/>
      <c r="OLV239" s="75"/>
      <c r="OLW239" s="76"/>
      <c r="OLX239" s="75"/>
      <c r="OLY239" s="378"/>
      <c r="OLZ239" s="378"/>
      <c r="OMA239" s="378"/>
      <c r="OMB239" s="378"/>
      <c r="OMC239" s="378"/>
      <c r="OMD239" s="378"/>
      <c r="OME239" s="378"/>
      <c r="OMF239" s="378"/>
      <c r="OMG239" s="378"/>
      <c r="OMH239" s="378"/>
      <c r="OMI239" s="378"/>
      <c r="OMJ239" s="378"/>
      <c r="OMK239" s="75"/>
      <c r="OML239" s="378"/>
      <c r="OMM239" s="378"/>
      <c r="OMN239" s="75"/>
      <c r="OMO239" s="76"/>
      <c r="OMP239" s="75"/>
      <c r="OMQ239" s="378"/>
      <c r="OMR239" s="378"/>
      <c r="OMS239" s="378"/>
      <c r="OMT239" s="378"/>
      <c r="OMU239" s="378"/>
      <c r="OMV239" s="378"/>
      <c r="OMW239" s="378"/>
      <c r="OMX239" s="378"/>
      <c r="OMY239" s="378"/>
      <c r="OMZ239" s="378"/>
      <c r="ONA239" s="378"/>
      <c r="ONB239" s="378"/>
      <c r="ONC239" s="75"/>
      <c r="OND239" s="378"/>
      <c r="ONE239" s="378"/>
      <c r="ONF239" s="75"/>
      <c r="ONG239" s="76"/>
      <c r="ONH239" s="75"/>
      <c r="ONI239" s="378"/>
      <c r="ONJ239" s="378"/>
      <c r="ONK239" s="378"/>
      <c r="ONL239" s="378"/>
      <c r="ONM239" s="378"/>
      <c r="ONN239" s="378"/>
      <c r="ONO239" s="378"/>
      <c r="ONP239" s="378"/>
      <c r="ONQ239" s="378"/>
      <c r="ONR239" s="378"/>
      <c r="ONS239" s="378"/>
      <c r="ONT239" s="378"/>
      <c r="ONU239" s="75"/>
      <c r="ONV239" s="378"/>
      <c r="ONW239" s="378"/>
      <c r="ONX239" s="75"/>
      <c r="ONY239" s="76"/>
      <c r="ONZ239" s="75"/>
      <c r="OOA239" s="378"/>
      <c r="OOB239" s="378"/>
      <c r="OOC239" s="378"/>
      <c r="OOD239" s="378"/>
      <c r="OOE239" s="378"/>
      <c r="OOF239" s="378"/>
      <c r="OOG239" s="378"/>
      <c r="OOH239" s="378"/>
      <c r="OOI239" s="378"/>
      <c r="OOJ239" s="378"/>
      <c r="OOK239" s="378"/>
      <c r="OOL239" s="378"/>
      <c r="OOM239" s="75"/>
      <c r="OON239" s="378"/>
      <c r="OOO239" s="378"/>
      <c r="OOP239" s="75"/>
      <c r="OOQ239" s="76"/>
      <c r="OOR239" s="75"/>
      <c r="OOS239" s="378"/>
      <c r="OOT239" s="378"/>
      <c r="OOU239" s="378"/>
      <c r="OOV239" s="378"/>
      <c r="OOW239" s="378"/>
      <c r="OOX239" s="378"/>
      <c r="OOY239" s="378"/>
      <c r="OOZ239" s="378"/>
      <c r="OPA239" s="378"/>
      <c r="OPB239" s="378"/>
      <c r="OPC239" s="378"/>
      <c r="OPD239" s="378"/>
      <c r="OPE239" s="75"/>
      <c r="OPF239" s="378"/>
      <c r="OPG239" s="378"/>
      <c r="OPH239" s="75"/>
      <c r="OPI239" s="76"/>
      <c r="OPJ239" s="75"/>
      <c r="OPK239" s="378"/>
      <c r="OPL239" s="378"/>
      <c r="OPM239" s="378"/>
      <c r="OPN239" s="378"/>
      <c r="OPO239" s="378"/>
      <c r="OPP239" s="378"/>
      <c r="OPQ239" s="378"/>
      <c r="OPR239" s="378"/>
      <c r="OPS239" s="378"/>
      <c r="OPT239" s="378"/>
      <c r="OPU239" s="378"/>
      <c r="OPV239" s="378"/>
      <c r="OPW239" s="75"/>
      <c r="OPX239" s="378"/>
      <c r="OPY239" s="378"/>
      <c r="OPZ239" s="75"/>
      <c r="OQA239" s="76"/>
      <c r="OQB239" s="75"/>
      <c r="OQC239" s="378"/>
      <c r="OQD239" s="378"/>
      <c r="OQE239" s="378"/>
      <c r="OQF239" s="378"/>
      <c r="OQG239" s="378"/>
      <c r="OQH239" s="378"/>
      <c r="OQI239" s="378"/>
      <c r="OQJ239" s="378"/>
      <c r="OQK239" s="378"/>
      <c r="OQL239" s="378"/>
      <c r="OQM239" s="378"/>
      <c r="OQN239" s="378"/>
      <c r="OQO239" s="75"/>
      <c r="OQP239" s="378"/>
      <c r="OQQ239" s="378"/>
      <c r="OQR239" s="75"/>
      <c r="OQS239" s="76"/>
      <c r="OQT239" s="75"/>
      <c r="OQU239" s="378"/>
      <c r="OQV239" s="378"/>
      <c r="OQW239" s="378"/>
      <c r="OQX239" s="378"/>
      <c r="OQY239" s="378"/>
      <c r="OQZ239" s="378"/>
      <c r="ORA239" s="378"/>
      <c r="ORB239" s="378"/>
      <c r="ORC239" s="378"/>
      <c r="ORD239" s="378"/>
      <c r="ORE239" s="378"/>
      <c r="ORF239" s="378"/>
      <c r="ORG239" s="75"/>
      <c r="ORH239" s="378"/>
      <c r="ORI239" s="378"/>
      <c r="ORJ239" s="75"/>
      <c r="ORK239" s="76"/>
      <c r="ORL239" s="75"/>
      <c r="ORM239" s="378"/>
      <c r="ORN239" s="378"/>
      <c r="ORO239" s="378"/>
      <c r="ORP239" s="378"/>
      <c r="ORQ239" s="378"/>
      <c r="ORR239" s="378"/>
      <c r="ORS239" s="378"/>
      <c r="ORT239" s="378"/>
      <c r="ORU239" s="378"/>
      <c r="ORV239" s="378"/>
      <c r="ORW239" s="378"/>
      <c r="ORX239" s="378"/>
      <c r="ORY239" s="75"/>
      <c r="ORZ239" s="378"/>
      <c r="OSA239" s="378"/>
      <c r="OSB239" s="75"/>
      <c r="OSC239" s="76"/>
      <c r="OSD239" s="75"/>
      <c r="OSE239" s="378"/>
      <c r="OSF239" s="378"/>
      <c r="OSG239" s="378"/>
      <c r="OSH239" s="378"/>
      <c r="OSI239" s="378"/>
      <c r="OSJ239" s="378"/>
      <c r="OSK239" s="378"/>
      <c r="OSL239" s="378"/>
      <c r="OSM239" s="378"/>
      <c r="OSN239" s="378"/>
      <c r="OSO239" s="378"/>
      <c r="OSP239" s="378"/>
      <c r="OSQ239" s="75"/>
      <c r="OSR239" s="378"/>
      <c r="OSS239" s="378"/>
      <c r="OST239" s="75"/>
      <c r="OSU239" s="76"/>
      <c r="OSV239" s="75"/>
      <c r="OSW239" s="378"/>
      <c r="OSX239" s="378"/>
      <c r="OSY239" s="378"/>
      <c r="OSZ239" s="378"/>
      <c r="OTA239" s="378"/>
      <c r="OTB239" s="378"/>
      <c r="OTC239" s="378"/>
      <c r="OTD239" s="378"/>
      <c r="OTE239" s="378"/>
      <c r="OTF239" s="378"/>
      <c r="OTG239" s="378"/>
      <c r="OTH239" s="378"/>
      <c r="OTI239" s="75"/>
      <c r="OTJ239" s="378"/>
      <c r="OTK239" s="378"/>
      <c r="OTL239" s="75"/>
      <c r="OTM239" s="76"/>
      <c r="OTN239" s="75"/>
      <c r="OTO239" s="378"/>
      <c r="OTP239" s="378"/>
      <c r="OTQ239" s="378"/>
      <c r="OTR239" s="378"/>
      <c r="OTS239" s="378"/>
      <c r="OTT239" s="378"/>
      <c r="OTU239" s="378"/>
      <c r="OTV239" s="378"/>
      <c r="OTW239" s="378"/>
      <c r="OTX239" s="378"/>
      <c r="OTY239" s="378"/>
      <c r="OTZ239" s="378"/>
      <c r="OUA239" s="75"/>
      <c r="OUB239" s="378"/>
      <c r="OUC239" s="378"/>
      <c r="OUD239" s="75"/>
      <c r="OUE239" s="76"/>
      <c r="OUF239" s="75"/>
      <c r="OUG239" s="378"/>
      <c r="OUH239" s="378"/>
      <c r="OUI239" s="378"/>
      <c r="OUJ239" s="378"/>
      <c r="OUK239" s="378"/>
      <c r="OUL239" s="378"/>
      <c r="OUM239" s="378"/>
      <c r="OUN239" s="378"/>
      <c r="OUO239" s="378"/>
      <c r="OUP239" s="378"/>
      <c r="OUQ239" s="378"/>
      <c r="OUR239" s="378"/>
      <c r="OUS239" s="75"/>
      <c r="OUT239" s="378"/>
      <c r="OUU239" s="378"/>
      <c r="OUV239" s="75"/>
      <c r="OUW239" s="76"/>
      <c r="OUX239" s="75"/>
      <c r="OUY239" s="378"/>
      <c r="OUZ239" s="378"/>
      <c r="OVA239" s="378"/>
      <c r="OVB239" s="378"/>
      <c r="OVC239" s="378"/>
      <c r="OVD239" s="378"/>
      <c r="OVE239" s="378"/>
      <c r="OVF239" s="378"/>
      <c r="OVG239" s="378"/>
      <c r="OVH239" s="378"/>
      <c r="OVI239" s="378"/>
      <c r="OVJ239" s="378"/>
      <c r="OVK239" s="75"/>
      <c r="OVL239" s="378"/>
      <c r="OVM239" s="378"/>
      <c r="OVN239" s="75"/>
      <c r="OVO239" s="76"/>
      <c r="OVP239" s="75"/>
      <c r="OVQ239" s="378"/>
      <c r="OVR239" s="378"/>
      <c r="OVS239" s="378"/>
      <c r="OVT239" s="378"/>
      <c r="OVU239" s="378"/>
      <c r="OVV239" s="378"/>
      <c r="OVW239" s="378"/>
      <c r="OVX239" s="378"/>
      <c r="OVY239" s="378"/>
      <c r="OVZ239" s="378"/>
      <c r="OWA239" s="378"/>
      <c r="OWB239" s="378"/>
      <c r="OWC239" s="75"/>
      <c r="OWD239" s="378"/>
      <c r="OWE239" s="378"/>
      <c r="OWF239" s="75"/>
      <c r="OWG239" s="76"/>
      <c r="OWH239" s="75"/>
      <c r="OWI239" s="378"/>
      <c r="OWJ239" s="378"/>
      <c r="OWK239" s="378"/>
      <c r="OWL239" s="378"/>
      <c r="OWM239" s="378"/>
      <c r="OWN239" s="378"/>
      <c r="OWO239" s="378"/>
      <c r="OWP239" s="378"/>
      <c r="OWQ239" s="378"/>
      <c r="OWR239" s="378"/>
      <c r="OWS239" s="378"/>
      <c r="OWT239" s="378"/>
      <c r="OWU239" s="75"/>
      <c r="OWV239" s="378"/>
      <c r="OWW239" s="378"/>
      <c r="OWX239" s="75"/>
      <c r="OWY239" s="76"/>
      <c r="OWZ239" s="75"/>
      <c r="OXA239" s="378"/>
      <c r="OXB239" s="378"/>
      <c r="OXC239" s="378"/>
      <c r="OXD239" s="378"/>
      <c r="OXE239" s="378"/>
      <c r="OXF239" s="378"/>
      <c r="OXG239" s="378"/>
      <c r="OXH239" s="378"/>
      <c r="OXI239" s="378"/>
      <c r="OXJ239" s="378"/>
      <c r="OXK239" s="378"/>
      <c r="OXL239" s="378"/>
      <c r="OXM239" s="75"/>
      <c r="OXN239" s="378"/>
      <c r="OXO239" s="378"/>
      <c r="OXP239" s="75"/>
      <c r="OXQ239" s="76"/>
      <c r="OXR239" s="75"/>
      <c r="OXS239" s="378"/>
      <c r="OXT239" s="378"/>
      <c r="OXU239" s="378"/>
      <c r="OXV239" s="378"/>
      <c r="OXW239" s="378"/>
      <c r="OXX239" s="378"/>
      <c r="OXY239" s="378"/>
      <c r="OXZ239" s="378"/>
      <c r="OYA239" s="378"/>
      <c r="OYB239" s="378"/>
      <c r="OYC239" s="378"/>
      <c r="OYD239" s="378"/>
      <c r="OYE239" s="75"/>
      <c r="OYF239" s="378"/>
      <c r="OYG239" s="378"/>
      <c r="OYH239" s="75"/>
      <c r="OYI239" s="76"/>
      <c r="OYJ239" s="75"/>
      <c r="OYK239" s="378"/>
      <c r="OYL239" s="378"/>
      <c r="OYM239" s="378"/>
      <c r="OYN239" s="378"/>
      <c r="OYO239" s="378"/>
      <c r="OYP239" s="378"/>
      <c r="OYQ239" s="378"/>
      <c r="OYR239" s="378"/>
      <c r="OYS239" s="378"/>
      <c r="OYT239" s="378"/>
      <c r="OYU239" s="378"/>
      <c r="OYV239" s="378"/>
      <c r="OYW239" s="75"/>
      <c r="OYX239" s="378"/>
      <c r="OYY239" s="378"/>
      <c r="OYZ239" s="75"/>
      <c r="OZA239" s="76"/>
      <c r="OZB239" s="75"/>
      <c r="OZC239" s="378"/>
      <c r="OZD239" s="378"/>
      <c r="OZE239" s="378"/>
      <c r="OZF239" s="378"/>
      <c r="OZG239" s="378"/>
      <c r="OZH239" s="378"/>
      <c r="OZI239" s="378"/>
      <c r="OZJ239" s="378"/>
      <c r="OZK239" s="378"/>
      <c r="OZL239" s="378"/>
      <c r="OZM239" s="378"/>
      <c r="OZN239" s="378"/>
      <c r="OZO239" s="75"/>
      <c r="OZP239" s="378"/>
      <c r="OZQ239" s="378"/>
      <c r="OZR239" s="75"/>
      <c r="OZS239" s="76"/>
      <c r="OZT239" s="75"/>
      <c r="OZU239" s="378"/>
      <c r="OZV239" s="378"/>
      <c r="OZW239" s="378"/>
      <c r="OZX239" s="378"/>
      <c r="OZY239" s="378"/>
      <c r="OZZ239" s="378"/>
      <c r="PAA239" s="378"/>
      <c r="PAB239" s="378"/>
      <c r="PAC239" s="378"/>
      <c r="PAD239" s="378"/>
      <c r="PAE239" s="378"/>
      <c r="PAF239" s="378"/>
      <c r="PAG239" s="75"/>
      <c r="PAH239" s="378"/>
      <c r="PAI239" s="378"/>
      <c r="PAJ239" s="75"/>
      <c r="PAK239" s="76"/>
      <c r="PAL239" s="75"/>
      <c r="PAM239" s="378"/>
      <c r="PAN239" s="378"/>
      <c r="PAO239" s="378"/>
      <c r="PAP239" s="378"/>
      <c r="PAQ239" s="378"/>
      <c r="PAR239" s="378"/>
      <c r="PAS239" s="378"/>
      <c r="PAT239" s="378"/>
      <c r="PAU239" s="378"/>
      <c r="PAV239" s="378"/>
      <c r="PAW239" s="378"/>
      <c r="PAX239" s="378"/>
      <c r="PAY239" s="75"/>
      <c r="PAZ239" s="378"/>
      <c r="PBA239" s="378"/>
      <c r="PBB239" s="75"/>
      <c r="PBC239" s="76"/>
      <c r="PBD239" s="75"/>
      <c r="PBE239" s="378"/>
      <c r="PBF239" s="378"/>
      <c r="PBG239" s="378"/>
      <c r="PBH239" s="378"/>
      <c r="PBI239" s="378"/>
      <c r="PBJ239" s="378"/>
      <c r="PBK239" s="378"/>
      <c r="PBL239" s="378"/>
      <c r="PBM239" s="378"/>
      <c r="PBN239" s="378"/>
      <c r="PBO239" s="378"/>
      <c r="PBP239" s="378"/>
      <c r="PBQ239" s="75"/>
      <c r="PBR239" s="378"/>
      <c r="PBS239" s="378"/>
      <c r="PBT239" s="75"/>
      <c r="PBU239" s="76"/>
      <c r="PBV239" s="75"/>
      <c r="PBW239" s="378"/>
      <c r="PBX239" s="378"/>
      <c r="PBY239" s="378"/>
      <c r="PBZ239" s="378"/>
      <c r="PCA239" s="378"/>
      <c r="PCB239" s="378"/>
      <c r="PCC239" s="378"/>
      <c r="PCD239" s="378"/>
      <c r="PCE239" s="378"/>
      <c r="PCF239" s="378"/>
      <c r="PCG239" s="378"/>
      <c r="PCH239" s="378"/>
      <c r="PCI239" s="75"/>
      <c r="PCJ239" s="378"/>
      <c r="PCK239" s="378"/>
      <c r="PCL239" s="75"/>
      <c r="PCM239" s="76"/>
      <c r="PCN239" s="75"/>
      <c r="PCO239" s="378"/>
      <c r="PCP239" s="378"/>
      <c r="PCQ239" s="378"/>
      <c r="PCR239" s="378"/>
      <c r="PCS239" s="378"/>
      <c r="PCT239" s="378"/>
      <c r="PCU239" s="378"/>
      <c r="PCV239" s="378"/>
      <c r="PCW239" s="378"/>
      <c r="PCX239" s="378"/>
      <c r="PCY239" s="378"/>
      <c r="PCZ239" s="378"/>
      <c r="PDA239" s="75"/>
      <c r="PDB239" s="378"/>
      <c r="PDC239" s="378"/>
      <c r="PDD239" s="75"/>
      <c r="PDE239" s="76"/>
      <c r="PDF239" s="75"/>
      <c r="PDG239" s="378"/>
      <c r="PDH239" s="378"/>
      <c r="PDI239" s="378"/>
      <c r="PDJ239" s="378"/>
      <c r="PDK239" s="378"/>
      <c r="PDL239" s="378"/>
      <c r="PDM239" s="378"/>
      <c r="PDN239" s="378"/>
      <c r="PDO239" s="378"/>
      <c r="PDP239" s="378"/>
      <c r="PDQ239" s="378"/>
      <c r="PDR239" s="378"/>
      <c r="PDS239" s="75"/>
      <c r="PDT239" s="378"/>
      <c r="PDU239" s="378"/>
      <c r="PDV239" s="75"/>
      <c r="PDW239" s="76"/>
      <c r="PDX239" s="75"/>
      <c r="PDY239" s="378"/>
      <c r="PDZ239" s="378"/>
      <c r="PEA239" s="378"/>
      <c r="PEB239" s="378"/>
      <c r="PEC239" s="378"/>
      <c r="PED239" s="378"/>
      <c r="PEE239" s="378"/>
      <c r="PEF239" s="378"/>
      <c r="PEG239" s="378"/>
      <c r="PEH239" s="378"/>
      <c r="PEI239" s="378"/>
      <c r="PEJ239" s="378"/>
      <c r="PEK239" s="75"/>
      <c r="PEL239" s="378"/>
      <c r="PEM239" s="378"/>
      <c r="PEN239" s="75"/>
      <c r="PEO239" s="76"/>
      <c r="PEP239" s="75"/>
      <c r="PEQ239" s="378"/>
      <c r="PER239" s="378"/>
      <c r="PES239" s="378"/>
      <c r="PET239" s="378"/>
      <c r="PEU239" s="378"/>
      <c r="PEV239" s="378"/>
      <c r="PEW239" s="378"/>
      <c r="PEX239" s="378"/>
      <c r="PEY239" s="378"/>
      <c r="PEZ239" s="378"/>
      <c r="PFA239" s="378"/>
      <c r="PFB239" s="378"/>
      <c r="PFC239" s="75"/>
      <c r="PFD239" s="378"/>
      <c r="PFE239" s="378"/>
      <c r="PFF239" s="75"/>
      <c r="PFG239" s="76"/>
      <c r="PFH239" s="75"/>
      <c r="PFI239" s="378"/>
      <c r="PFJ239" s="378"/>
      <c r="PFK239" s="378"/>
      <c r="PFL239" s="378"/>
      <c r="PFM239" s="378"/>
      <c r="PFN239" s="378"/>
      <c r="PFO239" s="378"/>
      <c r="PFP239" s="378"/>
      <c r="PFQ239" s="378"/>
      <c r="PFR239" s="378"/>
      <c r="PFS239" s="378"/>
      <c r="PFT239" s="378"/>
      <c r="PFU239" s="75"/>
      <c r="PFV239" s="378"/>
      <c r="PFW239" s="378"/>
      <c r="PFX239" s="75"/>
      <c r="PFY239" s="76"/>
      <c r="PFZ239" s="75"/>
      <c r="PGA239" s="378"/>
      <c r="PGB239" s="378"/>
      <c r="PGC239" s="378"/>
      <c r="PGD239" s="378"/>
      <c r="PGE239" s="378"/>
      <c r="PGF239" s="378"/>
      <c r="PGG239" s="378"/>
      <c r="PGH239" s="378"/>
      <c r="PGI239" s="378"/>
      <c r="PGJ239" s="378"/>
      <c r="PGK239" s="378"/>
      <c r="PGL239" s="378"/>
      <c r="PGM239" s="75"/>
      <c r="PGN239" s="378"/>
      <c r="PGO239" s="378"/>
      <c r="PGP239" s="75"/>
      <c r="PGQ239" s="76"/>
      <c r="PGR239" s="75"/>
      <c r="PGS239" s="378"/>
      <c r="PGT239" s="378"/>
      <c r="PGU239" s="378"/>
      <c r="PGV239" s="378"/>
      <c r="PGW239" s="378"/>
      <c r="PGX239" s="378"/>
      <c r="PGY239" s="378"/>
      <c r="PGZ239" s="378"/>
      <c r="PHA239" s="378"/>
      <c r="PHB239" s="378"/>
      <c r="PHC239" s="378"/>
      <c r="PHD239" s="378"/>
      <c r="PHE239" s="75"/>
      <c r="PHF239" s="378"/>
      <c r="PHG239" s="378"/>
      <c r="PHH239" s="75"/>
      <c r="PHI239" s="76"/>
      <c r="PHJ239" s="75"/>
      <c r="PHK239" s="378"/>
      <c r="PHL239" s="378"/>
      <c r="PHM239" s="378"/>
      <c r="PHN239" s="378"/>
      <c r="PHO239" s="378"/>
      <c r="PHP239" s="378"/>
      <c r="PHQ239" s="378"/>
      <c r="PHR239" s="378"/>
      <c r="PHS239" s="378"/>
      <c r="PHT239" s="378"/>
      <c r="PHU239" s="378"/>
      <c r="PHV239" s="378"/>
      <c r="PHW239" s="75"/>
      <c r="PHX239" s="378"/>
      <c r="PHY239" s="378"/>
      <c r="PHZ239" s="75"/>
      <c r="PIA239" s="76"/>
      <c r="PIB239" s="75"/>
      <c r="PIC239" s="378"/>
      <c r="PID239" s="378"/>
      <c r="PIE239" s="378"/>
      <c r="PIF239" s="378"/>
      <c r="PIG239" s="378"/>
      <c r="PIH239" s="378"/>
      <c r="PII239" s="378"/>
      <c r="PIJ239" s="378"/>
      <c r="PIK239" s="378"/>
      <c r="PIL239" s="378"/>
      <c r="PIM239" s="378"/>
      <c r="PIN239" s="378"/>
      <c r="PIO239" s="75"/>
      <c r="PIP239" s="378"/>
      <c r="PIQ239" s="378"/>
      <c r="PIR239" s="75"/>
      <c r="PIS239" s="76"/>
      <c r="PIT239" s="75"/>
      <c r="PIU239" s="378"/>
      <c r="PIV239" s="378"/>
      <c r="PIW239" s="378"/>
      <c r="PIX239" s="378"/>
      <c r="PIY239" s="378"/>
      <c r="PIZ239" s="378"/>
      <c r="PJA239" s="378"/>
      <c r="PJB239" s="378"/>
      <c r="PJC239" s="378"/>
      <c r="PJD239" s="378"/>
      <c r="PJE239" s="378"/>
      <c r="PJF239" s="378"/>
      <c r="PJG239" s="75"/>
      <c r="PJH239" s="378"/>
      <c r="PJI239" s="378"/>
      <c r="PJJ239" s="75"/>
      <c r="PJK239" s="76"/>
      <c r="PJL239" s="75"/>
      <c r="PJM239" s="378"/>
      <c r="PJN239" s="378"/>
      <c r="PJO239" s="378"/>
      <c r="PJP239" s="378"/>
      <c r="PJQ239" s="378"/>
      <c r="PJR239" s="378"/>
      <c r="PJS239" s="378"/>
      <c r="PJT239" s="378"/>
      <c r="PJU239" s="378"/>
      <c r="PJV239" s="378"/>
      <c r="PJW239" s="378"/>
      <c r="PJX239" s="378"/>
      <c r="PJY239" s="75"/>
      <c r="PJZ239" s="378"/>
      <c r="PKA239" s="378"/>
      <c r="PKB239" s="75"/>
      <c r="PKC239" s="76"/>
      <c r="PKD239" s="75"/>
      <c r="PKE239" s="378"/>
      <c r="PKF239" s="378"/>
      <c r="PKG239" s="378"/>
      <c r="PKH239" s="378"/>
      <c r="PKI239" s="378"/>
      <c r="PKJ239" s="378"/>
      <c r="PKK239" s="378"/>
      <c r="PKL239" s="378"/>
      <c r="PKM239" s="378"/>
      <c r="PKN239" s="378"/>
      <c r="PKO239" s="378"/>
      <c r="PKP239" s="378"/>
      <c r="PKQ239" s="75"/>
      <c r="PKR239" s="378"/>
      <c r="PKS239" s="378"/>
      <c r="PKT239" s="75"/>
      <c r="PKU239" s="76"/>
      <c r="PKV239" s="75"/>
      <c r="PKW239" s="378"/>
      <c r="PKX239" s="378"/>
      <c r="PKY239" s="378"/>
      <c r="PKZ239" s="378"/>
      <c r="PLA239" s="378"/>
      <c r="PLB239" s="378"/>
      <c r="PLC239" s="378"/>
      <c r="PLD239" s="378"/>
      <c r="PLE239" s="378"/>
      <c r="PLF239" s="378"/>
      <c r="PLG239" s="378"/>
      <c r="PLH239" s="378"/>
      <c r="PLI239" s="75"/>
      <c r="PLJ239" s="378"/>
      <c r="PLK239" s="378"/>
      <c r="PLL239" s="75"/>
      <c r="PLM239" s="76"/>
      <c r="PLN239" s="75"/>
      <c r="PLO239" s="378"/>
      <c r="PLP239" s="378"/>
      <c r="PLQ239" s="378"/>
      <c r="PLR239" s="378"/>
      <c r="PLS239" s="378"/>
      <c r="PLT239" s="378"/>
      <c r="PLU239" s="378"/>
      <c r="PLV239" s="378"/>
      <c r="PLW239" s="378"/>
      <c r="PLX239" s="378"/>
      <c r="PLY239" s="378"/>
      <c r="PLZ239" s="378"/>
      <c r="PMA239" s="75"/>
      <c r="PMB239" s="378"/>
      <c r="PMC239" s="378"/>
      <c r="PMD239" s="75"/>
      <c r="PME239" s="76"/>
      <c r="PMF239" s="75"/>
      <c r="PMG239" s="378"/>
      <c r="PMH239" s="378"/>
      <c r="PMI239" s="378"/>
      <c r="PMJ239" s="378"/>
      <c r="PMK239" s="378"/>
      <c r="PML239" s="378"/>
      <c r="PMM239" s="378"/>
      <c r="PMN239" s="378"/>
      <c r="PMO239" s="378"/>
      <c r="PMP239" s="378"/>
      <c r="PMQ239" s="378"/>
      <c r="PMR239" s="378"/>
      <c r="PMS239" s="75"/>
      <c r="PMT239" s="378"/>
      <c r="PMU239" s="378"/>
      <c r="PMV239" s="75"/>
      <c r="PMW239" s="76"/>
      <c r="PMX239" s="75"/>
      <c r="PMY239" s="378"/>
      <c r="PMZ239" s="378"/>
      <c r="PNA239" s="378"/>
      <c r="PNB239" s="378"/>
      <c r="PNC239" s="378"/>
      <c r="PND239" s="378"/>
      <c r="PNE239" s="378"/>
      <c r="PNF239" s="378"/>
      <c r="PNG239" s="378"/>
      <c r="PNH239" s="378"/>
      <c r="PNI239" s="378"/>
      <c r="PNJ239" s="378"/>
      <c r="PNK239" s="75"/>
      <c r="PNL239" s="378"/>
      <c r="PNM239" s="378"/>
      <c r="PNN239" s="75"/>
      <c r="PNO239" s="76"/>
      <c r="PNP239" s="75"/>
      <c r="PNQ239" s="378"/>
      <c r="PNR239" s="378"/>
      <c r="PNS239" s="378"/>
      <c r="PNT239" s="378"/>
      <c r="PNU239" s="378"/>
      <c r="PNV239" s="378"/>
      <c r="PNW239" s="378"/>
      <c r="PNX239" s="378"/>
      <c r="PNY239" s="378"/>
      <c r="PNZ239" s="378"/>
      <c r="POA239" s="378"/>
      <c r="POB239" s="378"/>
      <c r="POC239" s="75"/>
      <c r="POD239" s="378"/>
      <c r="POE239" s="378"/>
      <c r="POF239" s="75"/>
      <c r="POG239" s="76"/>
      <c r="POH239" s="75"/>
      <c r="POI239" s="378"/>
      <c r="POJ239" s="378"/>
      <c r="POK239" s="378"/>
      <c r="POL239" s="378"/>
      <c r="POM239" s="378"/>
      <c r="PON239" s="378"/>
      <c r="POO239" s="378"/>
      <c r="POP239" s="378"/>
      <c r="POQ239" s="378"/>
      <c r="POR239" s="378"/>
      <c r="POS239" s="378"/>
      <c r="POT239" s="378"/>
      <c r="POU239" s="75"/>
      <c r="POV239" s="378"/>
      <c r="POW239" s="378"/>
      <c r="POX239" s="75"/>
      <c r="POY239" s="76"/>
      <c r="POZ239" s="75"/>
      <c r="PPA239" s="378"/>
      <c r="PPB239" s="378"/>
      <c r="PPC239" s="378"/>
      <c r="PPD239" s="378"/>
      <c r="PPE239" s="378"/>
      <c r="PPF239" s="378"/>
      <c r="PPG239" s="378"/>
      <c r="PPH239" s="378"/>
      <c r="PPI239" s="378"/>
      <c r="PPJ239" s="378"/>
      <c r="PPK239" s="378"/>
      <c r="PPL239" s="378"/>
      <c r="PPM239" s="75"/>
      <c r="PPN239" s="378"/>
      <c r="PPO239" s="378"/>
      <c r="PPP239" s="75"/>
      <c r="PPQ239" s="76"/>
      <c r="PPR239" s="75"/>
      <c r="PPS239" s="378"/>
      <c r="PPT239" s="378"/>
      <c r="PPU239" s="378"/>
      <c r="PPV239" s="378"/>
      <c r="PPW239" s="378"/>
      <c r="PPX239" s="378"/>
      <c r="PPY239" s="378"/>
      <c r="PPZ239" s="378"/>
      <c r="PQA239" s="378"/>
      <c r="PQB239" s="378"/>
      <c r="PQC239" s="378"/>
      <c r="PQD239" s="378"/>
      <c r="PQE239" s="75"/>
      <c r="PQF239" s="378"/>
      <c r="PQG239" s="378"/>
      <c r="PQH239" s="75"/>
      <c r="PQI239" s="76"/>
      <c r="PQJ239" s="75"/>
      <c r="PQK239" s="378"/>
      <c r="PQL239" s="378"/>
      <c r="PQM239" s="378"/>
      <c r="PQN239" s="378"/>
      <c r="PQO239" s="378"/>
      <c r="PQP239" s="378"/>
      <c r="PQQ239" s="378"/>
      <c r="PQR239" s="378"/>
      <c r="PQS239" s="378"/>
      <c r="PQT239" s="378"/>
      <c r="PQU239" s="378"/>
      <c r="PQV239" s="378"/>
      <c r="PQW239" s="75"/>
      <c r="PQX239" s="378"/>
      <c r="PQY239" s="378"/>
      <c r="PQZ239" s="75"/>
      <c r="PRA239" s="76"/>
      <c r="PRB239" s="75"/>
      <c r="PRC239" s="378"/>
      <c r="PRD239" s="378"/>
      <c r="PRE239" s="378"/>
      <c r="PRF239" s="378"/>
      <c r="PRG239" s="378"/>
      <c r="PRH239" s="378"/>
      <c r="PRI239" s="378"/>
      <c r="PRJ239" s="378"/>
      <c r="PRK239" s="378"/>
      <c r="PRL239" s="378"/>
      <c r="PRM239" s="378"/>
      <c r="PRN239" s="378"/>
      <c r="PRO239" s="75"/>
      <c r="PRP239" s="378"/>
      <c r="PRQ239" s="378"/>
      <c r="PRR239" s="75"/>
      <c r="PRS239" s="76"/>
      <c r="PRT239" s="75"/>
      <c r="PRU239" s="378"/>
      <c r="PRV239" s="378"/>
      <c r="PRW239" s="378"/>
      <c r="PRX239" s="378"/>
      <c r="PRY239" s="378"/>
      <c r="PRZ239" s="378"/>
      <c r="PSA239" s="378"/>
      <c r="PSB239" s="378"/>
      <c r="PSC239" s="378"/>
      <c r="PSD239" s="378"/>
      <c r="PSE239" s="378"/>
      <c r="PSF239" s="378"/>
      <c r="PSG239" s="75"/>
      <c r="PSH239" s="378"/>
      <c r="PSI239" s="378"/>
      <c r="PSJ239" s="75"/>
      <c r="PSK239" s="76"/>
      <c r="PSL239" s="75"/>
      <c r="PSM239" s="378"/>
      <c r="PSN239" s="378"/>
      <c r="PSO239" s="378"/>
      <c r="PSP239" s="378"/>
      <c r="PSQ239" s="378"/>
      <c r="PSR239" s="378"/>
      <c r="PSS239" s="378"/>
      <c r="PST239" s="378"/>
      <c r="PSU239" s="378"/>
      <c r="PSV239" s="378"/>
      <c r="PSW239" s="378"/>
      <c r="PSX239" s="378"/>
      <c r="PSY239" s="75"/>
      <c r="PSZ239" s="378"/>
      <c r="PTA239" s="378"/>
      <c r="PTB239" s="75"/>
      <c r="PTC239" s="76"/>
      <c r="PTD239" s="75"/>
      <c r="PTE239" s="378"/>
      <c r="PTF239" s="378"/>
      <c r="PTG239" s="378"/>
      <c r="PTH239" s="378"/>
      <c r="PTI239" s="378"/>
      <c r="PTJ239" s="378"/>
      <c r="PTK239" s="378"/>
      <c r="PTL239" s="378"/>
      <c r="PTM239" s="378"/>
      <c r="PTN239" s="378"/>
      <c r="PTO239" s="378"/>
      <c r="PTP239" s="378"/>
      <c r="PTQ239" s="75"/>
      <c r="PTR239" s="378"/>
      <c r="PTS239" s="378"/>
      <c r="PTT239" s="75"/>
      <c r="PTU239" s="76"/>
      <c r="PTV239" s="75"/>
      <c r="PTW239" s="378"/>
      <c r="PTX239" s="378"/>
      <c r="PTY239" s="378"/>
      <c r="PTZ239" s="378"/>
      <c r="PUA239" s="378"/>
      <c r="PUB239" s="378"/>
      <c r="PUC239" s="378"/>
      <c r="PUD239" s="378"/>
      <c r="PUE239" s="378"/>
      <c r="PUF239" s="378"/>
      <c r="PUG239" s="378"/>
      <c r="PUH239" s="378"/>
      <c r="PUI239" s="75"/>
      <c r="PUJ239" s="378"/>
      <c r="PUK239" s="378"/>
      <c r="PUL239" s="75"/>
      <c r="PUM239" s="76"/>
      <c r="PUN239" s="75"/>
      <c r="PUO239" s="378"/>
      <c r="PUP239" s="378"/>
      <c r="PUQ239" s="378"/>
      <c r="PUR239" s="378"/>
      <c r="PUS239" s="378"/>
      <c r="PUT239" s="378"/>
      <c r="PUU239" s="378"/>
      <c r="PUV239" s="378"/>
      <c r="PUW239" s="378"/>
      <c r="PUX239" s="378"/>
      <c r="PUY239" s="378"/>
      <c r="PUZ239" s="378"/>
      <c r="PVA239" s="75"/>
      <c r="PVB239" s="378"/>
      <c r="PVC239" s="378"/>
      <c r="PVD239" s="75"/>
      <c r="PVE239" s="76"/>
      <c r="PVF239" s="75"/>
      <c r="PVG239" s="378"/>
      <c r="PVH239" s="378"/>
      <c r="PVI239" s="378"/>
      <c r="PVJ239" s="378"/>
      <c r="PVK239" s="378"/>
      <c r="PVL239" s="378"/>
      <c r="PVM239" s="378"/>
      <c r="PVN239" s="378"/>
      <c r="PVO239" s="378"/>
      <c r="PVP239" s="378"/>
      <c r="PVQ239" s="378"/>
      <c r="PVR239" s="378"/>
      <c r="PVS239" s="75"/>
      <c r="PVT239" s="378"/>
      <c r="PVU239" s="378"/>
      <c r="PVV239" s="75"/>
      <c r="PVW239" s="76"/>
      <c r="PVX239" s="75"/>
      <c r="PVY239" s="378"/>
      <c r="PVZ239" s="378"/>
      <c r="PWA239" s="378"/>
      <c r="PWB239" s="378"/>
      <c r="PWC239" s="378"/>
      <c r="PWD239" s="378"/>
      <c r="PWE239" s="378"/>
      <c r="PWF239" s="378"/>
      <c r="PWG239" s="378"/>
      <c r="PWH239" s="378"/>
      <c r="PWI239" s="378"/>
      <c r="PWJ239" s="378"/>
      <c r="PWK239" s="75"/>
      <c r="PWL239" s="378"/>
      <c r="PWM239" s="378"/>
      <c r="PWN239" s="75"/>
      <c r="PWO239" s="76"/>
      <c r="PWP239" s="75"/>
      <c r="PWQ239" s="378"/>
      <c r="PWR239" s="378"/>
      <c r="PWS239" s="378"/>
      <c r="PWT239" s="378"/>
      <c r="PWU239" s="378"/>
      <c r="PWV239" s="378"/>
      <c r="PWW239" s="378"/>
      <c r="PWX239" s="378"/>
      <c r="PWY239" s="378"/>
      <c r="PWZ239" s="378"/>
      <c r="PXA239" s="378"/>
      <c r="PXB239" s="378"/>
      <c r="PXC239" s="75"/>
      <c r="PXD239" s="378"/>
      <c r="PXE239" s="378"/>
      <c r="PXF239" s="75"/>
      <c r="PXG239" s="76"/>
      <c r="PXH239" s="75"/>
      <c r="PXI239" s="378"/>
      <c r="PXJ239" s="378"/>
      <c r="PXK239" s="378"/>
      <c r="PXL239" s="378"/>
      <c r="PXM239" s="378"/>
      <c r="PXN239" s="378"/>
      <c r="PXO239" s="378"/>
      <c r="PXP239" s="378"/>
      <c r="PXQ239" s="378"/>
      <c r="PXR239" s="378"/>
      <c r="PXS239" s="378"/>
      <c r="PXT239" s="378"/>
      <c r="PXU239" s="75"/>
      <c r="PXV239" s="378"/>
      <c r="PXW239" s="378"/>
      <c r="PXX239" s="75"/>
      <c r="PXY239" s="76"/>
      <c r="PXZ239" s="75"/>
      <c r="PYA239" s="378"/>
      <c r="PYB239" s="378"/>
      <c r="PYC239" s="378"/>
      <c r="PYD239" s="378"/>
      <c r="PYE239" s="378"/>
      <c r="PYF239" s="378"/>
      <c r="PYG239" s="378"/>
      <c r="PYH239" s="378"/>
      <c r="PYI239" s="378"/>
      <c r="PYJ239" s="378"/>
      <c r="PYK239" s="378"/>
      <c r="PYL239" s="378"/>
      <c r="PYM239" s="75"/>
      <c r="PYN239" s="378"/>
      <c r="PYO239" s="378"/>
      <c r="PYP239" s="75"/>
      <c r="PYQ239" s="76"/>
      <c r="PYR239" s="75"/>
      <c r="PYS239" s="378"/>
      <c r="PYT239" s="378"/>
      <c r="PYU239" s="378"/>
      <c r="PYV239" s="378"/>
      <c r="PYW239" s="378"/>
      <c r="PYX239" s="378"/>
      <c r="PYY239" s="378"/>
      <c r="PYZ239" s="378"/>
      <c r="PZA239" s="378"/>
      <c r="PZB239" s="378"/>
      <c r="PZC239" s="378"/>
      <c r="PZD239" s="378"/>
      <c r="PZE239" s="75"/>
      <c r="PZF239" s="378"/>
      <c r="PZG239" s="378"/>
      <c r="PZH239" s="75"/>
      <c r="PZI239" s="76"/>
      <c r="PZJ239" s="75"/>
      <c r="PZK239" s="378"/>
      <c r="PZL239" s="378"/>
      <c r="PZM239" s="378"/>
      <c r="PZN239" s="378"/>
      <c r="PZO239" s="378"/>
      <c r="PZP239" s="378"/>
      <c r="PZQ239" s="378"/>
      <c r="PZR239" s="378"/>
      <c r="PZS239" s="378"/>
      <c r="PZT239" s="378"/>
      <c r="PZU239" s="378"/>
      <c r="PZV239" s="378"/>
      <c r="PZW239" s="75"/>
      <c r="PZX239" s="378"/>
      <c r="PZY239" s="378"/>
      <c r="PZZ239" s="75"/>
      <c r="QAA239" s="76"/>
      <c r="QAB239" s="75"/>
      <c r="QAC239" s="378"/>
      <c r="QAD239" s="378"/>
      <c r="QAE239" s="378"/>
      <c r="QAF239" s="378"/>
      <c r="QAG239" s="378"/>
      <c r="QAH239" s="378"/>
      <c r="QAI239" s="378"/>
      <c r="QAJ239" s="378"/>
      <c r="QAK239" s="378"/>
      <c r="QAL239" s="378"/>
      <c r="QAM239" s="378"/>
      <c r="QAN239" s="378"/>
      <c r="QAO239" s="75"/>
      <c r="QAP239" s="378"/>
      <c r="QAQ239" s="378"/>
      <c r="QAR239" s="75"/>
      <c r="QAS239" s="76"/>
      <c r="QAT239" s="75"/>
      <c r="QAU239" s="378"/>
      <c r="QAV239" s="378"/>
      <c r="QAW239" s="378"/>
      <c r="QAX239" s="378"/>
      <c r="QAY239" s="378"/>
      <c r="QAZ239" s="378"/>
      <c r="QBA239" s="378"/>
      <c r="QBB239" s="378"/>
      <c r="QBC239" s="378"/>
      <c r="QBD239" s="378"/>
      <c r="QBE239" s="378"/>
      <c r="QBF239" s="378"/>
      <c r="QBG239" s="75"/>
      <c r="QBH239" s="378"/>
      <c r="QBI239" s="378"/>
      <c r="QBJ239" s="75"/>
      <c r="QBK239" s="76"/>
      <c r="QBL239" s="75"/>
      <c r="QBM239" s="378"/>
      <c r="QBN239" s="378"/>
      <c r="QBO239" s="378"/>
      <c r="QBP239" s="378"/>
      <c r="QBQ239" s="378"/>
      <c r="QBR239" s="378"/>
      <c r="QBS239" s="378"/>
      <c r="QBT239" s="378"/>
      <c r="QBU239" s="378"/>
      <c r="QBV239" s="378"/>
      <c r="QBW239" s="378"/>
      <c r="QBX239" s="378"/>
      <c r="QBY239" s="75"/>
      <c r="QBZ239" s="378"/>
      <c r="QCA239" s="378"/>
      <c r="QCB239" s="75"/>
      <c r="QCC239" s="76"/>
      <c r="QCD239" s="75"/>
      <c r="QCE239" s="378"/>
      <c r="QCF239" s="378"/>
      <c r="QCG239" s="378"/>
      <c r="QCH239" s="378"/>
      <c r="QCI239" s="378"/>
      <c r="QCJ239" s="378"/>
      <c r="QCK239" s="378"/>
      <c r="QCL239" s="378"/>
      <c r="QCM239" s="378"/>
      <c r="QCN239" s="378"/>
      <c r="QCO239" s="378"/>
      <c r="QCP239" s="378"/>
      <c r="QCQ239" s="75"/>
      <c r="QCR239" s="378"/>
      <c r="QCS239" s="378"/>
      <c r="QCT239" s="75"/>
      <c r="QCU239" s="76"/>
      <c r="QCV239" s="75"/>
      <c r="QCW239" s="378"/>
      <c r="QCX239" s="378"/>
      <c r="QCY239" s="378"/>
      <c r="QCZ239" s="378"/>
      <c r="QDA239" s="378"/>
      <c r="QDB239" s="378"/>
      <c r="QDC239" s="378"/>
      <c r="QDD239" s="378"/>
      <c r="QDE239" s="378"/>
      <c r="QDF239" s="378"/>
      <c r="QDG239" s="378"/>
      <c r="QDH239" s="378"/>
      <c r="QDI239" s="75"/>
      <c r="QDJ239" s="378"/>
      <c r="QDK239" s="378"/>
      <c r="QDL239" s="75"/>
      <c r="QDM239" s="76"/>
      <c r="QDN239" s="75"/>
      <c r="QDO239" s="378"/>
      <c r="QDP239" s="378"/>
      <c r="QDQ239" s="378"/>
      <c r="QDR239" s="378"/>
      <c r="QDS239" s="378"/>
      <c r="QDT239" s="378"/>
      <c r="QDU239" s="378"/>
      <c r="QDV239" s="378"/>
      <c r="QDW239" s="378"/>
      <c r="QDX239" s="378"/>
      <c r="QDY239" s="378"/>
      <c r="QDZ239" s="378"/>
      <c r="QEA239" s="75"/>
      <c r="QEB239" s="378"/>
      <c r="QEC239" s="378"/>
      <c r="QED239" s="75"/>
      <c r="QEE239" s="76"/>
      <c r="QEF239" s="75"/>
      <c r="QEG239" s="378"/>
      <c r="QEH239" s="378"/>
      <c r="QEI239" s="378"/>
      <c r="QEJ239" s="378"/>
      <c r="QEK239" s="378"/>
      <c r="QEL239" s="378"/>
      <c r="QEM239" s="378"/>
      <c r="QEN239" s="378"/>
      <c r="QEO239" s="378"/>
      <c r="QEP239" s="378"/>
      <c r="QEQ239" s="378"/>
      <c r="QER239" s="378"/>
      <c r="QES239" s="75"/>
      <c r="QET239" s="378"/>
      <c r="QEU239" s="378"/>
      <c r="QEV239" s="75"/>
      <c r="QEW239" s="76"/>
      <c r="QEX239" s="75"/>
      <c r="QEY239" s="378"/>
      <c r="QEZ239" s="378"/>
      <c r="QFA239" s="378"/>
      <c r="QFB239" s="378"/>
      <c r="QFC239" s="378"/>
      <c r="QFD239" s="378"/>
      <c r="QFE239" s="378"/>
      <c r="QFF239" s="378"/>
      <c r="QFG239" s="378"/>
      <c r="QFH239" s="378"/>
      <c r="QFI239" s="378"/>
      <c r="QFJ239" s="378"/>
      <c r="QFK239" s="75"/>
      <c r="QFL239" s="378"/>
      <c r="QFM239" s="378"/>
      <c r="QFN239" s="75"/>
      <c r="QFO239" s="76"/>
      <c r="QFP239" s="75"/>
      <c r="QFQ239" s="378"/>
      <c r="QFR239" s="378"/>
      <c r="QFS239" s="378"/>
      <c r="QFT239" s="378"/>
      <c r="QFU239" s="378"/>
      <c r="QFV239" s="378"/>
      <c r="QFW239" s="378"/>
      <c r="QFX239" s="378"/>
      <c r="QFY239" s="378"/>
      <c r="QFZ239" s="378"/>
      <c r="QGA239" s="378"/>
      <c r="QGB239" s="378"/>
      <c r="QGC239" s="75"/>
      <c r="QGD239" s="378"/>
      <c r="QGE239" s="378"/>
      <c r="QGF239" s="75"/>
      <c r="QGG239" s="76"/>
      <c r="QGH239" s="75"/>
      <c r="QGI239" s="378"/>
      <c r="QGJ239" s="378"/>
      <c r="QGK239" s="378"/>
      <c r="QGL239" s="378"/>
      <c r="QGM239" s="378"/>
      <c r="QGN239" s="378"/>
      <c r="QGO239" s="378"/>
      <c r="QGP239" s="378"/>
      <c r="QGQ239" s="378"/>
      <c r="QGR239" s="378"/>
      <c r="QGS239" s="378"/>
      <c r="QGT239" s="378"/>
      <c r="QGU239" s="75"/>
      <c r="QGV239" s="378"/>
      <c r="QGW239" s="378"/>
      <c r="QGX239" s="75"/>
      <c r="QGY239" s="76"/>
      <c r="QGZ239" s="75"/>
      <c r="QHA239" s="378"/>
      <c r="QHB239" s="378"/>
      <c r="QHC239" s="378"/>
      <c r="QHD239" s="378"/>
      <c r="QHE239" s="378"/>
      <c r="QHF239" s="378"/>
      <c r="QHG239" s="378"/>
      <c r="QHH239" s="378"/>
      <c r="QHI239" s="378"/>
      <c r="QHJ239" s="378"/>
      <c r="QHK239" s="378"/>
      <c r="QHL239" s="378"/>
      <c r="QHM239" s="75"/>
      <c r="QHN239" s="378"/>
      <c r="QHO239" s="378"/>
      <c r="QHP239" s="75"/>
      <c r="QHQ239" s="76"/>
      <c r="QHR239" s="75"/>
      <c r="QHS239" s="378"/>
      <c r="QHT239" s="378"/>
      <c r="QHU239" s="378"/>
      <c r="QHV239" s="378"/>
      <c r="QHW239" s="378"/>
      <c r="QHX239" s="378"/>
      <c r="QHY239" s="378"/>
      <c r="QHZ239" s="378"/>
      <c r="QIA239" s="378"/>
      <c r="QIB239" s="378"/>
      <c r="QIC239" s="378"/>
      <c r="QID239" s="378"/>
      <c r="QIE239" s="75"/>
      <c r="QIF239" s="378"/>
      <c r="QIG239" s="378"/>
      <c r="QIH239" s="75"/>
      <c r="QII239" s="76"/>
      <c r="QIJ239" s="75"/>
      <c r="QIK239" s="378"/>
      <c r="QIL239" s="378"/>
      <c r="QIM239" s="378"/>
      <c r="QIN239" s="378"/>
      <c r="QIO239" s="378"/>
      <c r="QIP239" s="378"/>
      <c r="QIQ239" s="378"/>
      <c r="QIR239" s="378"/>
      <c r="QIS239" s="378"/>
      <c r="QIT239" s="378"/>
      <c r="QIU239" s="378"/>
      <c r="QIV239" s="378"/>
      <c r="QIW239" s="75"/>
      <c r="QIX239" s="378"/>
      <c r="QIY239" s="378"/>
      <c r="QIZ239" s="75"/>
      <c r="QJA239" s="76"/>
      <c r="QJB239" s="75"/>
      <c r="QJC239" s="378"/>
      <c r="QJD239" s="378"/>
      <c r="QJE239" s="378"/>
      <c r="QJF239" s="378"/>
      <c r="QJG239" s="378"/>
      <c r="QJH239" s="378"/>
      <c r="QJI239" s="378"/>
      <c r="QJJ239" s="378"/>
      <c r="QJK239" s="378"/>
      <c r="QJL239" s="378"/>
      <c r="QJM239" s="378"/>
      <c r="QJN239" s="378"/>
      <c r="QJO239" s="75"/>
      <c r="QJP239" s="378"/>
      <c r="QJQ239" s="378"/>
      <c r="QJR239" s="75"/>
      <c r="QJS239" s="76"/>
      <c r="QJT239" s="75"/>
      <c r="QJU239" s="378"/>
      <c r="QJV239" s="378"/>
      <c r="QJW239" s="378"/>
      <c r="QJX239" s="378"/>
      <c r="QJY239" s="378"/>
      <c r="QJZ239" s="378"/>
      <c r="QKA239" s="378"/>
      <c r="QKB239" s="378"/>
      <c r="QKC239" s="378"/>
      <c r="QKD239" s="378"/>
      <c r="QKE239" s="378"/>
      <c r="QKF239" s="378"/>
      <c r="QKG239" s="75"/>
      <c r="QKH239" s="378"/>
      <c r="QKI239" s="378"/>
      <c r="QKJ239" s="75"/>
      <c r="QKK239" s="76"/>
      <c r="QKL239" s="75"/>
      <c r="QKM239" s="378"/>
      <c r="QKN239" s="378"/>
      <c r="QKO239" s="378"/>
      <c r="QKP239" s="378"/>
      <c r="QKQ239" s="378"/>
      <c r="QKR239" s="378"/>
      <c r="QKS239" s="378"/>
      <c r="QKT239" s="378"/>
      <c r="QKU239" s="378"/>
      <c r="QKV239" s="378"/>
      <c r="QKW239" s="378"/>
      <c r="QKX239" s="378"/>
      <c r="QKY239" s="75"/>
      <c r="QKZ239" s="378"/>
      <c r="QLA239" s="378"/>
      <c r="QLB239" s="75"/>
      <c r="QLC239" s="76"/>
      <c r="QLD239" s="75"/>
      <c r="QLE239" s="378"/>
      <c r="QLF239" s="378"/>
      <c r="QLG239" s="378"/>
      <c r="QLH239" s="378"/>
      <c r="QLI239" s="378"/>
      <c r="QLJ239" s="378"/>
      <c r="QLK239" s="378"/>
      <c r="QLL239" s="378"/>
      <c r="QLM239" s="378"/>
      <c r="QLN239" s="378"/>
      <c r="QLO239" s="378"/>
      <c r="QLP239" s="378"/>
      <c r="QLQ239" s="75"/>
      <c r="QLR239" s="378"/>
      <c r="QLS239" s="378"/>
      <c r="QLT239" s="75"/>
      <c r="QLU239" s="76"/>
      <c r="QLV239" s="75"/>
      <c r="QLW239" s="378"/>
      <c r="QLX239" s="378"/>
      <c r="QLY239" s="378"/>
      <c r="QLZ239" s="378"/>
      <c r="QMA239" s="378"/>
      <c r="QMB239" s="378"/>
      <c r="QMC239" s="378"/>
      <c r="QMD239" s="378"/>
      <c r="QME239" s="378"/>
      <c r="QMF239" s="378"/>
      <c r="QMG239" s="378"/>
      <c r="QMH239" s="378"/>
      <c r="QMI239" s="75"/>
      <c r="QMJ239" s="378"/>
      <c r="QMK239" s="378"/>
      <c r="QML239" s="75"/>
      <c r="QMM239" s="76"/>
      <c r="QMN239" s="75"/>
      <c r="QMO239" s="378"/>
      <c r="QMP239" s="378"/>
      <c r="QMQ239" s="378"/>
      <c r="QMR239" s="378"/>
      <c r="QMS239" s="378"/>
      <c r="QMT239" s="378"/>
      <c r="QMU239" s="378"/>
      <c r="QMV239" s="378"/>
      <c r="QMW239" s="378"/>
      <c r="QMX239" s="378"/>
      <c r="QMY239" s="378"/>
      <c r="QMZ239" s="378"/>
      <c r="QNA239" s="75"/>
      <c r="QNB239" s="378"/>
      <c r="QNC239" s="378"/>
      <c r="QND239" s="75"/>
      <c r="QNE239" s="76"/>
      <c r="QNF239" s="75"/>
      <c r="QNG239" s="378"/>
      <c r="QNH239" s="378"/>
      <c r="QNI239" s="378"/>
      <c r="QNJ239" s="378"/>
      <c r="QNK239" s="378"/>
      <c r="QNL239" s="378"/>
      <c r="QNM239" s="378"/>
      <c r="QNN239" s="378"/>
      <c r="QNO239" s="378"/>
      <c r="QNP239" s="378"/>
      <c r="QNQ239" s="378"/>
      <c r="QNR239" s="378"/>
      <c r="QNS239" s="75"/>
      <c r="QNT239" s="378"/>
      <c r="QNU239" s="378"/>
      <c r="QNV239" s="75"/>
      <c r="QNW239" s="76"/>
      <c r="QNX239" s="75"/>
      <c r="QNY239" s="378"/>
      <c r="QNZ239" s="378"/>
      <c r="QOA239" s="378"/>
      <c r="QOB239" s="378"/>
      <c r="QOC239" s="378"/>
      <c r="QOD239" s="378"/>
      <c r="QOE239" s="378"/>
      <c r="QOF239" s="378"/>
      <c r="QOG239" s="378"/>
      <c r="QOH239" s="378"/>
      <c r="QOI239" s="378"/>
      <c r="QOJ239" s="378"/>
      <c r="QOK239" s="75"/>
      <c r="QOL239" s="378"/>
      <c r="QOM239" s="378"/>
      <c r="QON239" s="75"/>
      <c r="QOO239" s="76"/>
      <c r="QOP239" s="75"/>
      <c r="QOQ239" s="378"/>
      <c r="QOR239" s="378"/>
      <c r="QOS239" s="378"/>
      <c r="QOT239" s="378"/>
      <c r="QOU239" s="378"/>
      <c r="QOV239" s="378"/>
      <c r="QOW239" s="378"/>
      <c r="QOX239" s="378"/>
      <c r="QOY239" s="378"/>
      <c r="QOZ239" s="378"/>
      <c r="QPA239" s="378"/>
      <c r="QPB239" s="378"/>
      <c r="QPC239" s="75"/>
      <c r="QPD239" s="378"/>
      <c r="QPE239" s="378"/>
      <c r="QPF239" s="75"/>
      <c r="QPG239" s="76"/>
      <c r="QPH239" s="75"/>
      <c r="QPI239" s="378"/>
      <c r="QPJ239" s="378"/>
      <c r="QPK239" s="378"/>
      <c r="QPL239" s="378"/>
      <c r="QPM239" s="378"/>
      <c r="QPN239" s="378"/>
      <c r="QPO239" s="378"/>
      <c r="QPP239" s="378"/>
      <c r="QPQ239" s="378"/>
      <c r="QPR239" s="378"/>
      <c r="QPS239" s="378"/>
      <c r="QPT239" s="378"/>
      <c r="QPU239" s="75"/>
      <c r="QPV239" s="378"/>
      <c r="QPW239" s="378"/>
      <c r="QPX239" s="75"/>
      <c r="QPY239" s="76"/>
      <c r="QPZ239" s="75"/>
      <c r="QQA239" s="378"/>
      <c r="QQB239" s="378"/>
      <c r="QQC239" s="378"/>
      <c r="QQD239" s="378"/>
      <c r="QQE239" s="378"/>
      <c r="QQF239" s="378"/>
      <c r="QQG239" s="378"/>
      <c r="QQH239" s="378"/>
      <c r="QQI239" s="378"/>
      <c r="QQJ239" s="378"/>
      <c r="QQK239" s="378"/>
      <c r="QQL239" s="378"/>
      <c r="QQM239" s="75"/>
      <c r="QQN239" s="378"/>
      <c r="QQO239" s="378"/>
      <c r="QQP239" s="75"/>
      <c r="QQQ239" s="76"/>
      <c r="QQR239" s="75"/>
      <c r="QQS239" s="378"/>
      <c r="QQT239" s="378"/>
      <c r="QQU239" s="378"/>
      <c r="QQV239" s="378"/>
      <c r="QQW239" s="378"/>
      <c r="QQX239" s="378"/>
      <c r="QQY239" s="378"/>
      <c r="QQZ239" s="378"/>
      <c r="QRA239" s="378"/>
      <c r="QRB239" s="378"/>
      <c r="QRC239" s="378"/>
      <c r="QRD239" s="378"/>
      <c r="QRE239" s="75"/>
      <c r="QRF239" s="378"/>
      <c r="QRG239" s="378"/>
      <c r="QRH239" s="75"/>
      <c r="QRI239" s="76"/>
      <c r="QRJ239" s="75"/>
      <c r="QRK239" s="378"/>
      <c r="QRL239" s="378"/>
      <c r="QRM239" s="378"/>
      <c r="QRN239" s="378"/>
      <c r="QRO239" s="378"/>
      <c r="QRP239" s="378"/>
      <c r="QRQ239" s="378"/>
      <c r="QRR239" s="378"/>
      <c r="QRS239" s="378"/>
      <c r="QRT239" s="378"/>
      <c r="QRU239" s="378"/>
      <c r="QRV239" s="378"/>
      <c r="QRW239" s="75"/>
      <c r="QRX239" s="378"/>
      <c r="QRY239" s="378"/>
      <c r="QRZ239" s="75"/>
      <c r="QSA239" s="76"/>
      <c r="QSB239" s="75"/>
      <c r="QSC239" s="378"/>
      <c r="QSD239" s="378"/>
      <c r="QSE239" s="378"/>
      <c r="QSF239" s="378"/>
      <c r="QSG239" s="378"/>
      <c r="QSH239" s="378"/>
      <c r="QSI239" s="378"/>
      <c r="QSJ239" s="378"/>
      <c r="QSK239" s="378"/>
      <c r="QSL239" s="378"/>
      <c r="QSM239" s="378"/>
      <c r="QSN239" s="378"/>
      <c r="QSO239" s="75"/>
      <c r="QSP239" s="378"/>
      <c r="QSQ239" s="378"/>
      <c r="QSR239" s="75"/>
      <c r="QSS239" s="76"/>
      <c r="QST239" s="75"/>
      <c r="QSU239" s="378"/>
      <c r="QSV239" s="378"/>
      <c r="QSW239" s="378"/>
      <c r="QSX239" s="378"/>
      <c r="QSY239" s="378"/>
      <c r="QSZ239" s="378"/>
      <c r="QTA239" s="378"/>
      <c r="QTB239" s="378"/>
      <c r="QTC239" s="378"/>
      <c r="QTD239" s="378"/>
      <c r="QTE239" s="378"/>
      <c r="QTF239" s="378"/>
      <c r="QTG239" s="75"/>
      <c r="QTH239" s="378"/>
      <c r="QTI239" s="378"/>
      <c r="QTJ239" s="75"/>
      <c r="QTK239" s="76"/>
      <c r="QTL239" s="75"/>
      <c r="QTM239" s="378"/>
      <c r="QTN239" s="378"/>
      <c r="QTO239" s="378"/>
      <c r="QTP239" s="378"/>
      <c r="QTQ239" s="378"/>
      <c r="QTR239" s="378"/>
      <c r="QTS239" s="378"/>
      <c r="QTT239" s="378"/>
      <c r="QTU239" s="378"/>
      <c r="QTV239" s="378"/>
      <c r="QTW239" s="378"/>
      <c r="QTX239" s="378"/>
      <c r="QTY239" s="75"/>
      <c r="QTZ239" s="378"/>
      <c r="QUA239" s="378"/>
      <c r="QUB239" s="75"/>
      <c r="QUC239" s="76"/>
      <c r="QUD239" s="75"/>
      <c r="QUE239" s="378"/>
      <c r="QUF239" s="378"/>
      <c r="QUG239" s="378"/>
      <c r="QUH239" s="378"/>
      <c r="QUI239" s="378"/>
      <c r="QUJ239" s="378"/>
      <c r="QUK239" s="378"/>
      <c r="QUL239" s="378"/>
      <c r="QUM239" s="378"/>
      <c r="QUN239" s="378"/>
      <c r="QUO239" s="378"/>
      <c r="QUP239" s="378"/>
      <c r="QUQ239" s="75"/>
      <c r="QUR239" s="378"/>
      <c r="QUS239" s="378"/>
      <c r="QUT239" s="75"/>
      <c r="QUU239" s="76"/>
      <c r="QUV239" s="75"/>
      <c r="QUW239" s="378"/>
      <c r="QUX239" s="378"/>
      <c r="QUY239" s="378"/>
      <c r="QUZ239" s="378"/>
      <c r="QVA239" s="378"/>
      <c r="QVB239" s="378"/>
      <c r="QVC239" s="378"/>
      <c r="QVD239" s="378"/>
      <c r="QVE239" s="378"/>
      <c r="QVF239" s="378"/>
      <c r="QVG239" s="378"/>
      <c r="QVH239" s="378"/>
      <c r="QVI239" s="75"/>
      <c r="QVJ239" s="378"/>
      <c r="QVK239" s="378"/>
      <c r="QVL239" s="75"/>
      <c r="QVM239" s="76"/>
      <c r="QVN239" s="75"/>
      <c r="QVO239" s="378"/>
      <c r="QVP239" s="378"/>
      <c r="QVQ239" s="378"/>
      <c r="QVR239" s="378"/>
      <c r="QVS239" s="378"/>
      <c r="QVT239" s="378"/>
      <c r="QVU239" s="378"/>
      <c r="QVV239" s="378"/>
      <c r="QVW239" s="378"/>
      <c r="QVX239" s="378"/>
      <c r="QVY239" s="378"/>
      <c r="QVZ239" s="378"/>
      <c r="QWA239" s="75"/>
      <c r="QWB239" s="378"/>
      <c r="QWC239" s="378"/>
      <c r="QWD239" s="75"/>
      <c r="QWE239" s="76"/>
      <c r="QWF239" s="75"/>
      <c r="QWG239" s="378"/>
      <c r="QWH239" s="378"/>
      <c r="QWI239" s="378"/>
      <c r="QWJ239" s="378"/>
      <c r="QWK239" s="378"/>
      <c r="QWL239" s="378"/>
      <c r="QWM239" s="378"/>
      <c r="QWN239" s="378"/>
      <c r="QWO239" s="378"/>
      <c r="QWP239" s="378"/>
      <c r="QWQ239" s="378"/>
      <c r="QWR239" s="378"/>
      <c r="QWS239" s="75"/>
      <c r="QWT239" s="378"/>
      <c r="QWU239" s="378"/>
      <c r="QWV239" s="75"/>
      <c r="QWW239" s="76"/>
      <c r="QWX239" s="75"/>
      <c r="QWY239" s="378"/>
      <c r="QWZ239" s="378"/>
      <c r="QXA239" s="378"/>
      <c r="QXB239" s="378"/>
      <c r="QXC239" s="378"/>
      <c r="QXD239" s="378"/>
      <c r="QXE239" s="378"/>
      <c r="QXF239" s="378"/>
      <c r="QXG239" s="378"/>
      <c r="QXH239" s="378"/>
      <c r="QXI239" s="378"/>
      <c r="QXJ239" s="378"/>
      <c r="QXK239" s="75"/>
      <c r="QXL239" s="378"/>
      <c r="QXM239" s="378"/>
      <c r="QXN239" s="75"/>
      <c r="QXO239" s="76"/>
      <c r="QXP239" s="75"/>
      <c r="QXQ239" s="378"/>
      <c r="QXR239" s="378"/>
      <c r="QXS239" s="378"/>
      <c r="QXT239" s="378"/>
      <c r="QXU239" s="378"/>
      <c r="QXV239" s="378"/>
      <c r="QXW239" s="378"/>
      <c r="QXX239" s="378"/>
      <c r="QXY239" s="378"/>
      <c r="QXZ239" s="378"/>
      <c r="QYA239" s="378"/>
      <c r="QYB239" s="378"/>
      <c r="QYC239" s="75"/>
      <c r="QYD239" s="378"/>
      <c r="QYE239" s="378"/>
      <c r="QYF239" s="75"/>
      <c r="QYG239" s="76"/>
      <c r="QYH239" s="75"/>
      <c r="QYI239" s="378"/>
      <c r="QYJ239" s="378"/>
      <c r="QYK239" s="378"/>
      <c r="QYL239" s="378"/>
      <c r="QYM239" s="378"/>
      <c r="QYN239" s="378"/>
      <c r="QYO239" s="378"/>
      <c r="QYP239" s="378"/>
      <c r="QYQ239" s="378"/>
      <c r="QYR239" s="378"/>
      <c r="QYS239" s="378"/>
      <c r="QYT239" s="378"/>
      <c r="QYU239" s="75"/>
      <c r="QYV239" s="378"/>
      <c r="QYW239" s="378"/>
      <c r="QYX239" s="75"/>
      <c r="QYY239" s="76"/>
      <c r="QYZ239" s="75"/>
      <c r="QZA239" s="378"/>
      <c r="QZB239" s="378"/>
      <c r="QZC239" s="378"/>
      <c r="QZD239" s="378"/>
      <c r="QZE239" s="378"/>
      <c r="QZF239" s="378"/>
      <c r="QZG239" s="378"/>
      <c r="QZH239" s="378"/>
      <c r="QZI239" s="378"/>
      <c r="QZJ239" s="378"/>
      <c r="QZK239" s="378"/>
      <c r="QZL239" s="378"/>
      <c r="QZM239" s="75"/>
      <c r="QZN239" s="378"/>
      <c r="QZO239" s="378"/>
      <c r="QZP239" s="75"/>
      <c r="QZQ239" s="76"/>
      <c r="QZR239" s="75"/>
      <c r="QZS239" s="378"/>
      <c r="QZT239" s="378"/>
      <c r="QZU239" s="378"/>
      <c r="QZV239" s="378"/>
      <c r="QZW239" s="378"/>
      <c r="QZX239" s="378"/>
      <c r="QZY239" s="378"/>
      <c r="QZZ239" s="378"/>
      <c r="RAA239" s="378"/>
      <c r="RAB239" s="378"/>
      <c r="RAC239" s="378"/>
      <c r="RAD239" s="378"/>
      <c r="RAE239" s="75"/>
      <c r="RAF239" s="378"/>
      <c r="RAG239" s="378"/>
      <c r="RAH239" s="75"/>
      <c r="RAI239" s="76"/>
      <c r="RAJ239" s="75"/>
      <c r="RAK239" s="378"/>
      <c r="RAL239" s="378"/>
      <c r="RAM239" s="378"/>
      <c r="RAN239" s="378"/>
      <c r="RAO239" s="378"/>
      <c r="RAP239" s="378"/>
      <c r="RAQ239" s="378"/>
      <c r="RAR239" s="378"/>
      <c r="RAS239" s="378"/>
      <c r="RAT239" s="378"/>
      <c r="RAU239" s="378"/>
      <c r="RAV239" s="378"/>
      <c r="RAW239" s="75"/>
      <c r="RAX239" s="378"/>
      <c r="RAY239" s="378"/>
      <c r="RAZ239" s="75"/>
      <c r="RBA239" s="76"/>
      <c r="RBB239" s="75"/>
      <c r="RBC239" s="378"/>
      <c r="RBD239" s="378"/>
      <c r="RBE239" s="378"/>
      <c r="RBF239" s="378"/>
      <c r="RBG239" s="378"/>
      <c r="RBH239" s="378"/>
      <c r="RBI239" s="378"/>
      <c r="RBJ239" s="378"/>
      <c r="RBK239" s="378"/>
      <c r="RBL239" s="378"/>
      <c r="RBM239" s="378"/>
      <c r="RBN239" s="378"/>
      <c r="RBO239" s="75"/>
      <c r="RBP239" s="378"/>
      <c r="RBQ239" s="378"/>
      <c r="RBR239" s="75"/>
      <c r="RBS239" s="76"/>
      <c r="RBT239" s="75"/>
      <c r="RBU239" s="378"/>
      <c r="RBV239" s="378"/>
      <c r="RBW239" s="378"/>
      <c r="RBX239" s="378"/>
      <c r="RBY239" s="378"/>
      <c r="RBZ239" s="378"/>
      <c r="RCA239" s="378"/>
      <c r="RCB239" s="378"/>
      <c r="RCC239" s="378"/>
      <c r="RCD239" s="378"/>
      <c r="RCE239" s="378"/>
      <c r="RCF239" s="378"/>
      <c r="RCG239" s="75"/>
      <c r="RCH239" s="378"/>
      <c r="RCI239" s="378"/>
      <c r="RCJ239" s="75"/>
      <c r="RCK239" s="76"/>
      <c r="RCL239" s="75"/>
      <c r="RCM239" s="378"/>
      <c r="RCN239" s="378"/>
      <c r="RCO239" s="378"/>
      <c r="RCP239" s="378"/>
      <c r="RCQ239" s="378"/>
      <c r="RCR239" s="378"/>
      <c r="RCS239" s="378"/>
      <c r="RCT239" s="378"/>
      <c r="RCU239" s="378"/>
      <c r="RCV239" s="378"/>
      <c r="RCW239" s="378"/>
      <c r="RCX239" s="378"/>
      <c r="RCY239" s="75"/>
      <c r="RCZ239" s="378"/>
      <c r="RDA239" s="378"/>
      <c r="RDB239" s="75"/>
      <c r="RDC239" s="76"/>
      <c r="RDD239" s="75"/>
      <c r="RDE239" s="378"/>
      <c r="RDF239" s="378"/>
      <c r="RDG239" s="378"/>
      <c r="RDH239" s="378"/>
      <c r="RDI239" s="378"/>
      <c r="RDJ239" s="378"/>
      <c r="RDK239" s="378"/>
      <c r="RDL239" s="378"/>
      <c r="RDM239" s="378"/>
      <c r="RDN239" s="378"/>
      <c r="RDO239" s="378"/>
      <c r="RDP239" s="378"/>
      <c r="RDQ239" s="75"/>
      <c r="RDR239" s="378"/>
      <c r="RDS239" s="378"/>
      <c r="RDT239" s="75"/>
      <c r="RDU239" s="76"/>
      <c r="RDV239" s="75"/>
      <c r="RDW239" s="378"/>
      <c r="RDX239" s="378"/>
      <c r="RDY239" s="378"/>
      <c r="RDZ239" s="378"/>
      <c r="REA239" s="378"/>
      <c r="REB239" s="378"/>
      <c r="REC239" s="378"/>
      <c r="RED239" s="378"/>
      <c r="REE239" s="378"/>
      <c r="REF239" s="378"/>
      <c r="REG239" s="378"/>
      <c r="REH239" s="378"/>
      <c r="REI239" s="75"/>
      <c r="REJ239" s="378"/>
      <c r="REK239" s="378"/>
      <c r="REL239" s="75"/>
      <c r="REM239" s="76"/>
      <c r="REN239" s="75"/>
      <c r="REO239" s="378"/>
      <c r="REP239" s="378"/>
      <c r="REQ239" s="378"/>
      <c r="RER239" s="378"/>
      <c r="RES239" s="378"/>
      <c r="RET239" s="378"/>
      <c r="REU239" s="378"/>
      <c r="REV239" s="378"/>
      <c r="REW239" s="378"/>
      <c r="REX239" s="378"/>
      <c r="REY239" s="378"/>
      <c r="REZ239" s="378"/>
      <c r="RFA239" s="75"/>
      <c r="RFB239" s="378"/>
      <c r="RFC239" s="378"/>
      <c r="RFD239" s="75"/>
      <c r="RFE239" s="76"/>
      <c r="RFF239" s="75"/>
      <c r="RFG239" s="378"/>
      <c r="RFH239" s="378"/>
      <c r="RFI239" s="378"/>
      <c r="RFJ239" s="378"/>
      <c r="RFK239" s="378"/>
      <c r="RFL239" s="378"/>
      <c r="RFM239" s="378"/>
      <c r="RFN239" s="378"/>
      <c r="RFO239" s="378"/>
      <c r="RFP239" s="378"/>
      <c r="RFQ239" s="378"/>
      <c r="RFR239" s="378"/>
      <c r="RFS239" s="75"/>
      <c r="RFT239" s="378"/>
      <c r="RFU239" s="378"/>
      <c r="RFV239" s="75"/>
      <c r="RFW239" s="76"/>
      <c r="RFX239" s="75"/>
      <c r="RFY239" s="378"/>
      <c r="RFZ239" s="378"/>
      <c r="RGA239" s="378"/>
      <c r="RGB239" s="378"/>
      <c r="RGC239" s="378"/>
      <c r="RGD239" s="378"/>
      <c r="RGE239" s="378"/>
      <c r="RGF239" s="378"/>
      <c r="RGG239" s="378"/>
      <c r="RGH239" s="378"/>
      <c r="RGI239" s="378"/>
      <c r="RGJ239" s="378"/>
      <c r="RGK239" s="75"/>
      <c r="RGL239" s="378"/>
      <c r="RGM239" s="378"/>
      <c r="RGN239" s="75"/>
      <c r="RGO239" s="76"/>
      <c r="RGP239" s="75"/>
      <c r="RGQ239" s="378"/>
      <c r="RGR239" s="378"/>
      <c r="RGS239" s="378"/>
      <c r="RGT239" s="378"/>
      <c r="RGU239" s="378"/>
      <c r="RGV239" s="378"/>
      <c r="RGW239" s="378"/>
      <c r="RGX239" s="378"/>
      <c r="RGY239" s="378"/>
      <c r="RGZ239" s="378"/>
      <c r="RHA239" s="378"/>
      <c r="RHB239" s="378"/>
      <c r="RHC239" s="75"/>
      <c r="RHD239" s="378"/>
      <c r="RHE239" s="378"/>
      <c r="RHF239" s="75"/>
      <c r="RHG239" s="76"/>
      <c r="RHH239" s="75"/>
      <c r="RHI239" s="378"/>
      <c r="RHJ239" s="378"/>
      <c r="RHK239" s="378"/>
      <c r="RHL239" s="378"/>
      <c r="RHM239" s="378"/>
      <c r="RHN239" s="378"/>
      <c r="RHO239" s="378"/>
      <c r="RHP239" s="378"/>
      <c r="RHQ239" s="378"/>
      <c r="RHR239" s="378"/>
      <c r="RHS239" s="378"/>
      <c r="RHT239" s="378"/>
      <c r="RHU239" s="75"/>
      <c r="RHV239" s="378"/>
      <c r="RHW239" s="378"/>
      <c r="RHX239" s="75"/>
      <c r="RHY239" s="76"/>
      <c r="RHZ239" s="75"/>
      <c r="RIA239" s="378"/>
      <c r="RIB239" s="378"/>
      <c r="RIC239" s="378"/>
      <c r="RID239" s="378"/>
      <c r="RIE239" s="378"/>
      <c r="RIF239" s="378"/>
      <c r="RIG239" s="378"/>
      <c r="RIH239" s="378"/>
      <c r="RII239" s="378"/>
      <c r="RIJ239" s="378"/>
      <c r="RIK239" s="378"/>
      <c r="RIL239" s="378"/>
      <c r="RIM239" s="75"/>
      <c r="RIN239" s="378"/>
      <c r="RIO239" s="378"/>
      <c r="RIP239" s="75"/>
      <c r="RIQ239" s="76"/>
      <c r="RIR239" s="75"/>
      <c r="RIS239" s="378"/>
      <c r="RIT239" s="378"/>
      <c r="RIU239" s="378"/>
      <c r="RIV239" s="378"/>
      <c r="RIW239" s="378"/>
      <c r="RIX239" s="378"/>
      <c r="RIY239" s="378"/>
      <c r="RIZ239" s="378"/>
      <c r="RJA239" s="378"/>
      <c r="RJB239" s="378"/>
      <c r="RJC239" s="378"/>
      <c r="RJD239" s="378"/>
      <c r="RJE239" s="75"/>
      <c r="RJF239" s="378"/>
      <c r="RJG239" s="378"/>
      <c r="RJH239" s="75"/>
      <c r="RJI239" s="76"/>
      <c r="RJJ239" s="75"/>
      <c r="RJK239" s="378"/>
      <c r="RJL239" s="378"/>
      <c r="RJM239" s="378"/>
      <c r="RJN239" s="378"/>
      <c r="RJO239" s="378"/>
      <c r="RJP239" s="378"/>
      <c r="RJQ239" s="378"/>
      <c r="RJR239" s="378"/>
      <c r="RJS239" s="378"/>
      <c r="RJT239" s="378"/>
      <c r="RJU239" s="378"/>
      <c r="RJV239" s="378"/>
      <c r="RJW239" s="75"/>
      <c r="RJX239" s="378"/>
      <c r="RJY239" s="378"/>
      <c r="RJZ239" s="75"/>
      <c r="RKA239" s="76"/>
      <c r="RKB239" s="75"/>
      <c r="RKC239" s="378"/>
      <c r="RKD239" s="378"/>
      <c r="RKE239" s="378"/>
      <c r="RKF239" s="378"/>
      <c r="RKG239" s="378"/>
      <c r="RKH239" s="378"/>
      <c r="RKI239" s="378"/>
      <c r="RKJ239" s="378"/>
      <c r="RKK239" s="378"/>
      <c r="RKL239" s="378"/>
      <c r="RKM239" s="378"/>
      <c r="RKN239" s="378"/>
      <c r="RKO239" s="75"/>
      <c r="RKP239" s="378"/>
      <c r="RKQ239" s="378"/>
      <c r="RKR239" s="75"/>
      <c r="RKS239" s="76"/>
      <c r="RKT239" s="75"/>
      <c r="RKU239" s="378"/>
      <c r="RKV239" s="378"/>
      <c r="RKW239" s="378"/>
      <c r="RKX239" s="378"/>
      <c r="RKY239" s="378"/>
      <c r="RKZ239" s="378"/>
      <c r="RLA239" s="378"/>
      <c r="RLB239" s="378"/>
      <c r="RLC239" s="378"/>
      <c r="RLD239" s="378"/>
      <c r="RLE239" s="378"/>
      <c r="RLF239" s="378"/>
      <c r="RLG239" s="75"/>
      <c r="RLH239" s="378"/>
      <c r="RLI239" s="378"/>
      <c r="RLJ239" s="75"/>
      <c r="RLK239" s="76"/>
      <c r="RLL239" s="75"/>
      <c r="RLM239" s="378"/>
      <c r="RLN239" s="378"/>
      <c r="RLO239" s="378"/>
      <c r="RLP239" s="378"/>
      <c r="RLQ239" s="378"/>
      <c r="RLR239" s="378"/>
      <c r="RLS239" s="378"/>
      <c r="RLT239" s="378"/>
      <c r="RLU239" s="378"/>
      <c r="RLV239" s="378"/>
      <c r="RLW239" s="378"/>
      <c r="RLX239" s="378"/>
      <c r="RLY239" s="75"/>
      <c r="RLZ239" s="378"/>
      <c r="RMA239" s="378"/>
      <c r="RMB239" s="75"/>
      <c r="RMC239" s="76"/>
      <c r="RMD239" s="75"/>
      <c r="RME239" s="378"/>
      <c r="RMF239" s="378"/>
      <c r="RMG239" s="378"/>
      <c r="RMH239" s="378"/>
      <c r="RMI239" s="378"/>
      <c r="RMJ239" s="378"/>
      <c r="RMK239" s="378"/>
      <c r="RML239" s="378"/>
      <c r="RMM239" s="378"/>
      <c r="RMN239" s="378"/>
      <c r="RMO239" s="378"/>
      <c r="RMP239" s="378"/>
      <c r="RMQ239" s="75"/>
      <c r="RMR239" s="378"/>
      <c r="RMS239" s="378"/>
      <c r="RMT239" s="75"/>
      <c r="RMU239" s="76"/>
      <c r="RMV239" s="75"/>
      <c r="RMW239" s="378"/>
      <c r="RMX239" s="378"/>
      <c r="RMY239" s="378"/>
      <c r="RMZ239" s="378"/>
      <c r="RNA239" s="378"/>
      <c r="RNB239" s="378"/>
      <c r="RNC239" s="378"/>
      <c r="RND239" s="378"/>
      <c r="RNE239" s="378"/>
      <c r="RNF239" s="378"/>
      <c r="RNG239" s="378"/>
      <c r="RNH239" s="378"/>
      <c r="RNI239" s="75"/>
      <c r="RNJ239" s="378"/>
      <c r="RNK239" s="378"/>
      <c r="RNL239" s="75"/>
      <c r="RNM239" s="76"/>
      <c r="RNN239" s="75"/>
      <c r="RNO239" s="378"/>
      <c r="RNP239" s="378"/>
      <c r="RNQ239" s="378"/>
      <c r="RNR239" s="378"/>
      <c r="RNS239" s="378"/>
      <c r="RNT239" s="378"/>
      <c r="RNU239" s="378"/>
      <c r="RNV239" s="378"/>
      <c r="RNW239" s="378"/>
      <c r="RNX239" s="378"/>
      <c r="RNY239" s="378"/>
      <c r="RNZ239" s="378"/>
      <c r="ROA239" s="75"/>
      <c r="ROB239" s="378"/>
      <c r="ROC239" s="378"/>
      <c r="ROD239" s="75"/>
      <c r="ROE239" s="76"/>
      <c r="ROF239" s="75"/>
      <c r="ROG239" s="378"/>
      <c r="ROH239" s="378"/>
      <c r="ROI239" s="378"/>
      <c r="ROJ239" s="378"/>
      <c r="ROK239" s="378"/>
      <c r="ROL239" s="378"/>
      <c r="ROM239" s="378"/>
      <c r="RON239" s="378"/>
      <c r="ROO239" s="378"/>
      <c r="ROP239" s="378"/>
      <c r="ROQ239" s="378"/>
      <c r="ROR239" s="378"/>
      <c r="ROS239" s="75"/>
      <c r="ROT239" s="378"/>
      <c r="ROU239" s="378"/>
      <c r="ROV239" s="75"/>
      <c r="ROW239" s="76"/>
      <c r="ROX239" s="75"/>
      <c r="ROY239" s="378"/>
      <c r="ROZ239" s="378"/>
      <c r="RPA239" s="378"/>
      <c r="RPB239" s="378"/>
      <c r="RPC239" s="378"/>
      <c r="RPD239" s="378"/>
      <c r="RPE239" s="378"/>
      <c r="RPF239" s="378"/>
      <c r="RPG239" s="378"/>
      <c r="RPH239" s="378"/>
      <c r="RPI239" s="378"/>
      <c r="RPJ239" s="378"/>
      <c r="RPK239" s="75"/>
      <c r="RPL239" s="378"/>
      <c r="RPM239" s="378"/>
      <c r="RPN239" s="75"/>
      <c r="RPO239" s="76"/>
      <c r="RPP239" s="75"/>
      <c r="RPQ239" s="378"/>
      <c r="RPR239" s="378"/>
      <c r="RPS239" s="378"/>
      <c r="RPT239" s="378"/>
      <c r="RPU239" s="378"/>
      <c r="RPV239" s="378"/>
      <c r="RPW239" s="378"/>
      <c r="RPX239" s="378"/>
      <c r="RPY239" s="378"/>
      <c r="RPZ239" s="378"/>
      <c r="RQA239" s="378"/>
      <c r="RQB239" s="378"/>
      <c r="RQC239" s="75"/>
      <c r="RQD239" s="378"/>
      <c r="RQE239" s="378"/>
      <c r="RQF239" s="75"/>
      <c r="RQG239" s="76"/>
      <c r="RQH239" s="75"/>
      <c r="RQI239" s="378"/>
      <c r="RQJ239" s="378"/>
      <c r="RQK239" s="378"/>
      <c r="RQL239" s="378"/>
      <c r="RQM239" s="378"/>
      <c r="RQN239" s="378"/>
      <c r="RQO239" s="378"/>
      <c r="RQP239" s="378"/>
      <c r="RQQ239" s="378"/>
      <c r="RQR239" s="378"/>
      <c r="RQS239" s="378"/>
      <c r="RQT239" s="378"/>
      <c r="RQU239" s="75"/>
      <c r="RQV239" s="378"/>
      <c r="RQW239" s="378"/>
      <c r="RQX239" s="75"/>
      <c r="RQY239" s="76"/>
      <c r="RQZ239" s="75"/>
      <c r="RRA239" s="378"/>
      <c r="RRB239" s="378"/>
      <c r="RRC239" s="378"/>
      <c r="RRD239" s="378"/>
      <c r="RRE239" s="378"/>
      <c r="RRF239" s="378"/>
      <c r="RRG239" s="378"/>
      <c r="RRH239" s="378"/>
      <c r="RRI239" s="378"/>
      <c r="RRJ239" s="378"/>
      <c r="RRK239" s="378"/>
      <c r="RRL239" s="378"/>
      <c r="RRM239" s="75"/>
      <c r="RRN239" s="378"/>
      <c r="RRO239" s="378"/>
      <c r="RRP239" s="75"/>
      <c r="RRQ239" s="76"/>
      <c r="RRR239" s="75"/>
      <c r="RRS239" s="378"/>
      <c r="RRT239" s="378"/>
      <c r="RRU239" s="378"/>
      <c r="RRV239" s="378"/>
      <c r="RRW239" s="378"/>
      <c r="RRX239" s="378"/>
      <c r="RRY239" s="378"/>
      <c r="RRZ239" s="378"/>
      <c r="RSA239" s="378"/>
      <c r="RSB239" s="378"/>
      <c r="RSC239" s="378"/>
      <c r="RSD239" s="378"/>
      <c r="RSE239" s="75"/>
      <c r="RSF239" s="378"/>
      <c r="RSG239" s="378"/>
      <c r="RSH239" s="75"/>
      <c r="RSI239" s="76"/>
      <c r="RSJ239" s="75"/>
      <c r="RSK239" s="378"/>
      <c r="RSL239" s="378"/>
      <c r="RSM239" s="378"/>
      <c r="RSN239" s="378"/>
      <c r="RSO239" s="378"/>
      <c r="RSP239" s="378"/>
      <c r="RSQ239" s="378"/>
      <c r="RSR239" s="378"/>
      <c r="RSS239" s="378"/>
      <c r="RST239" s="378"/>
      <c r="RSU239" s="378"/>
      <c r="RSV239" s="378"/>
      <c r="RSW239" s="75"/>
      <c r="RSX239" s="378"/>
      <c r="RSY239" s="378"/>
      <c r="RSZ239" s="75"/>
      <c r="RTA239" s="76"/>
      <c r="RTB239" s="75"/>
      <c r="RTC239" s="378"/>
      <c r="RTD239" s="378"/>
      <c r="RTE239" s="378"/>
      <c r="RTF239" s="378"/>
      <c r="RTG239" s="378"/>
      <c r="RTH239" s="378"/>
      <c r="RTI239" s="378"/>
      <c r="RTJ239" s="378"/>
      <c r="RTK239" s="378"/>
      <c r="RTL239" s="378"/>
      <c r="RTM239" s="378"/>
      <c r="RTN239" s="378"/>
      <c r="RTO239" s="75"/>
      <c r="RTP239" s="378"/>
      <c r="RTQ239" s="378"/>
      <c r="RTR239" s="75"/>
      <c r="RTS239" s="76"/>
      <c r="RTT239" s="75"/>
      <c r="RTU239" s="378"/>
      <c r="RTV239" s="378"/>
      <c r="RTW239" s="378"/>
      <c r="RTX239" s="378"/>
      <c r="RTY239" s="378"/>
      <c r="RTZ239" s="378"/>
      <c r="RUA239" s="378"/>
      <c r="RUB239" s="378"/>
      <c r="RUC239" s="378"/>
      <c r="RUD239" s="378"/>
      <c r="RUE239" s="378"/>
      <c r="RUF239" s="378"/>
      <c r="RUG239" s="75"/>
      <c r="RUH239" s="378"/>
      <c r="RUI239" s="378"/>
      <c r="RUJ239" s="75"/>
      <c r="RUK239" s="76"/>
      <c r="RUL239" s="75"/>
      <c r="RUM239" s="378"/>
      <c r="RUN239" s="378"/>
      <c r="RUO239" s="378"/>
      <c r="RUP239" s="378"/>
      <c r="RUQ239" s="378"/>
      <c r="RUR239" s="378"/>
      <c r="RUS239" s="378"/>
      <c r="RUT239" s="378"/>
      <c r="RUU239" s="378"/>
      <c r="RUV239" s="378"/>
      <c r="RUW239" s="378"/>
      <c r="RUX239" s="378"/>
      <c r="RUY239" s="75"/>
      <c r="RUZ239" s="378"/>
      <c r="RVA239" s="378"/>
      <c r="RVB239" s="75"/>
      <c r="RVC239" s="76"/>
      <c r="RVD239" s="75"/>
      <c r="RVE239" s="378"/>
      <c r="RVF239" s="378"/>
      <c r="RVG239" s="378"/>
      <c r="RVH239" s="378"/>
      <c r="RVI239" s="378"/>
      <c r="RVJ239" s="378"/>
      <c r="RVK239" s="378"/>
      <c r="RVL239" s="378"/>
      <c r="RVM239" s="378"/>
      <c r="RVN239" s="378"/>
      <c r="RVO239" s="378"/>
      <c r="RVP239" s="378"/>
      <c r="RVQ239" s="75"/>
      <c r="RVR239" s="378"/>
      <c r="RVS239" s="378"/>
      <c r="RVT239" s="75"/>
      <c r="RVU239" s="76"/>
      <c r="RVV239" s="75"/>
      <c r="RVW239" s="378"/>
      <c r="RVX239" s="378"/>
      <c r="RVY239" s="378"/>
      <c r="RVZ239" s="378"/>
      <c r="RWA239" s="378"/>
      <c r="RWB239" s="378"/>
      <c r="RWC239" s="378"/>
      <c r="RWD239" s="378"/>
      <c r="RWE239" s="378"/>
      <c r="RWF239" s="378"/>
      <c r="RWG239" s="378"/>
      <c r="RWH239" s="378"/>
      <c r="RWI239" s="75"/>
      <c r="RWJ239" s="378"/>
      <c r="RWK239" s="378"/>
      <c r="RWL239" s="75"/>
      <c r="RWM239" s="76"/>
      <c r="RWN239" s="75"/>
      <c r="RWO239" s="378"/>
      <c r="RWP239" s="378"/>
      <c r="RWQ239" s="378"/>
      <c r="RWR239" s="378"/>
      <c r="RWS239" s="378"/>
      <c r="RWT239" s="378"/>
      <c r="RWU239" s="378"/>
      <c r="RWV239" s="378"/>
      <c r="RWW239" s="378"/>
      <c r="RWX239" s="378"/>
      <c r="RWY239" s="378"/>
      <c r="RWZ239" s="378"/>
      <c r="RXA239" s="75"/>
      <c r="RXB239" s="378"/>
      <c r="RXC239" s="378"/>
      <c r="RXD239" s="75"/>
      <c r="RXE239" s="76"/>
      <c r="RXF239" s="75"/>
      <c r="RXG239" s="378"/>
      <c r="RXH239" s="378"/>
      <c r="RXI239" s="378"/>
      <c r="RXJ239" s="378"/>
      <c r="RXK239" s="378"/>
      <c r="RXL239" s="378"/>
      <c r="RXM239" s="378"/>
      <c r="RXN239" s="378"/>
      <c r="RXO239" s="378"/>
      <c r="RXP239" s="378"/>
      <c r="RXQ239" s="378"/>
      <c r="RXR239" s="378"/>
      <c r="RXS239" s="75"/>
      <c r="RXT239" s="378"/>
      <c r="RXU239" s="378"/>
      <c r="RXV239" s="75"/>
      <c r="RXW239" s="76"/>
      <c r="RXX239" s="75"/>
      <c r="RXY239" s="378"/>
      <c r="RXZ239" s="378"/>
      <c r="RYA239" s="378"/>
      <c r="RYB239" s="378"/>
      <c r="RYC239" s="378"/>
      <c r="RYD239" s="378"/>
      <c r="RYE239" s="378"/>
      <c r="RYF239" s="378"/>
      <c r="RYG239" s="378"/>
      <c r="RYH239" s="378"/>
      <c r="RYI239" s="378"/>
      <c r="RYJ239" s="378"/>
      <c r="RYK239" s="75"/>
      <c r="RYL239" s="378"/>
      <c r="RYM239" s="378"/>
      <c r="RYN239" s="75"/>
      <c r="RYO239" s="76"/>
      <c r="RYP239" s="75"/>
      <c r="RYQ239" s="378"/>
      <c r="RYR239" s="378"/>
      <c r="RYS239" s="378"/>
      <c r="RYT239" s="378"/>
      <c r="RYU239" s="378"/>
      <c r="RYV239" s="378"/>
      <c r="RYW239" s="378"/>
      <c r="RYX239" s="378"/>
      <c r="RYY239" s="378"/>
      <c r="RYZ239" s="378"/>
      <c r="RZA239" s="378"/>
      <c r="RZB239" s="378"/>
      <c r="RZC239" s="75"/>
      <c r="RZD239" s="378"/>
      <c r="RZE239" s="378"/>
      <c r="RZF239" s="75"/>
      <c r="RZG239" s="76"/>
      <c r="RZH239" s="75"/>
      <c r="RZI239" s="378"/>
      <c r="RZJ239" s="378"/>
      <c r="RZK239" s="378"/>
      <c r="RZL239" s="378"/>
      <c r="RZM239" s="378"/>
      <c r="RZN239" s="378"/>
      <c r="RZO239" s="378"/>
      <c r="RZP239" s="378"/>
      <c r="RZQ239" s="378"/>
      <c r="RZR239" s="378"/>
      <c r="RZS239" s="378"/>
      <c r="RZT239" s="378"/>
      <c r="RZU239" s="75"/>
      <c r="RZV239" s="378"/>
      <c r="RZW239" s="378"/>
      <c r="RZX239" s="75"/>
      <c r="RZY239" s="76"/>
      <c r="RZZ239" s="75"/>
      <c r="SAA239" s="378"/>
      <c r="SAB239" s="378"/>
      <c r="SAC239" s="378"/>
      <c r="SAD239" s="378"/>
      <c r="SAE239" s="378"/>
      <c r="SAF239" s="378"/>
      <c r="SAG239" s="378"/>
      <c r="SAH239" s="378"/>
      <c r="SAI239" s="378"/>
      <c r="SAJ239" s="378"/>
      <c r="SAK239" s="378"/>
      <c r="SAL239" s="378"/>
      <c r="SAM239" s="75"/>
      <c r="SAN239" s="378"/>
      <c r="SAO239" s="378"/>
      <c r="SAP239" s="75"/>
      <c r="SAQ239" s="76"/>
      <c r="SAR239" s="75"/>
      <c r="SAS239" s="378"/>
      <c r="SAT239" s="378"/>
      <c r="SAU239" s="378"/>
      <c r="SAV239" s="378"/>
      <c r="SAW239" s="378"/>
      <c r="SAX239" s="378"/>
      <c r="SAY239" s="378"/>
      <c r="SAZ239" s="378"/>
      <c r="SBA239" s="378"/>
      <c r="SBB239" s="378"/>
      <c r="SBC239" s="378"/>
      <c r="SBD239" s="378"/>
      <c r="SBE239" s="75"/>
      <c r="SBF239" s="378"/>
      <c r="SBG239" s="378"/>
      <c r="SBH239" s="75"/>
      <c r="SBI239" s="76"/>
      <c r="SBJ239" s="75"/>
      <c r="SBK239" s="378"/>
      <c r="SBL239" s="378"/>
      <c r="SBM239" s="378"/>
      <c r="SBN239" s="378"/>
      <c r="SBO239" s="378"/>
      <c r="SBP239" s="378"/>
      <c r="SBQ239" s="378"/>
      <c r="SBR239" s="378"/>
      <c r="SBS239" s="378"/>
      <c r="SBT239" s="378"/>
      <c r="SBU239" s="378"/>
      <c r="SBV239" s="378"/>
      <c r="SBW239" s="75"/>
      <c r="SBX239" s="378"/>
      <c r="SBY239" s="378"/>
      <c r="SBZ239" s="75"/>
      <c r="SCA239" s="76"/>
      <c r="SCB239" s="75"/>
      <c r="SCC239" s="378"/>
      <c r="SCD239" s="378"/>
      <c r="SCE239" s="378"/>
      <c r="SCF239" s="378"/>
      <c r="SCG239" s="378"/>
      <c r="SCH239" s="378"/>
      <c r="SCI239" s="378"/>
      <c r="SCJ239" s="378"/>
      <c r="SCK239" s="378"/>
      <c r="SCL239" s="378"/>
      <c r="SCM239" s="378"/>
      <c r="SCN239" s="378"/>
      <c r="SCO239" s="75"/>
      <c r="SCP239" s="378"/>
      <c r="SCQ239" s="378"/>
      <c r="SCR239" s="75"/>
      <c r="SCS239" s="76"/>
      <c r="SCT239" s="75"/>
      <c r="SCU239" s="378"/>
      <c r="SCV239" s="378"/>
      <c r="SCW239" s="378"/>
      <c r="SCX239" s="378"/>
      <c r="SCY239" s="378"/>
      <c r="SCZ239" s="378"/>
      <c r="SDA239" s="378"/>
      <c r="SDB239" s="378"/>
      <c r="SDC239" s="378"/>
      <c r="SDD239" s="378"/>
      <c r="SDE239" s="378"/>
      <c r="SDF239" s="378"/>
      <c r="SDG239" s="75"/>
      <c r="SDH239" s="378"/>
      <c r="SDI239" s="378"/>
      <c r="SDJ239" s="75"/>
      <c r="SDK239" s="76"/>
      <c r="SDL239" s="75"/>
      <c r="SDM239" s="378"/>
      <c r="SDN239" s="378"/>
      <c r="SDO239" s="378"/>
      <c r="SDP239" s="378"/>
      <c r="SDQ239" s="378"/>
      <c r="SDR239" s="378"/>
      <c r="SDS239" s="378"/>
      <c r="SDT239" s="378"/>
      <c r="SDU239" s="378"/>
      <c r="SDV239" s="378"/>
      <c r="SDW239" s="378"/>
      <c r="SDX239" s="378"/>
      <c r="SDY239" s="75"/>
      <c r="SDZ239" s="378"/>
      <c r="SEA239" s="378"/>
      <c r="SEB239" s="75"/>
      <c r="SEC239" s="76"/>
      <c r="SED239" s="75"/>
      <c r="SEE239" s="378"/>
      <c r="SEF239" s="378"/>
      <c r="SEG239" s="378"/>
      <c r="SEH239" s="378"/>
      <c r="SEI239" s="378"/>
      <c r="SEJ239" s="378"/>
      <c r="SEK239" s="378"/>
      <c r="SEL239" s="378"/>
      <c r="SEM239" s="378"/>
      <c r="SEN239" s="378"/>
      <c r="SEO239" s="378"/>
      <c r="SEP239" s="378"/>
      <c r="SEQ239" s="75"/>
      <c r="SER239" s="378"/>
      <c r="SES239" s="378"/>
      <c r="SET239" s="75"/>
      <c r="SEU239" s="76"/>
      <c r="SEV239" s="75"/>
      <c r="SEW239" s="378"/>
      <c r="SEX239" s="378"/>
      <c r="SEY239" s="378"/>
      <c r="SEZ239" s="378"/>
      <c r="SFA239" s="378"/>
      <c r="SFB239" s="378"/>
      <c r="SFC239" s="378"/>
      <c r="SFD239" s="378"/>
      <c r="SFE239" s="378"/>
      <c r="SFF239" s="378"/>
      <c r="SFG239" s="378"/>
      <c r="SFH239" s="378"/>
      <c r="SFI239" s="75"/>
      <c r="SFJ239" s="378"/>
      <c r="SFK239" s="378"/>
      <c r="SFL239" s="75"/>
      <c r="SFM239" s="76"/>
      <c r="SFN239" s="75"/>
      <c r="SFO239" s="378"/>
      <c r="SFP239" s="378"/>
      <c r="SFQ239" s="378"/>
      <c r="SFR239" s="378"/>
      <c r="SFS239" s="378"/>
      <c r="SFT239" s="378"/>
      <c r="SFU239" s="378"/>
      <c r="SFV239" s="378"/>
      <c r="SFW239" s="378"/>
      <c r="SFX239" s="378"/>
      <c r="SFY239" s="378"/>
      <c r="SFZ239" s="378"/>
      <c r="SGA239" s="75"/>
      <c r="SGB239" s="378"/>
      <c r="SGC239" s="378"/>
      <c r="SGD239" s="75"/>
      <c r="SGE239" s="76"/>
      <c r="SGF239" s="75"/>
      <c r="SGG239" s="378"/>
      <c r="SGH239" s="378"/>
      <c r="SGI239" s="378"/>
      <c r="SGJ239" s="378"/>
      <c r="SGK239" s="378"/>
      <c r="SGL239" s="378"/>
      <c r="SGM239" s="378"/>
      <c r="SGN239" s="378"/>
      <c r="SGO239" s="378"/>
      <c r="SGP239" s="378"/>
      <c r="SGQ239" s="378"/>
      <c r="SGR239" s="378"/>
      <c r="SGS239" s="75"/>
      <c r="SGT239" s="378"/>
      <c r="SGU239" s="378"/>
      <c r="SGV239" s="75"/>
      <c r="SGW239" s="76"/>
      <c r="SGX239" s="75"/>
      <c r="SGY239" s="378"/>
      <c r="SGZ239" s="378"/>
      <c r="SHA239" s="378"/>
      <c r="SHB239" s="378"/>
      <c r="SHC239" s="378"/>
      <c r="SHD239" s="378"/>
      <c r="SHE239" s="378"/>
      <c r="SHF239" s="378"/>
      <c r="SHG239" s="378"/>
      <c r="SHH239" s="378"/>
      <c r="SHI239" s="378"/>
      <c r="SHJ239" s="378"/>
      <c r="SHK239" s="75"/>
      <c r="SHL239" s="378"/>
      <c r="SHM239" s="378"/>
      <c r="SHN239" s="75"/>
      <c r="SHO239" s="76"/>
      <c r="SHP239" s="75"/>
      <c r="SHQ239" s="378"/>
      <c r="SHR239" s="378"/>
      <c r="SHS239" s="378"/>
      <c r="SHT239" s="378"/>
      <c r="SHU239" s="378"/>
      <c r="SHV239" s="378"/>
      <c r="SHW239" s="378"/>
      <c r="SHX239" s="378"/>
      <c r="SHY239" s="378"/>
      <c r="SHZ239" s="378"/>
      <c r="SIA239" s="378"/>
      <c r="SIB239" s="378"/>
      <c r="SIC239" s="75"/>
      <c r="SID239" s="378"/>
      <c r="SIE239" s="378"/>
      <c r="SIF239" s="75"/>
      <c r="SIG239" s="76"/>
      <c r="SIH239" s="75"/>
      <c r="SII239" s="378"/>
      <c r="SIJ239" s="378"/>
      <c r="SIK239" s="378"/>
      <c r="SIL239" s="378"/>
      <c r="SIM239" s="378"/>
      <c r="SIN239" s="378"/>
      <c r="SIO239" s="378"/>
      <c r="SIP239" s="378"/>
      <c r="SIQ239" s="378"/>
      <c r="SIR239" s="378"/>
      <c r="SIS239" s="378"/>
      <c r="SIT239" s="378"/>
      <c r="SIU239" s="75"/>
      <c r="SIV239" s="378"/>
      <c r="SIW239" s="378"/>
      <c r="SIX239" s="75"/>
      <c r="SIY239" s="76"/>
      <c r="SIZ239" s="75"/>
      <c r="SJA239" s="378"/>
      <c r="SJB239" s="378"/>
      <c r="SJC239" s="378"/>
      <c r="SJD239" s="378"/>
      <c r="SJE239" s="378"/>
      <c r="SJF239" s="378"/>
      <c r="SJG239" s="378"/>
      <c r="SJH239" s="378"/>
      <c r="SJI239" s="378"/>
      <c r="SJJ239" s="378"/>
      <c r="SJK239" s="378"/>
      <c r="SJL239" s="378"/>
      <c r="SJM239" s="75"/>
      <c r="SJN239" s="378"/>
      <c r="SJO239" s="378"/>
      <c r="SJP239" s="75"/>
      <c r="SJQ239" s="76"/>
      <c r="SJR239" s="75"/>
      <c r="SJS239" s="378"/>
      <c r="SJT239" s="378"/>
      <c r="SJU239" s="378"/>
      <c r="SJV239" s="378"/>
      <c r="SJW239" s="378"/>
      <c r="SJX239" s="378"/>
      <c r="SJY239" s="378"/>
      <c r="SJZ239" s="378"/>
      <c r="SKA239" s="378"/>
      <c r="SKB239" s="378"/>
      <c r="SKC239" s="378"/>
      <c r="SKD239" s="378"/>
      <c r="SKE239" s="75"/>
      <c r="SKF239" s="378"/>
      <c r="SKG239" s="378"/>
      <c r="SKH239" s="75"/>
      <c r="SKI239" s="76"/>
      <c r="SKJ239" s="75"/>
      <c r="SKK239" s="378"/>
      <c r="SKL239" s="378"/>
      <c r="SKM239" s="378"/>
      <c r="SKN239" s="378"/>
      <c r="SKO239" s="378"/>
      <c r="SKP239" s="378"/>
      <c r="SKQ239" s="378"/>
      <c r="SKR239" s="378"/>
      <c r="SKS239" s="378"/>
      <c r="SKT239" s="378"/>
      <c r="SKU239" s="378"/>
      <c r="SKV239" s="378"/>
      <c r="SKW239" s="75"/>
      <c r="SKX239" s="378"/>
      <c r="SKY239" s="378"/>
      <c r="SKZ239" s="75"/>
      <c r="SLA239" s="76"/>
      <c r="SLB239" s="75"/>
      <c r="SLC239" s="378"/>
      <c r="SLD239" s="378"/>
      <c r="SLE239" s="378"/>
      <c r="SLF239" s="378"/>
      <c r="SLG239" s="378"/>
      <c r="SLH239" s="378"/>
      <c r="SLI239" s="378"/>
      <c r="SLJ239" s="378"/>
      <c r="SLK239" s="378"/>
      <c r="SLL239" s="378"/>
      <c r="SLM239" s="378"/>
      <c r="SLN239" s="378"/>
      <c r="SLO239" s="75"/>
      <c r="SLP239" s="378"/>
      <c r="SLQ239" s="378"/>
      <c r="SLR239" s="75"/>
      <c r="SLS239" s="76"/>
      <c r="SLT239" s="75"/>
      <c r="SLU239" s="378"/>
      <c r="SLV239" s="378"/>
      <c r="SLW239" s="378"/>
      <c r="SLX239" s="378"/>
      <c r="SLY239" s="378"/>
      <c r="SLZ239" s="378"/>
      <c r="SMA239" s="378"/>
      <c r="SMB239" s="378"/>
      <c r="SMC239" s="378"/>
      <c r="SMD239" s="378"/>
      <c r="SME239" s="378"/>
      <c r="SMF239" s="378"/>
      <c r="SMG239" s="75"/>
      <c r="SMH239" s="378"/>
      <c r="SMI239" s="378"/>
      <c r="SMJ239" s="75"/>
      <c r="SMK239" s="76"/>
      <c r="SML239" s="75"/>
      <c r="SMM239" s="378"/>
      <c r="SMN239" s="378"/>
      <c r="SMO239" s="378"/>
      <c r="SMP239" s="378"/>
      <c r="SMQ239" s="378"/>
      <c r="SMR239" s="378"/>
      <c r="SMS239" s="378"/>
      <c r="SMT239" s="378"/>
      <c r="SMU239" s="378"/>
      <c r="SMV239" s="378"/>
      <c r="SMW239" s="378"/>
      <c r="SMX239" s="378"/>
      <c r="SMY239" s="75"/>
      <c r="SMZ239" s="378"/>
      <c r="SNA239" s="378"/>
      <c r="SNB239" s="75"/>
      <c r="SNC239" s="76"/>
      <c r="SND239" s="75"/>
      <c r="SNE239" s="378"/>
      <c r="SNF239" s="378"/>
      <c r="SNG239" s="378"/>
      <c r="SNH239" s="378"/>
      <c r="SNI239" s="378"/>
      <c r="SNJ239" s="378"/>
      <c r="SNK239" s="378"/>
      <c r="SNL239" s="378"/>
      <c r="SNM239" s="378"/>
      <c r="SNN239" s="378"/>
      <c r="SNO239" s="378"/>
      <c r="SNP239" s="378"/>
      <c r="SNQ239" s="75"/>
      <c r="SNR239" s="378"/>
      <c r="SNS239" s="378"/>
      <c r="SNT239" s="75"/>
      <c r="SNU239" s="76"/>
      <c r="SNV239" s="75"/>
      <c r="SNW239" s="378"/>
      <c r="SNX239" s="378"/>
      <c r="SNY239" s="378"/>
      <c r="SNZ239" s="378"/>
      <c r="SOA239" s="378"/>
      <c r="SOB239" s="378"/>
      <c r="SOC239" s="378"/>
      <c r="SOD239" s="378"/>
      <c r="SOE239" s="378"/>
      <c r="SOF239" s="378"/>
      <c r="SOG239" s="378"/>
      <c r="SOH239" s="378"/>
      <c r="SOI239" s="75"/>
      <c r="SOJ239" s="378"/>
      <c r="SOK239" s="378"/>
      <c r="SOL239" s="75"/>
      <c r="SOM239" s="76"/>
      <c r="SON239" s="75"/>
      <c r="SOO239" s="378"/>
      <c r="SOP239" s="378"/>
      <c r="SOQ239" s="378"/>
      <c r="SOR239" s="378"/>
      <c r="SOS239" s="378"/>
      <c r="SOT239" s="378"/>
      <c r="SOU239" s="378"/>
      <c r="SOV239" s="378"/>
      <c r="SOW239" s="378"/>
      <c r="SOX239" s="378"/>
      <c r="SOY239" s="378"/>
      <c r="SOZ239" s="378"/>
      <c r="SPA239" s="75"/>
      <c r="SPB239" s="378"/>
      <c r="SPC239" s="378"/>
      <c r="SPD239" s="75"/>
      <c r="SPE239" s="76"/>
      <c r="SPF239" s="75"/>
      <c r="SPG239" s="378"/>
      <c r="SPH239" s="378"/>
      <c r="SPI239" s="378"/>
      <c r="SPJ239" s="378"/>
      <c r="SPK239" s="378"/>
      <c r="SPL239" s="378"/>
      <c r="SPM239" s="378"/>
      <c r="SPN239" s="378"/>
      <c r="SPO239" s="378"/>
      <c r="SPP239" s="378"/>
      <c r="SPQ239" s="378"/>
      <c r="SPR239" s="378"/>
      <c r="SPS239" s="75"/>
      <c r="SPT239" s="378"/>
      <c r="SPU239" s="378"/>
      <c r="SPV239" s="75"/>
      <c r="SPW239" s="76"/>
      <c r="SPX239" s="75"/>
      <c r="SPY239" s="378"/>
      <c r="SPZ239" s="378"/>
      <c r="SQA239" s="378"/>
      <c r="SQB239" s="378"/>
      <c r="SQC239" s="378"/>
      <c r="SQD239" s="378"/>
      <c r="SQE239" s="378"/>
      <c r="SQF239" s="378"/>
      <c r="SQG239" s="378"/>
      <c r="SQH239" s="378"/>
      <c r="SQI239" s="378"/>
      <c r="SQJ239" s="378"/>
      <c r="SQK239" s="75"/>
      <c r="SQL239" s="378"/>
      <c r="SQM239" s="378"/>
      <c r="SQN239" s="75"/>
      <c r="SQO239" s="76"/>
      <c r="SQP239" s="75"/>
      <c r="SQQ239" s="378"/>
      <c r="SQR239" s="378"/>
      <c r="SQS239" s="378"/>
      <c r="SQT239" s="378"/>
      <c r="SQU239" s="378"/>
      <c r="SQV239" s="378"/>
      <c r="SQW239" s="378"/>
      <c r="SQX239" s="378"/>
      <c r="SQY239" s="378"/>
      <c r="SQZ239" s="378"/>
      <c r="SRA239" s="378"/>
      <c r="SRB239" s="378"/>
      <c r="SRC239" s="75"/>
      <c r="SRD239" s="378"/>
      <c r="SRE239" s="378"/>
      <c r="SRF239" s="75"/>
      <c r="SRG239" s="76"/>
      <c r="SRH239" s="75"/>
      <c r="SRI239" s="378"/>
      <c r="SRJ239" s="378"/>
      <c r="SRK239" s="378"/>
      <c r="SRL239" s="378"/>
      <c r="SRM239" s="378"/>
      <c r="SRN239" s="378"/>
      <c r="SRO239" s="378"/>
      <c r="SRP239" s="378"/>
      <c r="SRQ239" s="378"/>
      <c r="SRR239" s="378"/>
      <c r="SRS239" s="378"/>
      <c r="SRT239" s="378"/>
      <c r="SRU239" s="75"/>
      <c r="SRV239" s="378"/>
      <c r="SRW239" s="378"/>
      <c r="SRX239" s="75"/>
      <c r="SRY239" s="76"/>
      <c r="SRZ239" s="75"/>
      <c r="SSA239" s="378"/>
      <c r="SSB239" s="378"/>
      <c r="SSC239" s="378"/>
      <c r="SSD239" s="378"/>
      <c r="SSE239" s="378"/>
      <c r="SSF239" s="378"/>
      <c r="SSG239" s="378"/>
      <c r="SSH239" s="378"/>
      <c r="SSI239" s="378"/>
      <c r="SSJ239" s="378"/>
      <c r="SSK239" s="378"/>
      <c r="SSL239" s="378"/>
      <c r="SSM239" s="75"/>
      <c r="SSN239" s="378"/>
      <c r="SSO239" s="378"/>
      <c r="SSP239" s="75"/>
      <c r="SSQ239" s="76"/>
      <c r="SSR239" s="75"/>
      <c r="SSS239" s="378"/>
      <c r="SST239" s="378"/>
      <c r="SSU239" s="378"/>
      <c r="SSV239" s="378"/>
      <c r="SSW239" s="378"/>
      <c r="SSX239" s="378"/>
      <c r="SSY239" s="378"/>
      <c r="SSZ239" s="378"/>
      <c r="STA239" s="378"/>
      <c r="STB239" s="378"/>
      <c r="STC239" s="378"/>
      <c r="STD239" s="378"/>
      <c r="STE239" s="75"/>
      <c r="STF239" s="378"/>
      <c r="STG239" s="378"/>
      <c r="STH239" s="75"/>
      <c r="STI239" s="76"/>
      <c r="STJ239" s="75"/>
      <c r="STK239" s="378"/>
      <c r="STL239" s="378"/>
      <c r="STM239" s="378"/>
      <c r="STN239" s="378"/>
      <c r="STO239" s="378"/>
      <c r="STP239" s="378"/>
      <c r="STQ239" s="378"/>
      <c r="STR239" s="378"/>
      <c r="STS239" s="378"/>
      <c r="STT239" s="378"/>
      <c r="STU239" s="378"/>
      <c r="STV239" s="378"/>
      <c r="STW239" s="75"/>
      <c r="STX239" s="378"/>
      <c r="STY239" s="378"/>
      <c r="STZ239" s="75"/>
      <c r="SUA239" s="76"/>
      <c r="SUB239" s="75"/>
      <c r="SUC239" s="378"/>
      <c r="SUD239" s="378"/>
      <c r="SUE239" s="378"/>
      <c r="SUF239" s="378"/>
      <c r="SUG239" s="378"/>
      <c r="SUH239" s="378"/>
      <c r="SUI239" s="378"/>
      <c r="SUJ239" s="378"/>
      <c r="SUK239" s="378"/>
      <c r="SUL239" s="378"/>
      <c r="SUM239" s="378"/>
      <c r="SUN239" s="378"/>
      <c r="SUO239" s="75"/>
      <c r="SUP239" s="378"/>
      <c r="SUQ239" s="378"/>
      <c r="SUR239" s="75"/>
      <c r="SUS239" s="76"/>
      <c r="SUT239" s="75"/>
      <c r="SUU239" s="378"/>
      <c r="SUV239" s="378"/>
      <c r="SUW239" s="378"/>
      <c r="SUX239" s="378"/>
      <c r="SUY239" s="378"/>
      <c r="SUZ239" s="378"/>
      <c r="SVA239" s="378"/>
      <c r="SVB239" s="378"/>
      <c r="SVC239" s="378"/>
      <c r="SVD239" s="378"/>
      <c r="SVE239" s="378"/>
      <c r="SVF239" s="378"/>
      <c r="SVG239" s="75"/>
      <c r="SVH239" s="378"/>
      <c r="SVI239" s="378"/>
      <c r="SVJ239" s="75"/>
      <c r="SVK239" s="76"/>
      <c r="SVL239" s="75"/>
      <c r="SVM239" s="378"/>
      <c r="SVN239" s="378"/>
      <c r="SVO239" s="378"/>
      <c r="SVP239" s="378"/>
      <c r="SVQ239" s="378"/>
      <c r="SVR239" s="378"/>
      <c r="SVS239" s="378"/>
      <c r="SVT239" s="378"/>
      <c r="SVU239" s="378"/>
      <c r="SVV239" s="378"/>
      <c r="SVW239" s="378"/>
      <c r="SVX239" s="378"/>
      <c r="SVY239" s="75"/>
      <c r="SVZ239" s="378"/>
      <c r="SWA239" s="378"/>
      <c r="SWB239" s="75"/>
      <c r="SWC239" s="76"/>
      <c r="SWD239" s="75"/>
      <c r="SWE239" s="378"/>
      <c r="SWF239" s="378"/>
      <c r="SWG239" s="378"/>
      <c r="SWH239" s="378"/>
      <c r="SWI239" s="378"/>
      <c r="SWJ239" s="378"/>
      <c r="SWK239" s="378"/>
      <c r="SWL239" s="378"/>
      <c r="SWM239" s="378"/>
      <c r="SWN239" s="378"/>
      <c r="SWO239" s="378"/>
      <c r="SWP239" s="378"/>
      <c r="SWQ239" s="75"/>
      <c r="SWR239" s="378"/>
      <c r="SWS239" s="378"/>
      <c r="SWT239" s="75"/>
      <c r="SWU239" s="76"/>
      <c r="SWV239" s="75"/>
      <c r="SWW239" s="378"/>
      <c r="SWX239" s="378"/>
      <c r="SWY239" s="378"/>
      <c r="SWZ239" s="378"/>
      <c r="SXA239" s="378"/>
      <c r="SXB239" s="378"/>
      <c r="SXC239" s="378"/>
      <c r="SXD239" s="378"/>
      <c r="SXE239" s="378"/>
      <c r="SXF239" s="378"/>
      <c r="SXG239" s="378"/>
      <c r="SXH239" s="378"/>
      <c r="SXI239" s="75"/>
      <c r="SXJ239" s="378"/>
      <c r="SXK239" s="378"/>
      <c r="SXL239" s="75"/>
      <c r="SXM239" s="76"/>
      <c r="SXN239" s="75"/>
      <c r="SXO239" s="378"/>
      <c r="SXP239" s="378"/>
      <c r="SXQ239" s="378"/>
      <c r="SXR239" s="378"/>
      <c r="SXS239" s="378"/>
      <c r="SXT239" s="378"/>
      <c r="SXU239" s="378"/>
      <c r="SXV239" s="378"/>
      <c r="SXW239" s="378"/>
      <c r="SXX239" s="378"/>
      <c r="SXY239" s="378"/>
      <c r="SXZ239" s="378"/>
      <c r="SYA239" s="75"/>
      <c r="SYB239" s="378"/>
      <c r="SYC239" s="378"/>
      <c r="SYD239" s="75"/>
      <c r="SYE239" s="76"/>
      <c r="SYF239" s="75"/>
      <c r="SYG239" s="378"/>
      <c r="SYH239" s="378"/>
      <c r="SYI239" s="378"/>
      <c r="SYJ239" s="378"/>
      <c r="SYK239" s="378"/>
      <c r="SYL239" s="378"/>
      <c r="SYM239" s="378"/>
      <c r="SYN239" s="378"/>
      <c r="SYO239" s="378"/>
      <c r="SYP239" s="378"/>
      <c r="SYQ239" s="378"/>
      <c r="SYR239" s="378"/>
      <c r="SYS239" s="75"/>
      <c r="SYT239" s="378"/>
      <c r="SYU239" s="378"/>
      <c r="SYV239" s="75"/>
      <c r="SYW239" s="76"/>
      <c r="SYX239" s="75"/>
      <c r="SYY239" s="378"/>
      <c r="SYZ239" s="378"/>
      <c r="SZA239" s="378"/>
      <c r="SZB239" s="378"/>
      <c r="SZC239" s="378"/>
      <c r="SZD239" s="378"/>
      <c r="SZE239" s="378"/>
      <c r="SZF239" s="378"/>
      <c r="SZG239" s="378"/>
      <c r="SZH239" s="378"/>
      <c r="SZI239" s="378"/>
      <c r="SZJ239" s="378"/>
      <c r="SZK239" s="75"/>
      <c r="SZL239" s="378"/>
      <c r="SZM239" s="378"/>
      <c r="SZN239" s="75"/>
      <c r="SZO239" s="76"/>
      <c r="SZP239" s="75"/>
      <c r="SZQ239" s="378"/>
      <c r="SZR239" s="378"/>
      <c r="SZS239" s="378"/>
      <c r="SZT239" s="378"/>
      <c r="SZU239" s="378"/>
      <c r="SZV239" s="378"/>
      <c r="SZW239" s="378"/>
      <c r="SZX239" s="378"/>
      <c r="SZY239" s="378"/>
      <c r="SZZ239" s="378"/>
      <c r="TAA239" s="378"/>
      <c r="TAB239" s="378"/>
      <c r="TAC239" s="75"/>
      <c r="TAD239" s="378"/>
      <c r="TAE239" s="378"/>
      <c r="TAF239" s="75"/>
      <c r="TAG239" s="76"/>
      <c r="TAH239" s="75"/>
      <c r="TAI239" s="378"/>
      <c r="TAJ239" s="378"/>
      <c r="TAK239" s="378"/>
      <c r="TAL239" s="378"/>
      <c r="TAM239" s="378"/>
      <c r="TAN239" s="378"/>
      <c r="TAO239" s="378"/>
      <c r="TAP239" s="378"/>
      <c r="TAQ239" s="378"/>
      <c r="TAR239" s="378"/>
      <c r="TAS239" s="378"/>
      <c r="TAT239" s="378"/>
      <c r="TAU239" s="75"/>
      <c r="TAV239" s="378"/>
      <c r="TAW239" s="378"/>
      <c r="TAX239" s="75"/>
      <c r="TAY239" s="76"/>
      <c r="TAZ239" s="75"/>
      <c r="TBA239" s="378"/>
      <c r="TBB239" s="378"/>
      <c r="TBC239" s="378"/>
      <c r="TBD239" s="378"/>
      <c r="TBE239" s="378"/>
      <c r="TBF239" s="378"/>
      <c r="TBG239" s="378"/>
      <c r="TBH239" s="378"/>
      <c r="TBI239" s="378"/>
      <c r="TBJ239" s="378"/>
      <c r="TBK239" s="378"/>
      <c r="TBL239" s="378"/>
      <c r="TBM239" s="75"/>
      <c r="TBN239" s="378"/>
      <c r="TBO239" s="378"/>
      <c r="TBP239" s="75"/>
      <c r="TBQ239" s="76"/>
      <c r="TBR239" s="75"/>
      <c r="TBS239" s="378"/>
      <c r="TBT239" s="378"/>
      <c r="TBU239" s="378"/>
      <c r="TBV239" s="378"/>
      <c r="TBW239" s="378"/>
      <c r="TBX239" s="378"/>
      <c r="TBY239" s="378"/>
      <c r="TBZ239" s="378"/>
      <c r="TCA239" s="378"/>
      <c r="TCB239" s="378"/>
      <c r="TCC239" s="378"/>
      <c r="TCD239" s="378"/>
      <c r="TCE239" s="75"/>
      <c r="TCF239" s="378"/>
      <c r="TCG239" s="378"/>
      <c r="TCH239" s="75"/>
      <c r="TCI239" s="76"/>
      <c r="TCJ239" s="75"/>
      <c r="TCK239" s="378"/>
      <c r="TCL239" s="378"/>
      <c r="TCM239" s="378"/>
      <c r="TCN239" s="378"/>
      <c r="TCO239" s="378"/>
      <c r="TCP239" s="378"/>
      <c r="TCQ239" s="378"/>
      <c r="TCR239" s="378"/>
      <c r="TCS239" s="378"/>
      <c r="TCT239" s="378"/>
      <c r="TCU239" s="378"/>
      <c r="TCV239" s="378"/>
      <c r="TCW239" s="75"/>
      <c r="TCX239" s="378"/>
      <c r="TCY239" s="378"/>
      <c r="TCZ239" s="75"/>
      <c r="TDA239" s="76"/>
      <c r="TDB239" s="75"/>
      <c r="TDC239" s="378"/>
      <c r="TDD239" s="378"/>
      <c r="TDE239" s="378"/>
      <c r="TDF239" s="378"/>
      <c r="TDG239" s="378"/>
      <c r="TDH239" s="378"/>
      <c r="TDI239" s="378"/>
      <c r="TDJ239" s="378"/>
      <c r="TDK239" s="378"/>
      <c r="TDL239" s="378"/>
      <c r="TDM239" s="378"/>
      <c r="TDN239" s="378"/>
      <c r="TDO239" s="75"/>
      <c r="TDP239" s="378"/>
      <c r="TDQ239" s="378"/>
      <c r="TDR239" s="75"/>
      <c r="TDS239" s="76"/>
      <c r="TDT239" s="75"/>
      <c r="TDU239" s="378"/>
      <c r="TDV239" s="378"/>
      <c r="TDW239" s="378"/>
      <c r="TDX239" s="378"/>
      <c r="TDY239" s="378"/>
      <c r="TDZ239" s="378"/>
      <c r="TEA239" s="378"/>
      <c r="TEB239" s="378"/>
      <c r="TEC239" s="378"/>
      <c r="TED239" s="378"/>
      <c r="TEE239" s="378"/>
      <c r="TEF239" s="378"/>
      <c r="TEG239" s="75"/>
      <c r="TEH239" s="378"/>
      <c r="TEI239" s="378"/>
      <c r="TEJ239" s="75"/>
      <c r="TEK239" s="76"/>
      <c r="TEL239" s="75"/>
      <c r="TEM239" s="378"/>
      <c r="TEN239" s="378"/>
      <c r="TEO239" s="378"/>
      <c r="TEP239" s="378"/>
      <c r="TEQ239" s="378"/>
      <c r="TER239" s="378"/>
      <c r="TES239" s="378"/>
      <c r="TET239" s="378"/>
      <c r="TEU239" s="378"/>
      <c r="TEV239" s="378"/>
      <c r="TEW239" s="378"/>
      <c r="TEX239" s="378"/>
      <c r="TEY239" s="75"/>
      <c r="TEZ239" s="378"/>
      <c r="TFA239" s="378"/>
      <c r="TFB239" s="75"/>
      <c r="TFC239" s="76"/>
      <c r="TFD239" s="75"/>
      <c r="TFE239" s="378"/>
      <c r="TFF239" s="378"/>
      <c r="TFG239" s="378"/>
      <c r="TFH239" s="378"/>
      <c r="TFI239" s="378"/>
      <c r="TFJ239" s="378"/>
      <c r="TFK239" s="378"/>
      <c r="TFL239" s="378"/>
      <c r="TFM239" s="378"/>
      <c r="TFN239" s="378"/>
      <c r="TFO239" s="378"/>
      <c r="TFP239" s="378"/>
      <c r="TFQ239" s="75"/>
      <c r="TFR239" s="378"/>
      <c r="TFS239" s="378"/>
      <c r="TFT239" s="75"/>
      <c r="TFU239" s="76"/>
      <c r="TFV239" s="75"/>
      <c r="TFW239" s="378"/>
      <c r="TFX239" s="378"/>
      <c r="TFY239" s="378"/>
      <c r="TFZ239" s="378"/>
      <c r="TGA239" s="378"/>
      <c r="TGB239" s="378"/>
      <c r="TGC239" s="378"/>
      <c r="TGD239" s="378"/>
      <c r="TGE239" s="378"/>
      <c r="TGF239" s="378"/>
      <c r="TGG239" s="378"/>
      <c r="TGH239" s="378"/>
      <c r="TGI239" s="75"/>
      <c r="TGJ239" s="378"/>
      <c r="TGK239" s="378"/>
      <c r="TGL239" s="75"/>
      <c r="TGM239" s="76"/>
      <c r="TGN239" s="75"/>
      <c r="TGO239" s="378"/>
      <c r="TGP239" s="378"/>
      <c r="TGQ239" s="378"/>
      <c r="TGR239" s="378"/>
      <c r="TGS239" s="378"/>
      <c r="TGT239" s="378"/>
      <c r="TGU239" s="378"/>
      <c r="TGV239" s="378"/>
      <c r="TGW239" s="378"/>
      <c r="TGX239" s="378"/>
      <c r="TGY239" s="378"/>
      <c r="TGZ239" s="378"/>
      <c r="THA239" s="75"/>
      <c r="THB239" s="378"/>
      <c r="THC239" s="378"/>
      <c r="THD239" s="75"/>
      <c r="THE239" s="76"/>
      <c r="THF239" s="75"/>
      <c r="THG239" s="378"/>
      <c r="THH239" s="378"/>
      <c r="THI239" s="378"/>
      <c r="THJ239" s="378"/>
      <c r="THK239" s="378"/>
      <c r="THL239" s="378"/>
      <c r="THM239" s="378"/>
      <c r="THN239" s="378"/>
      <c r="THO239" s="378"/>
      <c r="THP239" s="378"/>
      <c r="THQ239" s="378"/>
      <c r="THR239" s="378"/>
      <c r="THS239" s="75"/>
      <c r="THT239" s="378"/>
      <c r="THU239" s="378"/>
      <c r="THV239" s="75"/>
      <c r="THW239" s="76"/>
      <c r="THX239" s="75"/>
      <c r="THY239" s="378"/>
      <c r="THZ239" s="378"/>
      <c r="TIA239" s="378"/>
      <c r="TIB239" s="378"/>
      <c r="TIC239" s="378"/>
      <c r="TID239" s="378"/>
      <c r="TIE239" s="378"/>
      <c r="TIF239" s="378"/>
      <c r="TIG239" s="378"/>
      <c r="TIH239" s="378"/>
      <c r="TII239" s="378"/>
      <c r="TIJ239" s="378"/>
      <c r="TIK239" s="75"/>
      <c r="TIL239" s="378"/>
      <c r="TIM239" s="378"/>
      <c r="TIN239" s="75"/>
      <c r="TIO239" s="76"/>
      <c r="TIP239" s="75"/>
      <c r="TIQ239" s="378"/>
      <c r="TIR239" s="378"/>
      <c r="TIS239" s="378"/>
      <c r="TIT239" s="378"/>
      <c r="TIU239" s="378"/>
      <c r="TIV239" s="378"/>
      <c r="TIW239" s="378"/>
      <c r="TIX239" s="378"/>
      <c r="TIY239" s="378"/>
      <c r="TIZ239" s="378"/>
      <c r="TJA239" s="378"/>
      <c r="TJB239" s="378"/>
      <c r="TJC239" s="75"/>
      <c r="TJD239" s="378"/>
      <c r="TJE239" s="378"/>
      <c r="TJF239" s="75"/>
      <c r="TJG239" s="76"/>
      <c r="TJH239" s="75"/>
      <c r="TJI239" s="378"/>
      <c r="TJJ239" s="378"/>
      <c r="TJK239" s="378"/>
      <c r="TJL239" s="378"/>
      <c r="TJM239" s="378"/>
      <c r="TJN239" s="378"/>
      <c r="TJO239" s="378"/>
      <c r="TJP239" s="378"/>
      <c r="TJQ239" s="378"/>
      <c r="TJR239" s="378"/>
      <c r="TJS239" s="378"/>
      <c r="TJT239" s="378"/>
      <c r="TJU239" s="75"/>
      <c r="TJV239" s="378"/>
      <c r="TJW239" s="378"/>
      <c r="TJX239" s="75"/>
      <c r="TJY239" s="76"/>
      <c r="TJZ239" s="75"/>
      <c r="TKA239" s="378"/>
      <c r="TKB239" s="378"/>
      <c r="TKC239" s="378"/>
      <c r="TKD239" s="378"/>
      <c r="TKE239" s="378"/>
      <c r="TKF239" s="378"/>
      <c r="TKG239" s="378"/>
      <c r="TKH239" s="378"/>
      <c r="TKI239" s="378"/>
      <c r="TKJ239" s="378"/>
      <c r="TKK239" s="378"/>
      <c r="TKL239" s="378"/>
      <c r="TKM239" s="75"/>
      <c r="TKN239" s="378"/>
      <c r="TKO239" s="378"/>
      <c r="TKP239" s="75"/>
      <c r="TKQ239" s="76"/>
      <c r="TKR239" s="75"/>
      <c r="TKS239" s="378"/>
      <c r="TKT239" s="378"/>
      <c r="TKU239" s="378"/>
      <c r="TKV239" s="378"/>
      <c r="TKW239" s="378"/>
      <c r="TKX239" s="378"/>
      <c r="TKY239" s="378"/>
      <c r="TKZ239" s="378"/>
      <c r="TLA239" s="378"/>
      <c r="TLB239" s="378"/>
      <c r="TLC239" s="378"/>
      <c r="TLD239" s="378"/>
      <c r="TLE239" s="75"/>
      <c r="TLF239" s="378"/>
      <c r="TLG239" s="378"/>
      <c r="TLH239" s="75"/>
      <c r="TLI239" s="76"/>
      <c r="TLJ239" s="75"/>
      <c r="TLK239" s="378"/>
      <c r="TLL239" s="378"/>
      <c r="TLM239" s="378"/>
      <c r="TLN239" s="378"/>
      <c r="TLO239" s="378"/>
      <c r="TLP239" s="378"/>
      <c r="TLQ239" s="378"/>
      <c r="TLR239" s="378"/>
      <c r="TLS239" s="378"/>
      <c r="TLT239" s="378"/>
      <c r="TLU239" s="378"/>
      <c r="TLV239" s="378"/>
      <c r="TLW239" s="75"/>
      <c r="TLX239" s="378"/>
      <c r="TLY239" s="378"/>
      <c r="TLZ239" s="75"/>
      <c r="TMA239" s="76"/>
      <c r="TMB239" s="75"/>
      <c r="TMC239" s="378"/>
      <c r="TMD239" s="378"/>
      <c r="TME239" s="378"/>
      <c r="TMF239" s="378"/>
      <c r="TMG239" s="378"/>
      <c r="TMH239" s="378"/>
      <c r="TMI239" s="378"/>
      <c r="TMJ239" s="378"/>
      <c r="TMK239" s="378"/>
      <c r="TML239" s="378"/>
      <c r="TMM239" s="378"/>
      <c r="TMN239" s="378"/>
      <c r="TMO239" s="75"/>
      <c r="TMP239" s="378"/>
      <c r="TMQ239" s="378"/>
      <c r="TMR239" s="75"/>
      <c r="TMS239" s="76"/>
      <c r="TMT239" s="75"/>
      <c r="TMU239" s="378"/>
      <c r="TMV239" s="378"/>
      <c r="TMW239" s="378"/>
      <c r="TMX239" s="378"/>
      <c r="TMY239" s="378"/>
      <c r="TMZ239" s="378"/>
      <c r="TNA239" s="378"/>
      <c r="TNB239" s="378"/>
      <c r="TNC239" s="378"/>
      <c r="TND239" s="378"/>
      <c r="TNE239" s="378"/>
      <c r="TNF239" s="378"/>
      <c r="TNG239" s="75"/>
      <c r="TNH239" s="378"/>
      <c r="TNI239" s="378"/>
      <c r="TNJ239" s="75"/>
      <c r="TNK239" s="76"/>
      <c r="TNL239" s="75"/>
      <c r="TNM239" s="378"/>
      <c r="TNN239" s="378"/>
      <c r="TNO239" s="378"/>
      <c r="TNP239" s="378"/>
      <c r="TNQ239" s="378"/>
      <c r="TNR239" s="378"/>
      <c r="TNS239" s="378"/>
      <c r="TNT239" s="378"/>
      <c r="TNU239" s="378"/>
      <c r="TNV239" s="378"/>
      <c r="TNW239" s="378"/>
      <c r="TNX239" s="378"/>
      <c r="TNY239" s="75"/>
      <c r="TNZ239" s="378"/>
      <c r="TOA239" s="378"/>
      <c r="TOB239" s="75"/>
      <c r="TOC239" s="76"/>
      <c r="TOD239" s="75"/>
      <c r="TOE239" s="378"/>
      <c r="TOF239" s="378"/>
      <c r="TOG239" s="378"/>
      <c r="TOH239" s="378"/>
      <c r="TOI239" s="378"/>
      <c r="TOJ239" s="378"/>
      <c r="TOK239" s="378"/>
      <c r="TOL239" s="378"/>
      <c r="TOM239" s="378"/>
      <c r="TON239" s="378"/>
      <c r="TOO239" s="378"/>
      <c r="TOP239" s="378"/>
      <c r="TOQ239" s="75"/>
      <c r="TOR239" s="378"/>
      <c r="TOS239" s="378"/>
      <c r="TOT239" s="75"/>
      <c r="TOU239" s="76"/>
      <c r="TOV239" s="75"/>
      <c r="TOW239" s="378"/>
      <c r="TOX239" s="378"/>
      <c r="TOY239" s="378"/>
      <c r="TOZ239" s="378"/>
      <c r="TPA239" s="378"/>
      <c r="TPB239" s="378"/>
      <c r="TPC239" s="378"/>
      <c r="TPD239" s="378"/>
      <c r="TPE239" s="378"/>
      <c r="TPF239" s="378"/>
      <c r="TPG239" s="378"/>
      <c r="TPH239" s="378"/>
      <c r="TPI239" s="75"/>
      <c r="TPJ239" s="378"/>
      <c r="TPK239" s="378"/>
      <c r="TPL239" s="75"/>
      <c r="TPM239" s="76"/>
      <c r="TPN239" s="75"/>
      <c r="TPO239" s="378"/>
      <c r="TPP239" s="378"/>
      <c r="TPQ239" s="378"/>
      <c r="TPR239" s="378"/>
      <c r="TPS239" s="378"/>
      <c r="TPT239" s="378"/>
      <c r="TPU239" s="378"/>
      <c r="TPV239" s="378"/>
      <c r="TPW239" s="378"/>
      <c r="TPX239" s="378"/>
      <c r="TPY239" s="378"/>
      <c r="TPZ239" s="378"/>
      <c r="TQA239" s="75"/>
      <c r="TQB239" s="378"/>
      <c r="TQC239" s="378"/>
      <c r="TQD239" s="75"/>
      <c r="TQE239" s="76"/>
      <c r="TQF239" s="75"/>
      <c r="TQG239" s="378"/>
      <c r="TQH239" s="378"/>
      <c r="TQI239" s="378"/>
      <c r="TQJ239" s="378"/>
      <c r="TQK239" s="378"/>
      <c r="TQL239" s="378"/>
      <c r="TQM239" s="378"/>
      <c r="TQN239" s="378"/>
      <c r="TQO239" s="378"/>
      <c r="TQP239" s="378"/>
      <c r="TQQ239" s="378"/>
      <c r="TQR239" s="378"/>
      <c r="TQS239" s="75"/>
      <c r="TQT239" s="378"/>
      <c r="TQU239" s="378"/>
      <c r="TQV239" s="75"/>
      <c r="TQW239" s="76"/>
      <c r="TQX239" s="75"/>
      <c r="TQY239" s="378"/>
      <c r="TQZ239" s="378"/>
      <c r="TRA239" s="378"/>
      <c r="TRB239" s="378"/>
      <c r="TRC239" s="378"/>
      <c r="TRD239" s="378"/>
      <c r="TRE239" s="378"/>
      <c r="TRF239" s="378"/>
      <c r="TRG239" s="378"/>
      <c r="TRH239" s="378"/>
      <c r="TRI239" s="378"/>
      <c r="TRJ239" s="378"/>
      <c r="TRK239" s="75"/>
      <c r="TRL239" s="378"/>
      <c r="TRM239" s="378"/>
      <c r="TRN239" s="75"/>
      <c r="TRO239" s="76"/>
      <c r="TRP239" s="75"/>
      <c r="TRQ239" s="378"/>
      <c r="TRR239" s="378"/>
      <c r="TRS239" s="378"/>
      <c r="TRT239" s="378"/>
      <c r="TRU239" s="378"/>
      <c r="TRV239" s="378"/>
      <c r="TRW239" s="378"/>
      <c r="TRX239" s="378"/>
      <c r="TRY239" s="378"/>
      <c r="TRZ239" s="378"/>
      <c r="TSA239" s="378"/>
      <c r="TSB239" s="378"/>
      <c r="TSC239" s="75"/>
      <c r="TSD239" s="378"/>
      <c r="TSE239" s="378"/>
      <c r="TSF239" s="75"/>
      <c r="TSG239" s="76"/>
      <c r="TSH239" s="75"/>
      <c r="TSI239" s="378"/>
      <c r="TSJ239" s="378"/>
      <c r="TSK239" s="378"/>
      <c r="TSL239" s="378"/>
      <c r="TSM239" s="378"/>
      <c r="TSN239" s="378"/>
      <c r="TSO239" s="378"/>
      <c r="TSP239" s="378"/>
      <c r="TSQ239" s="378"/>
      <c r="TSR239" s="378"/>
      <c r="TSS239" s="378"/>
      <c r="TST239" s="378"/>
      <c r="TSU239" s="75"/>
      <c r="TSV239" s="378"/>
      <c r="TSW239" s="378"/>
      <c r="TSX239" s="75"/>
      <c r="TSY239" s="76"/>
      <c r="TSZ239" s="75"/>
      <c r="TTA239" s="378"/>
      <c r="TTB239" s="378"/>
      <c r="TTC239" s="378"/>
      <c r="TTD239" s="378"/>
      <c r="TTE239" s="378"/>
      <c r="TTF239" s="378"/>
      <c r="TTG239" s="378"/>
      <c r="TTH239" s="378"/>
      <c r="TTI239" s="378"/>
      <c r="TTJ239" s="378"/>
      <c r="TTK239" s="378"/>
      <c r="TTL239" s="378"/>
      <c r="TTM239" s="75"/>
      <c r="TTN239" s="378"/>
      <c r="TTO239" s="378"/>
      <c r="TTP239" s="75"/>
      <c r="TTQ239" s="76"/>
      <c r="TTR239" s="75"/>
      <c r="TTS239" s="378"/>
      <c r="TTT239" s="378"/>
      <c r="TTU239" s="378"/>
      <c r="TTV239" s="378"/>
      <c r="TTW239" s="378"/>
      <c r="TTX239" s="378"/>
      <c r="TTY239" s="378"/>
      <c r="TTZ239" s="378"/>
      <c r="TUA239" s="378"/>
      <c r="TUB239" s="378"/>
      <c r="TUC239" s="378"/>
      <c r="TUD239" s="378"/>
      <c r="TUE239" s="75"/>
      <c r="TUF239" s="378"/>
      <c r="TUG239" s="378"/>
      <c r="TUH239" s="75"/>
      <c r="TUI239" s="76"/>
      <c r="TUJ239" s="75"/>
      <c r="TUK239" s="378"/>
      <c r="TUL239" s="378"/>
      <c r="TUM239" s="378"/>
      <c r="TUN239" s="378"/>
      <c r="TUO239" s="378"/>
      <c r="TUP239" s="378"/>
      <c r="TUQ239" s="378"/>
      <c r="TUR239" s="378"/>
      <c r="TUS239" s="378"/>
      <c r="TUT239" s="378"/>
      <c r="TUU239" s="378"/>
      <c r="TUV239" s="378"/>
      <c r="TUW239" s="75"/>
      <c r="TUX239" s="378"/>
      <c r="TUY239" s="378"/>
      <c r="TUZ239" s="75"/>
      <c r="TVA239" s="76"/>
      <c r="TVB239" s="75"/>
      <c r="TVC239" s="378"/>
      <c r="TVD239" s="378"/>
      <c r="TVE239" s="378"/>
      <c r="TVF239" s="378"/>
      <c r="TVG239" s="378"/>
      <c r="TVH239" s="378"/>
      <c r="TVI239" s="378"/>
      <c r="TVJ239" s="378"/>
      <c r="TVK239" s="378"/>
      <c r="TVL239" s="378"/>
      <c r="TVM239" s="378"/>
      <c r="TVN239" s="378"/>
      <c r="TVO239" s="75"/>
      <c r="TVP239" s="378"/>
      <c r="TVQ239" s="378"/>
      <c r="TVR239" s="75"/>
      <c r="TVS239" s="76"/>
      <c r="TVT239" s="75"/>
      <c r="TVU239" s="378"/>
      <c r="TVV239" s="378"/>
      <c r="TVW239" s="378"/>
      <c r="TVX239" s="378"/>
      <c r="TVY239" s="378"/>
      <c r="TVZ239" s="378"/>
      <c r="TWA239" s="378"/>
      <c r="TWB239" s="378"/>
      <c r="TWC239" s="378"/>
      <c r="TWD239" s="378"/>
      <c r="TWE239" s="378"/>
      <c r="TWF239" s="378"/>
      <c r="TWG239" s="75"/>
      <c r="TWH239" s="378"/>
      <c r="TWI239" s="378"/>
      <c r="TWJ239" s="75"/>
      <c r="TWK239" s="76"/>
      <c r="TWL239" s="75"/>
      <c r="TWM239" s="378"/>
      <c r="TWN239" s="378"/>
      <c r="TWO239" s="378"/>
      <c r="TWP239" s="378"/>
      <c r="TWQ239" s="378"/>
      <c r="TWR239" s="378"/>
      <c r="TWS239" s="378"/>
      <c r="TWT239" s="378"/>
      <c r="TWU239" s="378"/>
      <c r="TWV239" s="378"/>
      <c r="TWW239" s="378"/>
      <c r="TWX239" s="378"/>
      <c r="TWY239" s="75"/>
      <c r="TWZ239" s="378"/>
      <c r="TXA239" s="378"/>
      <c r="TXB239" s="75"/>
      <c r="TXC239" s="76"/>
      <c r="TXD239" s="75"/>
      <c r="TXE239" s="378"/>
      <c r="TXF239" s="378"/>
      <c r="TXG239" s="378"/>
      <c r="TXH239" s="378"/>
      <c r="TXI239" s="378"/>
      <c r="TXJ239" s="378"/>
      <c r="TXK239" s="378"/>
      <c r="TXL239" s="378"/>
      <c r="TXM239" s="378"/>
      <c r="TXN239" s="378"/>
      <c r="TXO239" s="378"/>
      <c r="TXP239" s="378"/>
      <c r="TXQ239" s="75"/>
      <c r="TXR239" s="378"/>
      <c r="TXS239" s="378"/>
      <c r="TXT239" s="75"/>
      <c r="TXU239" s="76"/>
      <c r="TXV239" s="75"/>
      <c r="TXW239" s="378"/>
      <c r="TXX239" s="378"/>
      <c r="TXY239" s="378"/>
      <c r="TXZ239" s="378"/>
      <c r="TYA239" s="378"/>
      <c r="TYB239" s="378"/>
      <c r="TYC239" s="378"/>
      <c r="TYD239" s="378"/>
      <c r="TYE239" s="378"/>
      <c r="TYF239" s="378"/>
      <c r="TYG239" s="378"/>
      <c r="TYH239" s="378"/>
      <c r="TYI239" s="75"/>
      <c r="TYJ239" s="378"/>
      <c r="TYK239" s="378"/>
      <c r="TYL239" s="75"/>
      <c r="TYM239" s="76"/>
      <c r="TYN239" s="75"/>
      <c r="TYO239" s="378"/>
      <c r="TYP239" s="378"/>
      <c r="TYQ239" s="378"/>
      <c r="TYR239" s="378"/>
      <c r="TYS239" s="378"/>
      <c r="TYT239" s="378"/>
      <c r="TYU239" s="378"/>
      <c r="TYV239" s="378"/>
      <c r="TYW239" s="378"/>
      <c r="TYX239" s="378"/>
      <c r="TYY239" s="378"/>
      <c r="TYZ239" s="378"/>
      <c r="TZA239" s="75"/>
      <c r="TZB239" s="378"/>
      <c r="TZC239" s="378"/>
      <c r="TZD239" s="75"/>
      <c r="TZE239" s="76"/>
      <c r="TZF239" s="75"/>
      <c r="TZG239" s="378"/>
      <c r="TZH239" s="378"/>
      <c r="TZI239" s="378"/>
      <c r="TZJ239" s="378"/>
      <c r="TZK239" s="378"/>
      <c r="TZL239" s="378"/>
      <c r="TZM239" s="378"/>
      <c r="TZN239" s="378"/>
      <c r="TZO239" s="378"/>
      <c r="TZP239" s="378"/>
      <c r="TZQ239" s="378"/>
      <c r="TZR239" s="378"/>
      <c r="TZS239" s="75"/>
      <c r="TZT239" s="378"/>
      <c r="TZU239" s="378"/>
      <c r="TZV239" s="75"/>
      <c r="TZW239" s="76"/>
      <c r="TZX239" s="75"/>
      <c r="TZY239" s="378"/>
      <c r="TZZ239" s="378"/>
      <c r="UAA239" s="378"/>
      <c r="UAB239" s="378"/>
      <c r="UAC239" s="378"/>
      <c r="UAD239" s="378"/>
      <c r="UAE239" s="378"/>
      <c r="UAF239" s="378"/>
      <c r="UAG239" s="378"/>
      <c r="UAH239" s="378"/>
      <c r="UAI239" s="378"/>
      <c r="UAJ239" s="378"/>
      <c r="UAK239" s="75"/>
      <c r="UAL239" s="378"/>
      <c r="UAM239" s="378"/>
      <c r="UAN239" s="75"/>
      <c r="UAO239" s="76"/>
      <c r="UAP239" s="75"/>
      <c r="UAQ239" s="378"/>
      <c r="UAR239" s="378"/>
      <c r="UAS239" s="378"/>
      <c r="UAT239" s="378"/>
      <c r="UAU239" s="378"/>
      <c r="UAV239" s="378"/>
      <c r="UAW239" s="378"/>
      <c r="UAX239" s="378"/>
      <c r="UAY239" s="378"/>
      <c r="UAZ239" s="378"/>
      <c r="UBA239" s="378"/>
      <c r="UBB239" s="378"/>
      <c r="UBC239" s="75"/>
      <c r="UBD239" s="378"/>
      <c r="UBE239" s="378"/>
      <c r="UBF239" s="75"/>
      <c r="UBG239" s="76"/>
      <c r="UBH239" s="75"/>
      <c r="UBI239" s="378"/>
      <c r="UBJ239" s="378"/>
      <c r="UBK239" s="378"/>
      <c r="UBL239" s="378"/>
      <c r="UBM239" s="378"/>
      <c r="UBN239" s="378"/>
      <c r="UBO239" s="378"/>
      <c r="UBP239" s="378"/>
      <c r="UBQ239" s="378"/>
      <c r="UBR239" s="378"/>
      <c r="UBS239" s="378"/>
      <c r="UBT239" s="378"/>
      <c r="UBU239" s="75"/>
      <c r="UBV239" s="378"/>
      <c r="UBW239" s="378"/>
      <c r="UBX239" s="75"/>
      <c r="UBY239" s="76"/>
      <c r="UBZ239" s="75"/>
      <c r="UCA239" s="378"/>
      <c r="UCB239" s="378"/>
      <c r="UCC239" s="378"/>
      <c r="UCD239" s="378"/>
      <c r="UCE239" s="378"/>
      <c r="UCF239" s="378"/>
      <c r="UCG239" s="378"/>
      <c r="UCH239" s="378"/>
      <c r="UCI239" s="378"/>
      <c r="UCJ239" s="378"/>
      <c r="UCK239" s="378"/>
      <c r="UCL239" s="378"/>
      <c r="UCM239" s="75"/>
      <c r="UCN239" s="378"/>
      <c r="UCO239" s="378"/>
      <c r="UCP239" s="75"/>
      <c r="UCQ239" s="76"/>
      <c r="UCR239" s="75"/>
      <c r="UCS239" s="378"/>
      <c r="UCT239" s="378"/>
      <c r="UCU239" s="378"/>
      <c r="UCV239" s="378"/>
      <c r="UCW239" s="378"/>
      <c r="UCX239" s="378"/>
      <c r="UCY239" s="378"/>
      <c r="UCZ239" s="378"/>
      <c r="UDA239" s="378"/>
      <c r="UDB239" s="378"/>
      <c r="UDC239" s="378"/>
      <c r="UDD239" s="378"/>
      <c r="UDE239" s="75"/>
      <c r="UDF239" s="378"/>
      <c r="UDG239" s="378"/>
      <c r="UDH239" s="75"/>
      <c r="UDI239" s="76"/>
      <c r="UDJ239" s="75"/>
      <c r="UDK239" s="378"/>
      <c r="UDL239" s="378"/>
      <c r="UDM239" s="378"/>
      <c r="UDN239" s="378"/>
      <c r="UDO239" s="378"/>
      <c r="UDP239" s="378"/>
      <c r="UDQ239" s="378"/>
      <c r="UDR239" s="378"/>
      <c r="UDS239" s="378"/>
      <c r="UDT239" s="378"/>
      <c r="UDU239" s="378"/>
      <c r="UDV239" s="378"/>
      <c r="UDW239" s="75"/>
      <c r="UDX239" s="378"/>
      <c r="UDY239" s="378"/>
      <c r="UDZ239" s="75"/>
      <c r="UEA239" s="76"/>
      <c r="UEB239" s="75"/>
      <c r="UEC239" s="378"/>
      <c r="UED239" s="378"/>
      <c r="UEE239" s="378"/>
      <c r="UEF239" s="378"/>
      <c r="UEG239" s="378"/>
      <c r="UEH239" s="378"/>
      <c r="UEI239" s="378"/>
      <c r="UEJ239" s="378"/>
      <c r="UEK239" s="378"/>
      <c r="UEL239" s="378"/>
      <c r="UEM239" s="378"/>
      <c r="UEN239" s="378"/>
      <c r="UEO239" s="75"/>
      <c r="UEP239" s="378"/>
      <c r="UEQ239" s="378"/>
      <c r="UER239" s="75"/>
      <c r="UES239" s="76"/>
      <c r="UET239" s="75"/>
      <c r="UEU239" s="378"/>
      <c r="UEV239" s="378"/>
      <c r="UEW239" s="378"/>
      <c r="UEX239" s="378"/>
      <c r="UEY239" s="378"/>
      <c r="UEZ239" s="378"/>
      <c r="UFA239" s="378"/>
      <c r="UFB239" s="378"/>
      <c r="UFC239" s="378"/>
      <c r="UFD239" s="378"/>
      <c r="UFE239" s="378"/>
      <c r="UFF239" s="378"/>
      <c r="UFG239" s="75"/>
      <c r="UFH239" s="378"/>
      <c r="UFI239" s="378"/>
      <c r="UFJ239" s="75"/>
      <c r="UFK239" s="76"/>
      <c r="UFL239" s="75"/>
      <c r="UFM239" s="378"/>
      <c r="UFN239" s="378"/>
      <c r="UFO239" s="378"/>
      <c r="UFP239" s="378"/>
      <c r="UFQ239" s="378"/>
      <c r="UFR239" s="378"/>
      <c r="UFS239" s="378"/>
      <c r="UFT239" s="378"/>
      <c r="UFU239" s="378"/>
      <c r="UFV239" s="378"/>
      <c r="UFW239" s="378"/>
      <c r="UFX239" s="378"/>
      <c r="UFY239" s="75"/>
      <c r="UFZ239" s="378"/>
      <c r="UGA239" s="378"/>
      <c r="UGB239" s="75"/>
      <c r="UGC239" s="76"/>
      <c r="UGD239" s="75"/>
      <c r="UGE239" s="378"/>
      <c r="UGF239" s="378"/>
      <c r="UGG239" s="378"/>
      <c r="UGH239" s="378"/>
      <c r="UGI239" s="378"/>
      <c r="UGJ239" s="378"/>
      <c r="UGK239" s="378"/>
      <c r="UGL239" s="378"/>
      <c r="UGM239" s="378"/>
      <c r="UGN239" s="378"/>
      <c r="UGO239" s="378"/>
      <c r="UGP239" s="378"/>
      <c r="UGQ239" s="75"/>
      <c r="UGR239" s="378"/>
      <c r="UGS239" s="378"/>
      <c r="UGT239" s="75"/>
      <c r="UGU239" s="76"/>
      <c r="UGV239" s="75"/>
      <c r="UGW239" s="378"/>
      <c r="UGX239" s="378"/>
      <c r="UGY239" s="378"/>
      <c r="UGZ239" s="378"/>
      <c r="UHA239" s="378"/>
      <c r="UHB239" s="378"/>
      <c r="UHC239" s="378"/>
      <c r="UHD239" s="378"/>
      <c r="UHE239" s="378"/>
      <c r="UHF239" s="378"/>
      <c r="UHG239" s="378"/>
      <c r="UHH239" s="378"/>
      <c r="UHI239" s="75"/>
      <c r="UHJ239" s="378"/>
      <c r="UHK239" s="378"/>
      <c r="UHL239" s="75"/>
      <c r="UHM239" s="76"/>
      <c r="UHN239" s="75"/>
      <c r="UHO239" s="378"/>
      <c r="UHP239" s="378"/>
      <c r="UHQ239" s="378"/>
      <c r="UHR239" s="378"/>
      <c r="UHS239" s="378"/>
      <c r="UHT239" s="378"/>
      <c r="UHU239" s="378"/>
      <c r="UHV239" s="378"/>
      <c r="UHW239" s="378"/>
      <c r="UHX239" s="378"/>
      <c r="UHY239" s="378"/>
      <c r="UHZ239" s="378"/>
      <c r="UIA239" s="75"/>
      <c r="UIB239" s="378"/>
      <c r="UIC239" s="378"/>
      <c r="UID239" s="75"/>
      <c r="UIE239" s="76"/>
      <c r="UIF239" s="75"/>
      <c r="UIG239" s="378"/>
      <c r="UIH239" s="378"/>
      <c r="UII239" s="378"/>
      <c r="UIJ239" s="378"/>
      <c r="UIK239" s="378"/>
      <c r="UIL239" s="378"/>
      <c r="UIM239" s="378"/>
      <c r="UIN239" s="378"/>
      <c r="UIO239" s="378"/>
      <c r="UIP239" s="378"/>
      <c r="UIQ239" s="378"/>
      <c r="UIR239" s="378"/>
      <c r="UIS239" s="75"/>
      <c r="UIT239" s="378"/>
      <c r="UIU239" s="378"/>
      <c r="UIV239" s="75"/>
      <c r="UIW239" s="76"/>
      <c r="UIX239" s="75"/>
      <c r="UIY239" s="378"/>
      <c r="UIZ239" s="378"/>
      <c r="UJA239" s="378"/>
      <c r="UJB239" s="378"/>
      <c r="UJC239" s="378"/>
      <c r="UJD239" s="378"/>
      <c r="UJE239" s="378"/>
      <c r="UJF239" s="378"/>
      <c r="UJG239" s="378"/>
      <c r="UJH239" s="378"/>
      <c r="UJI239" s="378"/>
      <c r="UJJ239" s="378"/>
      <c r="UJK239" s="75"/>
      <c r="UJL239" s="378"/>
      <c r="UJM239" s="378"/>
      <c r="UJN239" s="75"/>
      <c r="UJO239" s="76"/>
      <c r="UJP239" s="75"/>
      <c r="UJQ239" s="378"/>
      <c r="UJR239" s="378"/>
      <c r="UJS239" s="378"/>
      <c r="UJT239" s="378"/>
      <c r="UJU239" s="378"/>
      <c r="UJV239" s="378"/>
      <c r="UJW239" s="378"/>
      <c r="UJX239" s="378"/>
      <c r="UJY239" s="378"/>
      <c r="UJZ239" s="378"/>
      <c r="UKA239" s="378"/>
      <c r="UKB239" s="378"/>
      <c r="UKC239" s="75"/>
      <c r="UKD239" s="378"/>
      <c r="UKE239" s="378"/>
      <c r="UKF239" s="75"/>
      <c r="UKG239" s="76"/>
      <c r="UKH239" s="75"/>
      <c r="UKI239" s="378"/>
      <c r="UKJ239" s="378"/>
      <c r="UKK239" s="378"/>
      <c r="UKL239" s="378"/>
      <c r="UKM239" s="378"/>
      <c r="UKN239" s="378"/>
      <c r="UKO239" s="378"/>
      <c r="UKP239" s="378"/>
      <c r="UKQ239" s="378"/>
      <c r="UKR239" s="378"/>
      <c r="UKS239" s="378"/>
      <c r="UKT239" s="378"/>
      <c r="UKU239" s="75"/>
      <c r="UKV239" s="378"/>
      <c r="UKW239" s="378"/>
      <c r="UKX239" s="75"/>
      <c r="UKY239" s="76"/>
      <c r="UKZ239" s="75"/>
      <c r="ULA239" s="378"/>
      <c r="ULB239" s="378"/>
      <c r="ULC239" s="378"/>
      <c r="ULD239" s="378"/>
      <c r="ULE239" s="378"/>
      <c r="ULF239" s="378"/>
      <c r="ULG239" s="378"/>
      <c r="ULH239" s="378"/>
      <c r="ULI239" s="378"/>
      <c r="ULJ239" s="378"/>
      <c r="ULK239" s="378"/>
      <c r="ULL239" s="378"/>
      <c r="ULM239" s="75"/>
      <c r="ULN239" s="378"/>
      <c r="ULO239" s="378"/>
      <c r="ULP239" s="75"/>
      <c r="ULQ239" s="76"/>
      <c r="ULR239" s="75"/>
      <c r="ULS239" s="378"/>
      <c r="ULT239" s="378"/>
      <c r="ULU239" s="378"/>
      <c r="ULV239" s="378"/>
      <c r="ULW239" s="378"/>
      <c r="ULX239" s="378"/>
      <c r="ULY239" s="378"/>
      <c r="ULZ239" s="378"/>
      <c r="UMA239" s="378"/>
      <c r="UMB239" s="378"/>
      <c r="UMC239" s="378"/>
      <c r="UMD239" s="378"/>
      <c r="UME239" s="75"/>
      <c r="UMF239" s="378"/>
      <c r="UMG239" s="378"/>
      <c r="UMH239" s="75"/>
      <c r="UMI239" s="76"/>
      <c r="UMJ239" s="75"/>
      <c r="UMK239" s="378"/>
      <c r="UML239" s="378"/>
      <c r="UMM239" s="378"/>
      <c r="UMN239" s="378"/>
      <c r="UMO239" s="378"/>
      <c r="UMP239" s="378"/>
      <c r="UMQ239" s="378"/>
      <c r="UMR239" s="378"/>
      <c r="UMS239" s="378"/>
      <c r="UMT239" s="378"/>
      <c r="UMU239" s="378"/>
      <c r="UMV239" s="378"/>
      <c r="UMW239" s="75"/>
      <c r="UMX239" s="378"/>
      <c r="UMY239" s="378"/>
      <c r="UMZ239" s="75"/>
      <c r="UNA239" s="76"/>
      <c r="UNB239" s="75"/>
      <c r="UNC239" s="378"/>
      <c r="UND239" s="378"/>
      <c r="UNE239" s="378"/>
      <c r="UNF239" s="378"/>
      <c r="UNG239" s="378"/>
      <c r="UNH239" s="378"/>
      <c r="UNI239" s="378"/>
      <c r="UNJ239" s="378"/>
      <c r="UNK239" s="378"/>
      <c r="UNL239" s="378"/>
      <c r="UNM239" s="378"/>
      <c r="UNN239" s="378"/>
      <c r="UNO239" s="75"/>
      <c r="UNP239" s="378"/>
      <c r="UNQ239" s="378"/>
      <c r="UNR239" s="75"/>
      <c r="UNS239" s="76"/>
      <c r="UNT239" s="75"/>
      <c r="UNU239" s="378"/>
      <c r="UNV239" s="378"/>
      <c r="UNW239" s="378"/>
      <c r="UNX239" s="378"/>
      <c r="UNY239" s="378"/>
      <c r="UNZ239" s="378"/>
      <c r="UOA239" s="378"/>
      <c r="UOB239" s="378"/>
      <c r="UOC239" s="378"/>
      <c r="UOD239" s="378"/>
      <c r="UOE239" s="378"/>
      <c r="UOF239" s="378"/>
      <c r="UOG239" s="75"/>
      <c r="UOH239" s="378"/>
      <c r="UOI239" s="378"/>
      <c r="UOJ239" s="75"/>
      <c r="UOK239" s="76"/>
      <c r="UOL239" s="75"/>
      <c r="UOM239" s="378"/>
      <c r="UON239" s="378"/>
      <c r="UOO239" s="378"/>
      <c r="UOP239" s="378"/>
      <c r="UOQ239" s="378"/>
      <c r="UOR239" s="378"/>
      <c r="UOS239" s="378"/>
      <c r="UOT239" s="378"/>
      <c r="UOU239" s="378"/>
      <c r="UOV239" s="378"/>
      <c r="UOW239" s="378"/>
      <c r="UOX239" s="378"/>
      <c r="UOY239" s="75"/>
      <c r="UOZ239" s="378"/>
      <c r="UPA239" s="378"/>
      <c r="UPB239" s="75"/>
      <c r="UPC239" s="76"/>
      <c r="UPD239" s="75"/>
      <c r="UPE239" s="378"/>
      <c r="UPF239" s="378"/>
      <c r="UPG239" s="378"/>
      <c r="UPH239" s="378"/>
      <c r="UPI239" s="378"/>
      <c r="UPJ239" s="378"/>
      <c r="UPK239" s="378"/>
      <c r="UPL239" s="378"/>
      <c r="UPM239" s="378"/>
      <c r="UPN239" s="378"/>
      <c r="UPO239" s="378"/>
      <c r="UPP239" s="378"/>
      <c r="UPQ239" s="75"/>
      <c r="UPR239" s="378"/>
      <c r="UPS239" s="378"/>
      <c r="UPT239" s="75"/>
      <c r="UPU239" s="76"/>
      <c r="UPV239" s="75"/>
      <c r="UPW239" s="378"/>
      <c r="UPX239" s="378"/>
      <c r="UPY239" s="378"/>
      <c r="UPZ239" s="378"/>
      <c r="UQA239" s="378"/>
      <c r="UQB239" s="378"/>
      <c r="UQC239" s="378"/>
      <c r="UQD239" s="378"/>
      <c r="UQE239" s="378"/>
      <c r="UQF239" s="378"/>
      <c r="UQG239" s="378"/>
      <c r="UQH239" s="378"/>
      <c r="UQI239" s="75"/>
      <c r="UQJ239" s="378"/>
      <c r="UQK239" s="378"/>
      <c r="UQL239" s="75"/>
      <c r="UQM239" s="76"/>
      <c r="UQN239" s="75"/>
      <c r="UQO239" s="378"/>
      <c r="UQP239" s="378"/>
      <c r="UQQ239" s="378"/>
      <c r="UQR239" s="378"/>
      <c r="UQS239" s="378"/>
      <c r="UQT239" s="378"/>
      <c r="UQU239" s="378"/>
      <c r="UQV239" s="378"/>
      <c r="UQW239" s="378"/>
      <c r="UQX239" s="378"/>
      <c r="UQY239" s="378"/>
      <c r="UQZ239" s="378"/>
      <c r="URA239" s="75"/>
      <c r="URB239" s="378"/>
      <c r="URC239" s="378"/>
      <c r="URD239" s="75"/>
      <c r="URE239" s="76"/>
      <c r="URF239" s="75"/>
      <c r="URG239" s="378"/>
      <c r="URH239" s="378"/>
      <c r="URI239" s="378"/>
      <c r="URJ239" s="378"/>
      <c r="URK239" s="378"/>
      <c r="URL239" s="378"/>
      <c r="URM239" s="378"/>
      <c r="URN239" s="378"/>
      <c r="URO239" s="378"/>
      <c r="URP239" s="378"/>
      <c r="URQ239" s="378"/>
      <c r="URR239" s="378"/>
      <c r="URS239" s="75"/>
      <c r="URT239" s="378"/>
      <c r="URU239" s="378"/>
      <c r="URV239" s="75"/>
      <c r="URW239" s="76"/>
      <c r="URX239" s="75"/>
      <c r="URY239" s="378"/>
      <c r="URZ239" s="378"/>
      <c r="USA239" s="378"/>
      <c r="USB239" s="378"/>
      <c r="USC239" s="378"/>
      <c r="USD239" s="378"/>
      <c r="USE239" s="378"/>
      <c r="USF239" s="378"/>
      <c r="USG239" s="378"/>
      <c r="USH239" s="378"/>
      <c r="USI239" s="378"/>
      <c r="USJ239" s="378"/>
      <c r="USK239" s="75"/>
      <c r="USL239" s="378"/>
      <c r="USM239" s="378"/>
      <c r="USN239" s="75"/>
      <c r="USO239" s="76"/>
      <c r="USP239" s="75"/>
      <c r="USQ239" s="378"/>
      <c r="USR239" s="378"/>
      <c r="USS239" s="378"/>
      <c r="UST239" s="378"/>
      <c r="USU239" s="378"/>
      <c r="USV239" s="378"/>
      <c r="USW239" s="378"/>
      <c r="USX239" s="378"/>
      <c r="USY239" s="378"/>
      <c r="USZ239" s="378"/>
      <c r="UTA239" s="378"/>
      <c r="UTB239" s="378"/>
      <c r="UTC239" s="75"/>
      <c r="UTD239" s="378"/>
      <c r="UTE239" s="378"/>
      <c r="UTF239" s="75"/>
      <c r="UTG239" s="76"/>
      <c r="UTH239" s="75"/>
      <c r="UTI239" s="378"/>
      <c r="UTJ239" s="378"/>
      <c r="UTK239" s="378"/>
      <c r="UTL239" s="378"/>
      <c r="UTM239" s="378"/>
      <c r="UTN239" s="378"/>
      <c r="UTO239" s="378"/>
      <c r="UTP239" s="378"/>
      <c r="UTQ239" s="378"/>
      <c r="UTR239" s="378"/>
      <c r="UTS239" s="378"/>
      <c r="UTT239" s="378"/>
      <c r="UTU239" s="75"/>
      <c r="UTV239" s="378"/>
      <c r="UTW239" s="378"/>
      <c r="UTX239" s="75"/>
      <c r="UTY239" s="76"/>
      <c r="UTZ239" s="75"/>
      <c r="UUA239" s="378"/>
      <c r="UUB239" s="378"/>
      <c r="UUC239" s="378"/>
      <c r="UUD239" s="378"/>
      <c r="UUE239" s="378"/>
      <c r="UUF239" s="378"/>
      <c r="UUG239" s="378"/>
      <c r="UUH239" s="378"/>
      <c r="UUI239" s="378"/>
      <c r="UUJ239" s="378"/>
      <c r="UUK239" s="378"/>
      <c r="UUL239" s="378"/>
      <c r="UUM239" s="75"/>
      <c r="UUN239" s="378"/>
      <c r="UUO239" s="378"/>
      <c r="UUP239" s="75"/>
      <c r="UUQ239" s="76"/>
      <c r="UUR239" s="75"/>
      <c r="UUS239" s="378"/>
      <c r="UUT239" s="378"/>
      <c r="UUU239" s="378"/>
      <c r="UUV239" s="378"/>
      <c r="UUW239" s="378"/>
      <c r="UUX239" s="378"/>
      <c r="UUY239" s="378"/>
      <c r="UUZ239" s="378"/>
      <c r="UVA239" s="378"/>
      <c r="UVB239" s="378"/>
      <c r="UVC239" s="378"/>
      <c r="UVD239" s="378"/>
      <c r="UVE239" s="75"/>
      <c r="UVF239" s="378"/>
      <c r="UVG239" s="378"/>
      <c r="UVH239" s="75"/>
      <c r="UVI239" s="76"/>
      <c r="UVJ239" s="75"/>
      <c r="UVK239" s="378"/>
      <c r="UVL239" s="378"/>
      <c r="UVM239" s="378"/>
      <c r="UVN239" s="378"/>
      <c r="UVO239" s="378"/>
      <c r="UVP239" s="378"/>
      <c r="UVQ239" s="378"/>
      <c r="UVR239" s="378"/>
      <c r="UVS239" s="378"/>
      <c r="UVT239" s="378"/>
      <c r="UVU239" s="378"/>
      <c r="UVV239" s="378"/>
      <c r="UVW239" s="75"/>
      <c r="UVX239" s="378"/>
      <c r="UVY239" s="378"/>
      <c r="UVZ239" s="75"/>
      <c r="UWA239" s="76"/>
      <c r="UWB239" s="75"/>
      <c r="UWC239" s="378"/>
      <c r="UWD239" s="378"/>
      <c r="UWE239" s="378"/>
      <c r="UWF239" s="378"/>
      <c r="UWG239" s="378"/>
      <c r="UWH239" s="378"/>
      <c r="UWI239" s="378"/>
      <c r="UWJ239" s="378"/>
      <c r="UWK239" s="378"/>
      <c r="UWL239" s="378"/>
      <c r="UWM239" s="378"/>
      <c r="UWN239" s="378"/>
      <c r="UWO239" s="75"/>
      <c r="UWP239" s="378"/>
      <c r="UWQ239" s="378"/>
      <c r="UWR239" s="75"/>
      <c r="UWS239" s="76"/>
      <c r="UWT239" s="75"/>
      <c r="UWU239" s="378"/>
      <c r="UWV239" s="378"/>
      <c r="UWW239" s="378"/>
      <c r="UWX239" s="378"/>
      <c r="UWY239" s="378"/>
      <c r="UWZ239" s="378"/>
      <c r="UXA239" s="378"/>
      <c r="UXB239" s="378"/>
      <c r="UXC239" s="378"/>
      <c r="UXD239" s="378"/>
      <c r="UXE239" s="378"/>
      <c r="UXF239" s="378"/>
      <c r="UXG239" s="75"/>
      <c r="UXH239" s="378"/>
      <c r="UXI239" s="378"/>
      <c r="UXJ239" s="75"/>
      <c r="UXK239" s="76"/>
      <c r="UXL239" s="75"/>
      <c r="UXM239" s="378"/>
      <c r="UXN239" s="378"/>
      <c r="UXO239" s="378"/>
      <c r="UXP239" s="378"/>
      <c r="UXQ239" s="378"/>
      <c r="UXR239" s="378"/>
      <c r="UXS239" s="378"/>
      <c r="UXT239" s="378"/>
      <c r="UXU239" s="378"/>
      <c r="UXV239" s="378"/>
      <c r="UXW239" s="378"/>
      <c r="UXX239" s="378"/>
      <c r="UXY239" s="75"/>
      <c r="UXZ239" s="378"/>
      <c r="UYA239" s="378"/>
      <c r="UYB239" s="75"/>
      <c r="UYC239" s="76"/>
      <c r="UYD239" s="75"/>
      <c r="UYE239" s="378"/>
      <c r="UYF239" s="378"/>
      <c r="UYG239" s="378"/>
      <c r="UYH239" s="378"/>
      <c r="UYI239" s="378"/>
      <c r="UYJ239" s="378"/>
      <c r="UYK239" s="378"/>
      <c r="UYL239" s="378"/>
      <c r="UYM239" s="378"/>
      <c r="UYN239" s="378"/>
      <c r="UYO239" s="378"/>
      <c r="UYP239" s="378"/>
      <c r="UYQ239" s="75"/>
      <c r="UYR239" s="378"/>
      <c r="UYS239" s="378"/>
      <c r="UYT239" s="75"/>
      <c r="UYU239" s="76"/>
      <c r="UYV239" s="75"/>
      <c r="UYW239" s="378"/>
      <c r="UYX239" s="378"/>
      <c r="UYY239" s="378"/>
      <c r="UYZ239" s="378"/>
      <c r="UZA239" s="378"/>
      <c r="UZB239" s="378"/>
      <c r="UZC239" s="378"/>
      <c r="UZD239" s="378"/>
      <c r="UZE239" s="378"/>
      <c r="UZF239" s="378"/>
      <c r="UZG239" s="378"/>
      <c r="UZH239" s="378"/>
      <c r="UZI239" s="75"/>
      <c r="UZJ239" s="378"/>
      <c r="UZK239" s="378"/>
      <c r="UZL239" s="75"/>
      <c r="UZM239" s="76"/>
      <c r="UZN239" s="75"/>
      <c r="UZO239" s="378"/>
      <c r="UZP239" s="378"/>
      <c r="UZQ239" s="378"/>
      <c r="UZR239" s="378"/>
      <c r="UZS239" s="378"/>
      <c r="UZT239" s="378"/>
      <c r="UZU239" s="378"/>
      <c r="UZV239" s="378"/>
      <c r="UZW239" s="378"/>
      <c r="UZX239" s="378"/>
      <c r="UZY239" s="378"/>
      <c r="UZZ239" s="378"/>
      <c r="VAA239" s="75"/>
      <c r="VAB239" s="378"/>
      <c r="VAC239" s="378"/>
      <c r="VAD239" s="75"/>
      <c r="VAE239" s="76"/>
      <c r="VAF239" s="75"/>
      <c r="VAG239" s="378"/>
      <c r="VAH239" s="378"/>
      <c r="VAI239" s="378"/>
      <c r="VAJ239" s="378"/>
      <c r="VAK239" s="378"/>
      <c r="VAL239" s="378"/>
      <c r="VAM239" s="378"/>
      <c r="VAN239" s="378"/>
      <c r="VAO239" s="378"/>
      <c r="VAP239" s="378"/>
      <c r="VAQ239" s="378"/>
      <c r="VAR239" s="378"/>
      <c r="VAS239" s="75"/>
      <c r="VAT239" s="378"/>
      <c r="VAU239" s="378"/>
      <c r="VAV239" s="75"/>
      <c r="VAW239" s="76"/>
      <c r="VAX239" s="75"/>
      <c r="VAY239" s="378"/>
      <c r="VAZ239" s="378"/>
      <c r="VBA239" s="378"/>
      <c r="VBB239" s="378"/>
      <c r="VBC239" s="378"/>
      <c r="VBD239" s="378"/>
      <c r="VBE239" s="378"/>
      <c r="VBF239" s="378"/>
      <c r="VBG239" s="378"/>
      <c r="VBH239" s="378"/>
      <c r="VBI239" s="378"/>
      <c r="VBJ239" s="378"/>
      <c r="VBK239" s="75"/>
      <c r="VBL239" s="378"/>
      <c r="VBM239" s="378"/>
      <c r="VBN239" s="75"/>
      <c r="VBO239" s="76"/>
      <c r="VBP239" s="75"/>
      <c r="VBQ239" s="378"/>
      <c r="VBR239" s="378"/>
      <c r="VBS239" s="378"/>
      <c r="VBT239" s="378"/>
      <c r="VBU239" s="378"/>
      <c r="VBV239" s="378"/>
      <c r="VBW239" s="378"/>
      <c r="VBX239" s="378"/>
      <c r="VBY239" s="378"/>
      <c r="VBZ239" s="378"/>
      <c r="VCA239" s="378"/>
      <c r="VCB239" s="378"/>
      <c r="VCC239" s="75"/>
      <c r="VCD239" s="378"/>
      <c r="VCE239" s="378"/>
      <c r="VCF239" s="75"/>
      <c r="VCG239" s="76"/>
      <c r="VCH239" s="75"/>
      <c r="VCI239" s="378"/>
      <c r="VCJ239" s="378"/>
      <c r="VCK239" s="378"/>
      <c r="VCL239" s="378"/>
      <c r="VCM239" s="378"/>
      <c r="VCN239" s="378"/>
      <c r="VCO239" s="378"/>
      <c r="VCP239" s="378"/>
      <c r="VCQ239" s="378"/>
      <c r="VCR239" s="378"/>
      <c r="VCS239" s="378"/>
      <c r="VCT239" s="378"/>
      <c r="VCU239" s="75"/>
      <c r="VCV239" s="378"/>
      <c r="VCW239" s="378"/>
      <c r="VCX239" s="75"/>
      <c r="VCY239" s="76"/>
      <c r="VCZ239" s="75"/>
      <c r="VDA239" s="378"/>
      <c r="VDB239" s="378"/>
      <c r="VDC239" s="378"/>
      <c r="VDD239" s="378"/>
      <c r="VDE239" s="378"/>
      <c r="VDF239" s="378"/>
      <c r="VDG239" s="378"/>
      <c r="VDH239" s="378"/>
      <c r="VDI239" s="378"/>
      <c r="VDJ239" s="378"/>
      <c r="VDK239" s="378"/>
      <c r="VDL239" s="378"/>
      <c r="VDM239" s="75"/>
      <c r="VDN239" s="378"/>
      <c r="VDO239" s="378"/>
      <c r="VDP239" s="75"/>
      <c r="VDQ239" s="76"/>
      <c r="VDR239" s="75"/>
      <c r="VDS239" s="378"/>
      <c r="VDT239" s="378"/>
      <c r="VDU239" s="378"/>
      <c r="VDV239" s="378"/>
      <c r="VDW239" s="378"/>
      <c r="VDX239" s="378"/>
      <c r="VDY239" s="378"/>
      <c r="VDZ239" s="378"/>
      <c r="VEA239" s="378"/>
      <c r="VEB239" s="378"/>
      <c r="VEC239" s="378"/>
      <c r="VED239" s="378"/>
      <c r="VEE239" s="75"/>
      <c r="VEF239" s="378"/>
      <c r="VEG239" s="378"/>
      <c r="VEH239" s="75"/>
      <c r="VEI239" s="76"/>
      <c r="VEJ239" s="75"/>
      <c r="VEK239" s="378"/>
      <c r="VEL239" s="378"/>
      <c r="VEM239" s="378"/>
      <c r="VEN239" s="378"/>
      <c r="VEO239" s="378"/>
      <c r="VEP239" s="378"/>
      <c r="VEQ239" s="378"/>
      <c r="VER239" s="378"/>
      <c r="VES239" s="378"/>
      <c r="VET239" s="378"/>
      <c r="VEU239" s="378"/>
      <c r="VEV239" s="378"/>
      <c r="VEW239" s="75"/>
      <c r="VEX239" s="378"/>
      <c r="VEY239" s="378"/>
      <c r="VEZ239" s="75"/>
      <c r="VFA239" s="76"/>
      <c r="VFB239" s="75"/>
      <c r="VFC239" s="378"/>
      <c r="VFD239" s="378"/>
      <c r="VFE239" s="378"/>
      <c r="VFF239" s="378"/>
      <c r="VFG239" s="378"/>
      <c r="VFH239" s="378"/>
      <c r="VFI239" s="378"/>
      <c r="VFJ239" s="378"/>
      <c r="VFK239" s="378"/>
      <c r="VFL239" s="378"/>
      <c r="VFM239" s="378"/>
      <c r="VFN239" s="378"/>
      <c r="VFO239" s="75"/>
      <c r="VFP239" s="378"/>
      <c r="VFQ239" s="378"/>
      <c r="VFR239" s="75"/>
      <c r="VFS239" s="76"/>
      <c r="VFT239" s="75"/>
      <c r="VFU239" s="378"/>
      <c r="VFV239" s="378"/>
      <c r="VFW239" s="378"/>
      <c r="VFX239" s="378"/>
      <c r="VFY239" s="378"/>
      <c r="VFZ239" s="378"/>
      <c r="VGA239" s="378"/>
      <c r="VGB239" s="378"/>
      <c r="VGC239" s="378"/>
      <c r="VGD239" s="378"/>
      <c r="VGE239" s="378"/>
      <c r="VGF239" s="378"/>
      <c r="VGG239" s="75"/>
      <c r="VGH239" s="378"/>
      <c r="VGI239" s="378"/>
      <c r="VGJ239" s="75"/>
      <c r="VGK239" s="76"/>
      <c r="VGL239" s="75"/>
      <c r="VGM239" s="378"/>
      <c r="VGN239" s="378"/>
      <c r="VGO239" s="378"/>
      <c r="VGP239" s="378"/>
      <c r="VGQ239" s="378"/>
      <c r="VGR239" s="378"/>
      <c r="VGS239" s="378"/>
      <c r="VGT239" s="378"/>
      <c r="VGU239" s="378"/>
      <c r="VGV239" s="378"/>
      <c r="VGW239" s="378"/>
      <c r="VGX239" s="378"/>
      <c r="VGY239" s="75"/>
      <c r="VGZ239" s="378"/>
      <c r="VHA239" s="378"/>
      <c r="VHB239" s="75"/>
      <c r="VHC239" s="76"/>
      <c r="VHD239" s="75"/>
      <c r="VHE239" s="378"/>
      <c r="VHF239" s="378"/>
      <c r="VHG239" s="378"/>
      <c r="VHH239" s="378"/>
      <c r="VHI239" s="378"/>
      <c r="VHJ239" s="378"/>
      <c r="VHK239" s="378"/>
      <c r="VHL239" s="378"/>
      <c r="VHM239" s="378"/>
      <c r="VHN239" s="378"/>
      <c r="VHO239" s="378"/>
      <c r="VHP239" s="378"/>
      <c r="VHQ239" s="75"/>
      <c r="VHR239" s="378"/>
      <c r="VHS239" s="378"/>
      <c r="VHT239" s="75"/>
      <c r="VHU239" s="76"/>
      <c r="VHV239" s="75"/>
      <c r="VHW239" s="378"/>
      <c r="VHX239" s="378"/>
      <c r="VHY239" s="378"/>
      <c r="VHZ239" s="378"/>
      <c r="VIA239" s="378"/>
      <c r="VIB239" s="378"/>
      <c r="VIC239" s="378"/>
      <c r="VID239" s="378"/>
      <c r="VIE239" s="378"/>
      <c r="VIF239" s="378"/>
      <c r="VIG239" s="378"/>
      <c r="VIH239" s="378"/>
      <c r="VII239" s="75"/>
      <c r="VIJ239" s="378"/>
      <c r="VIK239" s="378"/>
      <c r="VIL239" s="75"/>
      <c r="VIM239" s="76"/>
      <c r="VIN239" s="75"/>
      <c r="VIO239" s="378"/>
      <c r="VIP239" s="378"/>
      <c r="VIQ239" s="378"/>
      <c r="VIR239" s="378"/>
      <c r="VIS239" s="378"/>
      <c r="VIT239" s="378"/>
      <c r="VIU239" s="378"/>
      <c r="VIV239" s="378"/>
      <c r="VIW239" s="378"/>
      <c r="VIX239" s="378"/>
      <c r="VIY239" s="378"/>
      <c r="VIZ239" s="378"/>
      <c r="VJA239" s="75"/>
      <c r="VJB239" s="378"/>
      <c r="VJC239" s="378"/>
      <c r="VJD239" s="75"/>
      <c r="VJE239" s="76"/>
      <c r="VJF239" s="75"/>
      <c r="VJG239" s="378"/>
      <c r="VJH239" s="378"/>
      <c r="VJI239" s="378"/>
      <c r="VJJ239" s="378"/>
      <c r="VJK239" s="378"/>
      <c r="VJL239" s="378"/>
      <c r="VJM239" s="378"/>
      <c r="VJN239" s="378"/>
      <c r="VJO239" s="378"/>
      <c r="VJP239" s="378"/>
      <c r="VJQ239" s="378"/>
      <c r="VJR239" s="378"/>
      <c r="VJS239" s="75"/>
      <c r="VJT239" s="378"/>
      <c r="VJU239" s="378"/>
      <c r="VJV239" s="75"/>
      <c r="VJW239" s="76"/>
      <c r="VJX239" s="75"/>
      <c r="VJY239" s="378"/>
      <c r="VJZ239" s="378"/>
      <c r="VKA239" s="378"/>
      <c r="VKB239" s="378"/>
      <c r="VKC239" s="378"/>
      <c r="VKD239" s="378"/>
      <c r="VKE239" s="378"/>
      <c r="VKF239" s="378"/>
      <c r="VKG239" s="378"/>
      <c r="VKH239" s="378"/>
      <c r="VKI239" s="378"/>
      <c r="VKJ239" s="378"/>
      <c r="VKK239" s="75"/>
      <c r="VKL239" s="378"/>
      <c r="VKM239" s="378"/>
      <c r="VKN239" s="75"/>
      <c r="VKO239" s="76"/>
      <c r="VKP239" s="75"/>
      <c r="VKQ239" s="378"/>
      <c r="VKR239" s="378"/>
      <c r="VKS239" s="378"/>
      <c r="VKT239" s="378"/>
      <c r="VKU239" s="378"/>
      <c r="VKV239" s="378"/>
      <c r="VKW239" s="378"/>
      <c r="VKX239" s="378"/>
      <c r="VKY239" s="378"/>
      <c r="VKZ239" s="378"/>
      <c r="VLA239" s="378"/>
      <c r="VLB239" s="378"/>
      <c r="VLC239" s="75"/>
      <c r="VLD239" s="378"/>
      <c r="VLE239" s="378"/>
      <c r="VLF239" s="75"/>
      <c r="VLG239" s="76"/>
      <c r="VLH239" s="75"/>
      <c r="VLI239" s="378"/>
      <c r="VLJ239" s="378"/>
      <c r="VLK239" s="378"/>
      <c r="VLL239" s="378"/>
      <c r="VLM239" s="378"/>
      <c r="VLN239" s="378"/>
      <c r="VLO239" s="378"/>
      <c r="VLP239" s="378"/>
      <c r="VLQ239" s="378"/>
      <c r="VLR239" s="378"/>
      <c r="VLS239" s="378"/>
      <c r="VLT239" s="378"/>
      <c r="VLU239" s="75"/>
      <c r="VLV239" s="378"/>
      <c r="VLW239" s="378"/>
      <c r="VLX239" s="75"/>
      <c r="VLY239" s="76"/>
      <c r="VLZ239" s="75"/>
      <c r="VMA239" s="378"/>
      <c r="VMB239" s="378"/>
      <c r="VMC239" s="378"/>
      <c r="VMD239" s="378"/>
      <c r="VME239" s="378"/>
      <c r="VMF239" s="378"/>
      <c r="VMG239" s="378"/>
      <c r="VMH239" s="378"/>
      <c r="VMI239" s="378"/>
      <c r="VMJ239" s="378"/>
      <c r="VMK239" s="378"/>
      <c r="VML239" s="378"/>
      <c r="VMM239" s="75"/>
      <c r="VMN239" s="378"/>
      <c r="VMO239" s="378"/>
      <c r="VMP239" s="75"/>
      <c r="VMQ239" s="76"/>
      <c r="VMR239" s="75"/>
      <c r="VMS239" s="378"/>
      <c r="VMT239" s="378"/>
      <c r="VMU239" s="378"/>
      <c r="VMV239" s="378"/>
      <c r="VMW239" s="378"/>
      <c r="VMX239" s="378"/>
      <c r="VMY239" s="378"/>
      <c r="VMZ239" s="378"/>
      <c r="VNA239" s="378"/>
      <c r="VNB239" s="378"/>
      <c r="VNC239" s="378"/>
      <c r="VND239" s="378"/>
      <c r="VNE239" s="75"/>
      <c r="VNF239" s="378"/>
      <c r="VNG239" s="378"/>
      <c r="VNH239" s="75"/>
      <c r="VNI239" s="76"/>
      <c r="VNJ239" s="75"/>
      <c r="VNK239" s="378"/>
      <c r="VNL239" s="378"/>
      <c r="VNM239" s="378"/>
      <c r="VNN239" s="378"/>
      <c r="VNO239" s="378"/>
      <c r="VNP239" s="378"/>
      <c r="VNQ239" s="378"/>
      <c r="VNR239" s="378"/>
      <c r="VNS239" s="378"/>
      <c r="VNT239" s="378"/>
      <c r="VNU239" s="378"/>
      <c r="VNV239" s="378"/>
      <c r="VNW239" s="75"/>
      <c r="VNX239" s="378"/>
      <c r="VNY239" s="378"/>
      <c r="VNZ239" s="75"/>
      <c r="VOA239" s="76"/>
      <c r="VOB239" s="75"/>
      <c r="VOC239" s="378"/>
      <c r="VOD239" s="378"/>
      <c r="VOE239" s="378"/>
      <c r="VOF239" s="378"/>
      <c r="VOG239" s="378"/>
      <c r="VOH239" s="378"/>
      <c r="VOI239" s="378"/>
      <c r="VOJ239" s="378"/>
      <c r="VOK239" s="378"/>
      <c r="VOL239" s="378"/>
      <c r="VOM239" s="378"/>
      <c r="VON239" s="378"/>
      <c r="VOO239" s="75"/>
      <c r="VOP239" s="378"/>
      <c r="VOQ239" s="378"/>
      <c r="VOR239" s="75"/>
      <c r="VOS239" s="76"/>
      <c r="VOT239" s="75"/>
      <c r="VOU239" s="378"/>
      <c r="VOV239" s="378"/>
      <c r="VOW239" s="378"/>
      <c r="VOX239" s="378"/>
      <c r="VOY239" s="378"/>
      <c r="VOZ239" s="378"/>
      <c r="VPA239" s="378"/>
      <c r="VPB239" s="378"/>
      <c r="VPC239" s="378"/>
      <c r="VPD239" s="378"/>
      <c r="VPE239" s="378"/>
      <c r="VPF239" s="378"/>
      <c r="VPG239" s="75"/>
      <c r="VPH239" s="378"/>
      <c r="VPI239" s="378"/>
      <c r="VPJ239" s="75"/>
      <c r="VPK239" s="76"/>
      <c r="VPL239" s="75"/>
      <c r="VPM239" s="378"/>
      <c r="VPN239" s="378"/>
      <c r="VPO239" s="378"/>
      <c r="VPP239" s="378"/>
      <c r="VPQ239" s="378"/>
      <c r="VPR239" s="378"/>
      <c r="VPS239" s="378"/>
      <c r="VPT239" s="378"/>
      <c r="VPU239" s="378"/>
      <c r="VPV239" s="378"/>
      <c r="VPW239" s="378"/>
      <c r="VPX239" s="378"/>
      <c r="VPY239" s="75"/>
      <c r="VPZ239" s="378"/>
      <c r="VQA239" s="378"/>
      <c r="VQB239" s="75"/>
      <c r="VQC239" s="76"/>
      <c r="VQD239" s="75"/>
      <c r="VQE239" s="378"/>
      <c r="VQF239" s="378"/>
      <c r="VQG239" s="378"/>
      <c r="VQH239" s="378"/>
      <c r="VQI239" s="378"/>
      <c r="VQJ239" s="378"/>
      <c r="VQK239" s="378"/>
      <c r="VQL239" s="378"/>
      <c r="VQM239" s="378"/>
      <c r="VQN239" s="378"/>
      <c r="VQO239" s="378"/>
      <c r="VQP239" s="378"/>
      <c r="VQQ239" s="75"/>
      <c r="VQR239" s="378"/>
      <c r="VQS239" s="378"/>
      <c r="VQT239" s="75"/>
      <c r="VQU239" s="76"/>
      <c r="VQV239" s="75"/>
      <c r="VQW239" s="378"/>
      <c r="VQX239" s="378"/>
      <c r="VQY239" s="378"/>
      <c r="VQZ239" s="378"/>
      <c r="VRA239" s="378"/>
      <c r="VRB239" s="378"/>
      <c r="VRC239" s="378"/>
      <c r="VRD239" s="378"/>
      <c r="VRE239" s="378"/>
      <c r="VRF239" s="378"/>
      <c r="VRG239" s="378"/>
      <c r="VRH239" s="378"/>
      <c r="VRI239" s="75"/>
      <c r="VRJ239" s="378"/>
      <c r="VRK239" s="378"/>
      <c r="VRL239" s="75"/>
      <c r="VRM239" s="76"/>
      <c r="VRN239" s="75"/>
      <c r="VRO239" s="378"/>
      <c r="VRP239" s="378"/>
      <c r="VRQ239" s="378"/>
      <c r="VRR239" s="378"/>
      <c r="VRS239" s="378"/>
      <c r="VRT239" s="378"/>
      <c r="VRU239" s="378"/>
      <c r="VRV239" s="378"/>
      <c r="VRW239" s="378"/>
      <c r="VRX239" s="378"/>
      <c r="VRY239" s="378"/>
      <c r="VRZ239" s="378"/>
      <c r="VSA239" s="75"/>
      <c r="VSB239" s="378"/>
      <c r="VSC239" s="378"/>
      <c r="VSD239" s="75"/>
      <c r="VSE239" s="76"/>
      <c r="VSF239" s="75"/>
      <c r="VSG239" s="378"/>
      <c r="VSH239" s="378"/>
      <c r="VSI239" s="378"/>
      <c r="VSJ239" s="378"/>
      <c r="VSK239" s="378"/>
      <c r="VSL239" s="378"/>
      <c r="VSM239" s="378"/>
      <c r="VSN239" s="378"/>
      <c r="VSO239" s="378"/>
      <c r="VSP239" s="378"/>
      <c r="VSQ239" s="378"/>
      <c r="VSR239" s="378"/>
      <c r="VSS239" s="75"/>
      <c r="VST239" s="378"/>
      <c r="VSU239" s="378"/>
      <c r="VSV239" s="75"/>
      <c r="VSW239" s="76"/>
      <c r="VSX239" s="75"/>
      <c r="VSY239" s="378"/>
      <c r="VSZ239" s="378"/>
      <c r="VTA239" s="378"/>
      <c r="VTB239" s="378"/>
      <c r="VTC239" s="378"/>
      <c r="VTD239" s="378"/>
      <c r="VTE239" s="378"/>
      <c r="VTF239" s="378"/>
      <c r="VTG239" s="378"/>
      <c r="VTH239" s="378"/>
      <c r="VTI239" s="378"/>
      <c r="VTJ239" s="378"/>
      <c r="VTK239" s="75"/>
      <c r="VTL239" s="378"/>
      <c r="VTM239" s="378"/>
      <c r="VTN239" s="75"/>
      <c r="VTO239" s="76"/>
      <c r="VTP239" s="75"/>
      <c r="VTQ239" s="378"/>
      <c r="VTR239" s="378"/>
      <c r="VTS239" s="378"/>
      <c r="VTT239" s="378"/>
      <c r="VTU239" s="378"/>
      <c r="VTV239" s="378"/>
      <c r="VTW239" s="378"/>
      <c r="VTX239" s="378"/>
      <c r="VTY239" s="378"/>
      <c r="VTZ239" s="378"/>
      <c r="VUA239" s="378"/>
      <c r="VUB239" s="378"/>
      <c r="VUC239" s="75"/>
      <c r="VUD239" s="378"/>
      <c r="VUE239" s="378"/>
      <c r="VUF239" s="75"/>
      <c r="VUG239" s="76"/>
      <c r="VUH239" s="75"/>
      <c r="VUI239" s="378"/>
      <c r="VUJ239" s="378"/>
      <c r="VUK239" s="378"/>
      <c r="VUL239" s="378"/>
      <c r="VUM239" s="378"/>
      <c r="VUN239" s="378"/>
      <c r="VUO239" s="378"/>
      <c r="VUP239" s="378"/>
      <c r="VUQ239" s="378"/>
      <c r="VUR239" s="378"/>
      <c r="VUS239" s="378"/>
      <c r="VUT239" s="378"/>
      <c r="VUU239" s="75"/>
      <c r="VUV239" s="378"/>
      <c r="VUW239" s="378"/>
      <c r="VUX239" s="75"/>
      <c r="VUY239" s="76"/>
      <c r="VUZ239" s="75"/>
      <c r="VVA239" s="378"/>
      <c r="VVB239" s="378"/>
      <c r="VVC239" s="378"/>
      <c r="VVD239" s="378"/>
      <c r="VVE239" s="378"/>
      <c r="VVF239" s="378"/>
      <c r="VVG239" s="378"/>
      <c r="VVH239" s="378"/>
      <c r="VVI239" s="378"/>
      <c r="VVJ239" s="378"/>
      <c r="VVK239" s="378"/>
      <c r="VVL239" s="378"/>
      <c r="VVM239" s="75"/>
      <c r="VVN239" s="378"/>
      <c r="VVO239" s="378"/>
      <c r="VVP239" s="75"/>
      <c r="VVQ239" s="76"/>
      <c r="VVR239" s="75"/>
      <c r="VVS239" s="378"/>
      <c r="VVT239" s="378"/>
      <c r="VVU239" s="378"/>
      <c r="VVV239" s="378"/>
      <c r="VVW239" s="378"/>
      <c r="VVX239" s="378"/>
      <c r="VVY239" s="378"/>
      <c r="VVZ239" s="378"/>
      <c r="VWA239" s="378"/>
      <c r="VWB239" s="378"/>
      <c r="VWC239" s="378"/>
      <c r="VWD239" s="378"/>
      <c r="VWE239" s="75"/>
      <c r="VWF239" s="378"/>
      <c r="VWG239" s="378"/>
      <c r="VWH239" s="75"/>
      <c r="VWI239" s="76"/>
      <c r="VWJ239" s="75"/>
      <c r="VWK239" s="378"/>
      <c r="VWL239" s="378"/>
      <c r="VWM239" s="378"/>
      <c r="VWN239" s="378"/>
      <c r="VWO239" s="378"/>
      <c r="VWP239" s="378"/>
      <c r="VWQ239" s="378"/>
      <c r="VWR239" s="378"/>
      <c r="VWS239" s="378"/>
      <c r="VWT239" s="378"/>
      <c r="VWU239" s="378"/>
      <c r="VWV239" s="378"/>
      <c r="VWW239" s="75"/>
      <c r="VWX239" s="378"/>
      <c r="VWY239" s="378"/>
      <c r="VWZ239" s="75"/>
      <c r="VXA239" s="76"/>
      <c r="VXB239" s="75"/>
      <c r="VXC239" s="378"/>
      <c r="VXD239" s="378"/>
      <c r="VXE239" s="378"/>
      <c r="VXF239" s="378"/>
      <c r="VXG239" s="378"/>
      <c r="VXH239" s="378"/>
      <c r="VXI239" s="378"/>
      <c r="VXJ239" s="378"/>
      <c r="VXK239" s="378"/>
      <c r="VXL239" s="378"/>
      <c r="VXM239" s="378"/>
      <c r="VXN239" s="378"/>
      <c r="VXO239" s="75"/>
      <c r="VXP239" s="378"/>
      <c r="VXQ239" s="378"/>
      <c r="VXR239" s="75"/>
      <c r="VXS239" s="76"/>
      <c r="VXT239" s="75"/>
      <c r="VXU239" s="378"/>
      <c r="VXV239" s="378"/>
      <c r="VXW239" s="378"/>
      <c r="VXX239" s="378"/>
      <c r="VXY239" s="378"/>
      <c r="VXZ239" s="378"/>
      <c r="VYA239" s="378"/>
      <c r="VYB239" s="378"/>
      <c r="VYC239" s="378"/>
      <c r="VYD239" s="378"/>
      <c r="VYE239" s="378"/>
      <c r="VYF239" s="378"/>
      <c r="VYG239" s="75"/>
      <c r="VYH239" s="378"/>
      <c r="VYI239" s="378"/>
      <c r="VYJ239" s="75"/>
      <c r="VYK239" s="76"/>
      <c r="VYL239" s="75"/>
      <c r="VYM239" s="378"/>
      <c r="VYN239" s="378"/>
      <c r="VYO239" s="378"/>
      <c r="VYP239" s="378"/>
      <c r="VYQ239" s="378"/>
      <c r="VYR239" s="378"/>
      <c r="VYS239" s="378"/>
      <c r="VYT239" s="378"/>
      <c r="VYU239" s="378"/>
      <c r="VYV239" s="378"/>
      <c r="VYW239" s="378"/>
      <c r="VYX239" s="378"/>
      <c r="VYY239" s="75"/>
      <c r="VYZ239" s="378"/>
      <c r="VZA239" s="378"/>
      <c r="VZB239" s="75"/>
      <c r="VZC239" s="76"/>
      <c r="VZD239" s="75"/>
      <c r="VZE239" s="378"/>
      <c r="VZF239" s="378"/>
      <c r="VZG239" s="378"/>
      <c r="VZH239" s="378"/>
      <c r="VZI239" s="378"/>
      <c r="VZJ239" s="378"/>
      <c r="VZK239" s="378"/>
      <c r="VZL239" s="378"/>
      <c r="VZM239" s="378"/>
      <c r="VZN239" s="378"/>
      <c r="VZO239" s="378"/>
      <c r="VZP239" s="378"/>
      <c r="VZQ239" s="75"/>
      <c r="VZR239" s="378"/>
      <c r="VZS239" s="378"/>
      <c r="VZT239" s="75"/>
      <c r="VZU239" s="76"/>
      <c r="VZV239" s="75"/>
      <c r="VZW239" s="378"/>
      <c r="VZX239" s="378"/>
      <c r="VZY239" s="378"/>
      <c r="VZZ239" s="378"/>
      <c r="WAA239" s="378"/>
      <c r="WAB239" s="378"/>
      <c r="WAC239" s="378"/>
      <c r="WAD239" s="378"/>
      <c r="WAE239" s="378"/>
      <c r="WAF239" s="378"/>
      <c r="WAG239" s="378"/>
      <c r="WAH239" s="378"/>
      <c r="WAI239" s="75"/>
      <c r="WAJ239" s="378"/>
      <c r="WAK239" s="378"/>
      <c r="WAL239" s="75"/>
      <c r="WAM239" s="76"/>
      <c r="WAN239" s="75"/>
      <c r="WAO239" s="378"/>
      <c r="WAP239" s="378"/>
      <c r="WAQ239" s="378"/>
      <c r="WAR239" s="378"/>
      <c r="WAS239" s="378"/>
      <c r="WAT239" s="378"/>
      <c r="WAU239" s="378"/>
      <c r="WAV239" s="378"/>
      <c r="WAW239" s="378"/>
      <c r="WAX239" s="378"/>
      <c r="WAY239" s="378"/>
      <c r="WAZ239" s="378"/>
      <c r="WBA239" s="75"/>
      <c r="WBB239" s="378"/>
      <c r="WBC239" s="378"/>
      <c r="WBD239" s="75"/>
      <c r="WBE239" s="76"/>
      <c r="WBF239" s="75"/>
      <c r="WBG239" s="378"/>
      <c r="WBH239" s="378"/>
      <c r="WBI239" s="378"/>
      <c r="WBJ239" s="378"/>
      <c r="WBK239" s="378"/>
      <c r="WBL239" s="378"/>
      <c r="WBM239" s="378"/>
      <c r="WBN239" s="378"/>
      <c r="WBO239" s="378"/>
      <c r="WBP239" s="378"/>
      <c r="WBQ239" s="378"/>
      <c r="WBR239" s="378"/>
      <c r="WBS239" s="75"/>
      <c r="WBT239" s="378"/>
      <c r="WBU239" s="378"/>
      <c r="WBV239" s="75"/>
      <c r="WBW239" s="76"/>
      <c r="WBX239" s="75"/>
      <c r="WBY239" s="378"/>
      <c r="WBZ239" s="378"/>
      <c r="WCA239" s="378"/>
      <c r="WCB239" s="378"/>
      <c r="WCC239" s="378"/>
      <c r="WCD239" s="378"/>
      <c r="WCE239" s="378"/>
      <c r="WCF239" s="378"/>
      <c r="WCG239" s="378"/>
      <c r="WCH239" s="378"/>
      <c r="WCI239" s="378"/>
      <c r="WCJ239" s="378"/>
      <c r="WCK239" s="75"/>
      <c r="WCL239" s="378"/>
      <c r="WCM239" s="378"/>
      <c r="WCN239" s="75"/>
      <c r="WCO239" s="76"/>
      <c r="WCP239" s="75"/>
      <c r="WCQ239" s="378"/>
      <c r="WCR239" s="378"/>
      <c r="WCS239" s="378"/>
      <c r="WCT239" s="378"/>
      <c r="WCU239" s="378"/>
      <c r="WCV239" s="378"/>
      <c r="WCW239" s="378"/>
      <c r="WCX239" s="378"/>
      <c r="WCY239" s="378"/>
      <c r="WCZ239" s="378"/>
      <c r="WDA239" s="378"/>
      <c r="WDB239" s="378"/>
      <c r="WDC239" s="75"/>
      <c r="WDD239" s="378"/>
      <c r="WDE239" s="378"/>
      <c r="WDF239" s="75"/>
      <c r="WDG239" s="76"/>
      <c r="WDH239" s="75"/>
      <c r="WDI239" s="378"/>
      <c r="WDJ239" s="378"/>
      <c r="WDK239" s="378"/>
      <c r="WDL239" s="378"/>
      <c r="WDM239" s="378"/>
      <c r="WDN239" s="378"/>
      <c r="WDO239" s="378"/>
      <c r="WDP239" s="378"/>
      <c r="WDQ239" s="378"/>
      <c r="WDR239" s="378"/>
      <c r="WDS239" s="378"/>
      <c r="WDT239" s="378"/>
      <c r="WDU239" s="75"/>
      <c r="WDV239" s="378"/>
      <c r="WDW239" s="378"/>
      <c r="WDX239" s="75"/>
      <c r="WDY239" s="76"/>
      <c r="WDZ239" s="75"/>
      <c r="WEA239" s="378"/>
      <c r="WEB239" s="378"/>
      <c r="WEC239" s="378"/>
      <c r="WED239" s="378"/>
      <c r="WEE239" s="378"/>
      <c r="WEF239" s="378"/>
      <c r="WEG239" s="378"/>
      <c r="WEH239" s="378"/>
      <c r="WEI239" s="378"/>
      <c r="WEJ239" s="378"/>
      <c r="WEK239" s="378"/>
      <c r="WEL239" s="378"/>
      <c r="WEM239" s="75"/>
      <c r="WEN239" s="378"/>
      <c r="WEO239" s="378"/>
      <c r="WEP239" s="75"/>
      <c r="WEQ239" s="76"/>
      <c r="WER239" s="75"/>
      <c r="WES239" s="378"/>
      <c r="WET239" s="378"/>
      <c r="WEU239" s="378"/>
      <c r="WEV239" s="378"/>
      <c r="WEW239" s="378"/>
      <c r="WEX239" s="378"/>
      <c r="WEY239" s="378"/>
      <c r="WEZ239" s="378"/>
      <c r="WFA239" s="378"/>
      <c r="WFB239" s="378"/>
      <c r="WFC239" s="378"/>
      <c r="WFD239" s="378"/>
      <c r="WFE239" s="75"/>
      <c r="WFF239" s="378"/>
      <c r="WFG239" s="378"/>
      <c r="WFH239" s="75"/>
      <c r="WFI239" s="76"/>
      <c r="WFJ239" s="75"/>
      <c r="WFK239" s="378"/>
      <c r="WFL239" s="378"/>
      <c r="WFM239" s="378"/>
      <c r="WFN239" s="378"/>
      <c r="WFO239" s="378"/>
      <c r="WFP239" s="378"/>
      <c r="WFQ239" s="378"/>
      <c r="WFR239" s="378"/>
      <c r="WFS239" s="378"/>
      <c r="WFT239" s="378"/>
      <c r="WFU239" s="378"/>
      <c r="WFV239" s="378"/>
      <c r="WFW239" s="75"/>
      <c r="WFX239" s="378"/>
      <c r="WFY239" s="378"/>
      <c r="WFZ239" s="75"/>
      <c r="WGA239" s="76"/>
      <c r="WGB239" s="75"/>
      <c r="WGC239" s="378"/>
      <c r="WGD239" s="378"/>
      <c r="WGE239" s="378"/>
      <c r="WGF239" s="378"/>
      <c r="WGG239" s="378"/>
      <c r="WGH239" s="378"/>
      <c r="WGI239" s="378"/>
      <c r="WGJ239" s="378"/>
      <c r="WGK239" s="378"/>
      <c r="WGL239" s="378"/>
      <c r="WGM239" s="378"/>
      <c r="WGN239" s="378"/>
      <c r="WGO239" s="75"/>
      <c r="WGP239" s="378"/>
      <c r="WGQ239" s="378"/>
      <c r="WGR239" s="75"/>
      <c r="WGS239" s="76"/>
      <c r="WGT239" s="75"/>
      <c r="WGU239" s="378"/>
      <c r="WGV239" s="378"/>
      <c r="WGW239" s="378"/>
      <c r="WGX239" s="378"/>
      <c r="WGY239" s="378"/>
      <c r="WGZ239" s="378"/>
      <c r="WHA239" s="378"/>
      <c r="WHB239" s="378"/>
      <c r="WHC239" s="378"/>
      <c r="WHD239" s="378"/>
      <c r="WHE239" s="378"/>
      <c r="WHF239" s="378"/>
      <c r="WHG239" s="75"/>
      <c r="WHH239" s="378"/>
      <c r="WHI239" s="378"/>
      <c r="WHJ239" s="75"/>
      <c r="WHK239" s="76"/>
      <c r="WHL239" s="75"/>
      <c r="WHM239" s="378"/>
      <c r="WHN239" s="378"/>
      <c r="WHO239" s="378"/>
      <c r="WHP239" s="378"/>
      <c r="WHQ239" s="378"/>
      <c r="WHR239" s="378"/>
      <c r="WHS239" s="378"/>
      <c r="WHT239" s="378"/>
      <c r="WHU239" s="378"/>
      <c r="WHV239" s="378"/>
      <c r="WHW239" s="378"/>
      <c r="WHX239" s="378"/>
      <c r="WHY239" s="75"/>
      <c r="WHZ239" s="378"/>
      <c r="WIA239" s="378"/>
      <c r="WIB239" s="75"/>
      <c r="WIC239" s="76"/>
      <c r="WID239" s="75"/>
      <c r="WIE239" s="378"/>
      <c r="WIF239" s="378"/>
      <c r="WIG239" s="378"/>
      <c r="WIH239" s="378"/>
      <c r="WII239" s="378"/>
      <c r="WIJ239" s="378"/>
      <c r="WIK239" s="378"/>
      <c r="WIL239" s="378"/>
      <c r="WIM239" s="378"/>
      <c r="WIN239" s="378"/>
      <c r="WIO239" s="378"/>
      <c r="WIP239" s="378"/>
      <c r="WIQ239" s="75"/>
      <c r="WIR239" s="378"/>
      <c r="WIS239" s="378"/>
      <c r="WIT239" s="75"/>
      <c r="WIU239" s="76"/>
      <c r="WIV239" s="75"/>
      <c r="WIW239" s="378"/>
      <c r="WIX239" s="378"/>
      <c r="WIY239" s="378"/>
      <c r="WIZ239" s="378"/>
      <c r="WJA239" s="378"/>
      <c r="WJB239" s="378"/>
      <c r="WJC239" s="378"/>
      <c r="WJD239" s="378"/>
      <c r="WJE239" s="378"/>
      <c r="WJF239" s="378"/>
      <c r="WJG239" s="378"/>
      <c r="WJH239" s="378"/>
      <c r="WJI239" s="75"/>
      <c r="WJJ239" s="378"/>
      <c r="WJK239" s="378"/>
      <c r="WJL239" s="75"/>
      <c r="WJM239" s="76"/>
      <c r="WJN239" s="75"/>
      <c r="WJO239" s="378"/>
      <c r="WJP239" s="378"/>
      <c r="WJQ239" s="378"/>
      <c r="WJR239" s="378"/>
      <c r="WJS239" s="378"/>
      <c r="WJT239" s="378"/>
      <c r="WJU239" s="378"/>
      <c r="WJV239" s="378"/>
      <c r="WJW239" s="378"/>
      <c r="WJX239" s="378"/>
      <c r="WJY239" s="378"/>
      <c r="WJZ239" s="378"/>
      <c r="WKA239" s="75"/>
      <c r="WKB239" s="378"/>
      <c r="WKC239" s="378"/>
      <c r="WKD239" s="75"/>
      <c r="WKE239" s="76"/>
      <c r="WKF239" s="75"/>
      <c r="WKG239" s="378"/>
      <c r="WKH239" s="378"/>
      <c r="WKI239" s="378"/>
      <c r="WKJ239" s="378"/>
      <c r="WKK239" s="378"/>
      <c r="WKL239" s="378"/>
      <c r="WKM239" s="378"/>
      <c r="WKN239" s="378"/>
      <c r="WKO239" s="378"/>
      <c r="WKP239" s="378"/>
      <c r="WKQ239" s="378"/>
      <c r="WKR239" s="378"/>
      <c r="WKS239" s="75"/>
      <c r="WKT239" s="378"/>
      <c r="WKU239" s="378"/>
      <c r="WKV239" s="75"/>
      <c r="WKW239" s="76"/>
      <c r="WKX239" s="75"/>
      <c r="WKY239" s="378"/>
      <c r="WKZ239" s="378"/>
      <c r="WLA239" s="378"/>
      <c r="WLB239" s="378"/>
      <c r="WLC239" s="378"/>
      <c r="WLD239" s="378"/>
      <c r="WLE239" s="378"/>
      <c r="WLF239" s="378"/>
      <c r="WLG239" s="378"/>
      <c r="WLH239" s="378"/>
      <c r="WLI239" s="378"/>
      <c r="WLJ239" s="378"/>
      <c r="WLK239" s="75"/>
      <c r="WLL239" s="378"/>
      <c r="WLM239" s="378"/>
      <c r="WLN239" s="75"/>
      <c r="WLO239" s="76"/>
      <c r="WLP239" s="75"/>
      <c r="WLQ239" s="378"/>
      <c r="WLR239" s="378"/>
      <c r="WLS239" s="378"/>
      <c r="WLT239" s="378"/>
      <c r="WLU239" s="378"/>
      <c r="WLV239" s="378"/>
      <c r="WLW239" s="378"/>
      <c r="WLX239" s="378"/>
      <c r="WLY239" s="378"/>
      <c r="WLZ239" s="378"/>
      <c r="WMA239" s="378"/>
      <c r="WMB239" s="378"/>
      <c r="WMC239" s="75"/>
      <c r="WMD239" s="378"/>
      <c r="WME239" s="378"/>
      <c r="WMF239" s="75"/>
      <c r="WMG239" s="76"/>
      <c r="WMH239" s="75"/>
      <c r="WMI239" s="378"/>
      <c r="WMJ239" s="378"/>
      <c r="WMK239" s="378"/>
      <c r="WML239" s="378"/>
      <c r="WMM239" s="378"/>
      <c r="WMN239" s="378"/>
      <c r="WMO239" s="378"/>
      <c r="WMP239" s="378"/>
      <c r="WMQ239" s="378"/>
      <c r="WMR239" s="378"/>
      <c r="WMS239" s="378"/>
      <c r="WMT239" s="378"/>
      <c r="WMU239" s="75"/>
      <c r="WMV239" s="378"/>
      <c r="WMW239" s="378"/>
      <c r="WMX239" s="75"/>
      <c r="WMY239" s="76"/>
      <c r="WMZ239" s="75"/>
      <c r="WNA239" s="378"/>
      <c r="WNB239" s="378"/>
      <c r="WNC239" s="378"/>
      <c r="WND239" s="378"/>
      <c r="WNE239" s="378"/>
      <c r="WNF239" s="378"/>
      <c r="WNG239" s="378"/>
      <c r="WNH239" s="378"/>
      <c r="WNI239" s="378"/>
      <c r="WNJ239" s="378"/>
      <c r="WNK239" s="378"/>
      <c r="WNL239" s="378"/>
      <c r="WNM239" s="75"/>
      <c r="WNN239" s="378"/>
      <c r="WNO239" s="378"/>
      <c r="WNP239" s="75"/>
      <c r="WNQ239" s="76"/>
      <c r="WNR239" s="75"/>
      <c r="WNS239" s="378"/>
      <c r="WNT239" s="378"/>
      <c r="WNU239" s="378"/>
      <c r="WNV239" s="378"/>
      <c r="WNW239" s="378"/>
      <c r="WNX239" s="378"/>
      <c r="WNY239" s="378"/>
      <c r="WNZ239" s="378"/>
      <c r="WOA239" s="378"/>
      <c r="WOB239" s="378"/>
      <c r="WOC239" s="378"/>
      <c r="WOD239" s="378"/>
      <c r="WOE239" s="75"/>
      <c r="WOF239" s="378"/>
      <c r="WOG239" s="378"/>
      <c r="WOH239" s="75"/>
      <c r="WOI239" s="76"/>
      <c r="WOJ239" s="75"/>
      <c r="WOK239" s="378"/>
      <c r="WOL239" s="378"/>
      <c r="WOM239" s="378"/>
      <c r="WON239" s="378"/>
      <c r="WOO239" s="378"/>
      <c r="WOP239" s="378"/>
      <c r="WOQ239" s="378"/>
      <c r="WOR239" s="378"/>
      <c r="WOS239" s="378"/>
      <c r="WOT239" s="378"/>
      <c r="WOU239" s="378"/>
      <c r="WOV239" s="378"/>
      <c r="WOW239" s="75"/>
      <c r="WOX239" s="378"/>
      <c r="WOY239" s="378"/>
      <c r="WOZ239" s="75"/>
      <c r="WPA239" s="76"/>
      <c r="WPB239" s="75"/>
      <c r="WPC239" s="378"/>
      <c r="WPD239" s="378"/>
      <c r="WPE239" s="378"/>
      <c r="WPF239" s="378"/>
      <c r="WPG239" s="378"/>
      <c r="WPH239" s="378"/>
      <c r="WPI239" s="378"/>
      <c r="WPJ239" s="378"/>
      <c r="WPK239" s="378"/>
      <c r="WPL239" s="378"/>
      <c r="WPM239" s="378"/>
      <c r="WPN239" s="378"/>
      <c r="WPO239" s="75"/>
      <c r="WPP239" s="378"/>
      <c r="WPQ239" s="378"/>
      <c r="WPR239" s="75"/>
      <c r="WPS239" s="76"/>
      <c r="WPT239" s="75"/>
      <c r="WPU239" s="378"/>
      <c r="WPV239" s="378"/>
      <c r="WPW239" s="378"/>
      <c r="WPX239" s="378"/>
      <c r="WPY239" s="378"/>
      <c r="WPZ239" s="378"/>
      <c r="WQA239" s="378"/>
      <c r="WQB239" s="378"/>
      <c r="WQC239" s="378"/>
      <c r="WQD239" s="378"/>
      <c r="WQE239" s="378"/>
      <c r="WQF239" s="378"/>
      <c r="WQG239" s="75"/>
      <c r="WQH239" s="378"/>
      <c r="WQI239" s="378"/>
      <c r="WQJ239" s="75"/>
      <c r="WQK239" s="76"/>
      <c r="WQL239" s="75"/>
      <c r="WQM239" s="378"/>
      <c r="WQN239" s="378"/>
      <c r="WQO239" s="378"/>
      <c r="WQP239" s="378"/>
      <c r="WQQ239" s="378"/>
      <c r="WQR239" s="378"/>
      <c r="WQS239" s="378"/>
      <c r="WQT239" s="378"/>
      <c r="WQU239" s="378"/>
      <c r="WQV239" s="378"/>
      <c r="WQW239" s="378"/>
      <c r="WQX239" s="378"/>
      <c r="WQY239" s="75"/>
      <c r="WQZ239" s="378"/>
      <c r="WRA239" s="378"/>
      <c r="WRB239" s="75"/>
      <c r="WRC239" s="76"/>
      <c r="WRD239" s="75"/>
      <c r="WRE239" s="378"/>
      <c r="WRF239" s="378"/>
      <c r="WRG239" s="378"/>
      <c r="WRH239" s="378"/>
      <c r="WRI239" s="378"/>
      <c r="WRJ239" s="378"/>
      <c r="WRK239" s="378"/>
      <c r="WRL239" s="378"/>
      <c r="WRM239" s="378"/>
      <c r="WRN239" s="378"/>
      <c r="WRO239" s="378"/>
      <c r="WRP239" s="378"/>
      <c r="WRQ239" s="75"/>
      <c r="WRR239" s="378"/>
      <c r="WRS239" s="378"/>
      <c r="WRT239" s="75"/>
      <c r="WRU239" s="76"/>
      <c r="WRV239" s="75"/>
      <c r="WRW239" s="378"/>
      <c r="WRX239" s="378"/>
      <c r="WRY239" s="378"/>
      <c r="WRZ239" s="378"/>
      <c r="WSA239" s="378"/>
      <c r="WSB239" s="378"/>
      <c r="WSC239" s="378"/>
      <c r="WSD239" s="378"/>
      <c r="WSE239" s="378"/>
      <c r="WSF239" s="378"/>
      <c r="WSG239" s="378"/>
      <c r="WSH239" s="378"/>
      <c r="WSI239" s="75"/>
      <c r="WSJ239" s="378"/>
      <c r="WSK239" s="378"/>
      <c r="WSL239" s="75"/>
      <c r="WSM239" s="76"/>
      <c r="WSN239" s="75"/>
      <c r="WSO239" s="378"/>
      <c r="WSP239" s="378"/>
      <c r="WSQ239" s="378"/>
      <c r="WSR239" s="378"/>
      <c r="WSS239" s="378"/>
      <c r="WST239" s="378"/>
      <c r="WSU239" s="378"/>
      <c r="WSV239" s="378"/>
      <c r="WSW239" s="378"/>
      <c r="WSX239" s="378"/>
      <c r="WSY239" s="378"/>
      <c r="WSZ239" s="378"/>
      <c r="WTA239" s="75"/>
      <c r="WTB239" s="378"/>
      <c r="WTC239" s="378"/>
      <c r="WTD239" s="75"/>
      <c r="WTE239" s="76"/>
      <c r="WTF239" s="75"/>
      <c r="WTG239" s="378"/>
      <c r="WTH239" s="378"/>
      <c r="WTI239" s="378"/>
      <c r="WTJ239" s="378"/>
      <c r="WTK239" s="378"/>
      <c r="WTL239" s="378"/>
      <c r="WTM239" s="378"/>
      <c r="WTN239" s="378"/>
      <c r="WTO239" s="378"/>
      <c r="WTP239" s="378"/>
      <c r="WTQ239" s="378"/>
      <c r="WTR239" s="378"/>
      <c r="WTS239" s="75"/>
      <c r="WTT239" s="378"/>
      <c r="WTU239" s="378"/>
      <c r="WTV239" s="75"/>
      <c r="WTW239" s="76"/>
      <c r="WTX239" s="75"/>
      <c r="WTY239" s="378"/>
      <c r="WTZ239" s="378"/>
      <c r="WUA239" s="378"/>
      <c r="WUB239" s="378"/>
      <c r="WUC239" s="378"/>
      <c r="WUD239" s="378"/>
      <c r="WUE239" s="378"/>
      <c r="WUF239" s="378"/>
      <c r="WUG239" s="378"/>
      <c r="WUH239" s="378"/>
      <c r="WUI239" s="378"/>
      <c r="WUJ239" s="378"/>
      <c r="WUK239" s="75"/>
      <c r="WUL239" s="378"/>
      <c r="WUM239" s="378"/>
      <c r="WUN239" s="75"/>
      <c r="WUO239" s="76"/>
      <c r="WUP239" s="75"/>
      <c r="WUQ239" s="378"/>
      <c r="WUR239" s="378"/>
      <c r="WUS239" s="378"/>
      <c r="WUT239" s="378"/>
      <c r="WUU239" s="378"/>
      <c r="WUV239" s="378"/>
      <c r="WUW239" s="378"/>
      <c r="WUX239" s="378"/>
      <c r="WUY239" s="378"/>
      <c r="WUZ239" s="378"/>
      <c r="WVA239" s="378"/>
      <c r="WVB239" s="378"/>
      <c r="WVC239" s="75"/>
      <c r="WVD239" s="378"/>
      <c r="WVE239" s="378"/>
      <c r="WVF239" s="75"/>
      <c r="WVG239" s="76"/>
      <c r="WVH239" s="75"/>
      <c r="WVI239" s="378"/>
      <c r="WVJ239" s="378"/>
      <c r="WVK239" s="378"/>
      <c r="WVL239" s="378"/>
      <c r="WVM239" s="378"/>
      <c r="WVN239" s="378"/>
      <c r="WVO239" s="378"/>
      <c r="WVP239" s="378"/>
      <c r="WVQ239" s="378"/>
      <c r="WVR239" s="378"/>
      <c r="WVS239" s="378"/>
      <c r="WVT239" s="378"/>
      <c r="WVU239" s="75"/>
      <c r="WVV239" s="378"/>
      <c r="WVW239" s="378"/>
      <c r="WVX239" s="75"/>
      <c r="WVY239" s="76"/>
      <c r="WVZ239" s="75"/>
      <c r="WWA239" s="378"/>
      <c r="WWB239" s="378"/>
      <c r="WWC239" s="378"/>
      <c r="WWD239" s="378"/>
      <c r="WWE239" s="378"/>
      <c r="WWF239" s="378"/>
      <c r="WWG239" s="378"/>
      <c r="WWH239" s="378"/>
      <c r="WWI239" s="378"/>
      <c r="WWJ239" s="378"/>
      <c r="WWK239" s="378"/>
      <c r="WWL239" s="378"/>
      <c r="WWM239" s="75"/>
      <c r="WWN239" s="378"/>
      <c r="WWO239" s="378"/>
      <c r="WWP239" s="75"/>
      <c r="WWQ239" s="76"/>
      <c r="WWR239" s="75"/>
      <c r="WWS239" s="378"/>
      <c r="WWT239" s="378"/>
      <c r="WWU239" s="378"/>
      <c r="WWV239" s="378"/>
      <c r="WWW239" s="378"/>
      <c r="WWX239" s="378"/>
      <c r="WWY239" s="378"/>
      <c r="WWZ239" s="378"/>
      <c r="WXA239" s="378"/>
      <c r="WXB239" s="378"/>
      <c r="WXC239" s="378"/>
      <c r="WXD239" s="378"/>
      <c r="WXE239" s="75"/>
      <c r="WXF239" s="378"/>
      <c r="WXG239" s="378"/>
      <c r="WXH239" s="75"/>
      <c r="WXI239" s="76"/>
      <c r="WXJ239" s="75"/>
      <c r="WXK239" s="378"/>
      <c r="WXL239" s="378"/>
      <c r="WXM239" s="378"/>
      <c r="WXN239" s="378"/>
      <c r="WXO239" s="378"/>
      <c r="WXP239" s="378"/>
      <c r="WXQ239" s="378"/>
      <c r="WXR239" s="378"/>
      <c r="WXS239" s="378"/>
      <c r="WXT239" s="378"/>
      <c r="WXU239" s="378"/>
      <c r="WXV239" s="378"/>
      <c r="WXW239" s="75"/>
      <c r="WXX239" s="378"/>
      <c r="WXY239" s="378"/>
      <c r="WXZ239" s="75"/>
      <c r="WYA239" s="76"/>
      <c r="WYB239" s="75"/>
      <c r="WYC239" s="378"/>
      <c r="WYD239" s="378"/>
      <c r="WYE239" s="378"/>
      <c r="WYF239" s="378"/>
      <c r="WYG239" s="378"/>
      <c r="WYH239" s="378"/>
      <c r="WYI239" s="378"/>
      <c r="WYJ239" s="378"/>
      <c r="WYK239" s="378"/>
      <c r="WYL239" s="378"/>
      <c r="WYM239" s="378"/>
      <c r="WYN239" s="378"/>
      <c r="WYO239" s="75"/>
      <c r="WYP239" s="378"/>
      <c r="WYQ239" s="378"/>
      <c r="WYR239" s="75"/>
      <c r="WYS239" s="76"/>
      <c r="WYT239" s="75"/>
      <c r="WYU239" s="378"/>
      <c r="WYV239" s="378"/>
      <c r="WYW239" s="378"/>
      <c r="WYX239" s="378"/>
      <c r="WYY239" s="378"/>
      <c r="WYZ239" s="378"/>
      <c r="WZA239" s="378"/>
      <c r="WZB239" s="378"/>
      <c r="WZC239" s="378"/>
      <c r="WZD239" s="378"/>
      <c r="WZE239" s="378"/>
      <c r="WZF239" s="378"/>
      <c r="WZG239" s="75"/>
      <c r="WZH239" s="378"/>
      <c r="WZI239" s="378"/>
      <c r="WZJ239" s="75"/>
      <c r="WZK239" s="76"/>
      <c r="WZL239" s="75"/>
      <c r="WZM239" s="378"/>
      <c r="WZN239" s="378"/>
      <c r="WZO239" s="378"/>
      <c r="WZP239" s="378"/>
      <c r="WZQ239" s="378"/>
      <c r="WZR239" s="378"/>
      <c r="WZS239" s="378"/>
      <c r="WZT239" s="378"/>
      <c r="WZU239" s="378"/>
      <c r="WZV239" s="378"/>
      <c r="WZW239" s="378"/>
      <c r="WZX239" s="378"/>
      <c r="WZY239" s="75"/>
      <c r="WZZ239" s="378"/>
      <c r="XAA239" s="378"/>
      <c r="XAB239" s="75"/>
      <c r="XAC239" s="76"/>
      <c r="XAD239" s="75"/>
      <c r="XAE239" s="378"/>
      <c r="XAF239" s="378"/>
      <c r="XAG239" s="378"/>
      <c r="XAH239" s="378"/>
      <c r="XAI239" s="378"/>
      <c r="XAJ239" s="378"/>
      <c r="XAK239" s="378"/>
      <c r="XAL239" s="378"/>
      <c r="XAM239" s="378"/>
      <c r="XAN239" s="378"/>
      <c r="XAO239" s="378"/>
      <c r="XAP239" s="378"/>
      <c r="XAQ239" s="75"/>
      <c r="XAR239" s="378"/>
      <c r="XAS239" s="378"/>
      <c r="XAT239" s="75"/>
      <c r="XAU239" s="76"/>
      <c r="XAV239" s="75"/>
      <c r="XAW239" s="378"/>
      <c r="XAX239" s="378"/>
      <c r="XAY239" s="378"/>
      <c r="XAZ239" s="378"/>
      <c r="XBA239" s="378"/>
      <c r="XBB239" s="378"/>
      <c r="XBC239" s="378"/>
      <c r="XBD239" s="378"/>
      <c r="XBE239" s="378"/>
      <c r="XBF239" s="378"/>
      <c r="XBG239" s="378"/>
      <c r="XBH239" s="378"/>
      <c r="XBI239" s="75"/>
      <c r="XBJ239" s="378"/>
      <c r="XBK239" s="378"/>
      <c r="XBL239" s="75"/>
      <c r="XBM239" s="76"/>
      <c r="XBN239" s="75"/>
      <c r="XBO239" s="378"/>
      <c r="XBP239" s="378"/>
      <c r="XBQ239" s="378"/>
      <c r="XBR239" s="378"/>
      <c r="XBS239" s="378"/>
      <c r="XBT239" s="378"/>
      <c r="XBU239" s="378"/>
      <c r="XBV239" s="378"/>
      <c r="XBW239" s="378"/>
      <c r="XBX239" s="378"/>
      <c r="XBY239" s="378"/>
      <c r="XBZ239" s="378"/>
      <c r="XCA239" s="75"/>
      <c r="XCB239" s="378"/>
      <c r="XCC239" s="378"/>
      <c r="XCD239" s="75"/>
      <c r="XCE239" s="76"/>
      <c r="XCF239" s="75"/>
      <c r="XCG239" s="378"/>
      <c r="XCH239" s="378"/>
      <c r="XCI239" s="378"/>
      <c r="XCJ239" s="378"/>
      <c r="XCK239" s="378"/>
      <c r="XCL239" s="378"/>
      <c r="XCM239" s="378"/>
      <c r="XCN239" s="378"/>
      <c r="XCO239" s="378"/>
      <c r="XCP239" s="378"/>
      <c r="XCQ239" s="378"/>
      <c r="XCR239" s="378"/>
      <c r="XCS239" s="75"/>
      <c r="XCT239" s="378"/>
      <c r="XCU239" s="378"/>
      <c r="XCV239" s="75"/>
      <c r="XCW239" s="76"/>
      <c r="XCX239" s="75"/>
      <c r="XCY239" s="378"/>
      <c r="XCZ239" s="378"/>
      <c r="XDA239" s="378"/>
      <c r="XDB239" s="378"/>
      <c r="XDC239" s="378"/>
      <c r="XDD239" s="378"/>
      <c r="XDE239" s="378"/>
      <c r="XDF239" s="378"/>
      <c r="XDG239" s="378"/>
      <c r="XDH239" s="378"/>
      <c r="XDI239" s="378"/>
      <c r="XDJ239" s="378"/>
      <c r="XDK239" s="75"/>
      <c r="XDL239" s="378"/>
      <c r="XDM239" s="378"/>
      <c r="XDN239" s="75"/>
      <c r="XDO239" s="76"/>
      <c r="XDP239" s="75"/>
      <c r="XDQ239" s="378"/>
      <c r="XDR239" s="378"/>
      <c r="XDS239" s="378"/>
      <c r="XDT239" s="378"/>
      <c r="XDU239" s="378"/>
      <c r="XDV239" s="378"/>
      <c r="XDW239" s="378"/>
      <c r="XDX239" s="378"/>
      <c r="XDY239" s="378"/>
      <c r="XDZ239" s="378"/>
      <c r="XEA239" s="378"/>
      <c r="XEB239" s="378"/>
      <c r="XEC239" s="75"/>
      <c r="XED239" s="378"/>
      <c r="XEE239" s="378"/>
      <c r="XEF239" s="75"/>
      <c r="XEG239" s="76"/>
      <c r="XEH239" s="75"/>
      <c r="XEI239" s="378"/>
      <c r="XEJ239" s="378"/>
      <c r="XEK239" s="378"/>
      <c r="XEL239" s="378"/>
      <c r="XEM239" s="378"/>
      <c r="XEN239" s="378"/>
      <c r="XEO239" s="378"/>
      <c r="XEP239" s="378"/>
      <c r="XEQ239" s="378"/>
      <c r="XER239" s="378"/>
      <c r="XES239" s="378"/>
      <c r="XET239" s="378"/>
      <c r="XEU239" s="75"/>
      <c r="XEV239" s="378"/>
      <c r="XEW239" s="378"/>
      <c r="XEX239" s="75"/>
      <c r="XEY239" s="76"/>
      <c r="XEZ239" s="75"/>
      <c r="XFA239" s="378"/>
      <c r="XFB239" s="378"/>
      <c r="XFC239" s="378"/>
      <c r="XFD239" s="378"/>
    </row>
    <row r="240" spans="1:16384" s="74" customFormat="1">
      <c r="A240" s="374" t="s">
        <v>601</v>
      </c>
      <c r="B240" s="374"/>
      <c r="C240" s="374"/>
      <c r="D240" s="374"/>
      <c r="E240" s="374"/>
      <c r="F240" s="374"/>
      <c r="G240" s="374"/>
      <c r="H240" s="374"/>
      <c r="I240" s="374"/>
      <c r="J240" s="374"/>
      <c r="K240" s="374"/>
      <c r="L240" s="374"/>
      <c r="M240" s="154">
        <f>+M165+M239</f>
        <v>16154993</v>
      </c>
      <c r="N240" s="159"/>
      <c r="O240" s="159"/>
      <c r="P240" s="154">
        <f>+P165+P239</f>
        <v>9193480</v>
      </c>
      <c r="Q240" s="155"/>
      <c r="R240" s="154">
        <f>SUM(R166:R239)</f>
        <v>790000</v>
      </c>
      <c r="AE240" s="75"/>
      <c r="AH240" s="75"/>
      <c r="AI240" s="76"/>
      <c r="AJ240" s="75"/>
      <c r="AW240" s="75"/>
      <c r="AZ240" s="75"/>
      <c r="BA240" s="76"/>
      <c r="BB240" s="75"/>
      <c r="BO240" s="75"/>
      <c r="BR240" s="75"/>
      <c r="BS240" s="76"/>
      <c r="BT240" s="75"/>
      <c r="CG240" s="75"/>
      <c r="CJ240" s="75"/>
      <c r="CK240" s="76"/>
      <c r="CL240" s="75"/>
      <c r="CY240" s="75"/>
      <c r="DB240" s="75"/>
      <c r="DC240" s="76"/>
      <c r="DD240" s="75"/>
      <c r="DQ240" s="75"/>
      <c r="DT240" s="75"/>
      <c r="DU240" s="76"/>
      <c r="DV240" s="75"/>
      <c r="EI240" s="75"/>
      <c r="EL240" s="75"/>
      <c r="EM240" s="76"/>
      <c r="EN240" s="75"/>
      <c r="FA240" s="75"/>
      <c r="FD240" s="75"/>
      <c r="FE240" s="76"/>
      <c r="FF240" s="75"/>
      <c r="FS240" s="75"/>
      <c r="FV240" s="75"/>
      <c r="FW240" s="76"/>
      <c r="FX240" s="75"/>
      <c r="GK240" s="75"/>
      <c r="GN240" s="75"/>
      <c r="GO240" s="76"/>
      <c r="GP240" s="75"/>
      <c r="HC240" s="75"/>
      <c r="HF240" s="75"/>
      <c r="HG240" s="76"/>
      <c r="HH240" s="75"/>
      <c r="HU240" s="75"/>
      <c r="HX240" s="75"/>
      <c r="HY240" s="76"/>
      <c r="HZ240" s="75"/>
      <c r="IM240" s="75"/>
      <c r="IP240" s="75"/>
      <c r="IQ240" s="76"/>
      <c r="IR240" s="75"/>
      <c r="JE240" s="75"/>
      <c r="JH240" s="75"/>
      <c r="JI240" s="76"/>
      <c r="JJ240" s="75"/>
      <c r="JW240" s="75"/>
      <c r="JZ240" s="75"/>
      <c r="KA240" s="76"/>
      <c r="KB240" s="75"/>
      <c r="KO240" s="75"/>
      <c r="KR240" s="75"/>
      <c r="KS240" s="76"/>
      <c r="KT240" s="75"/>
      <c r="LG240" s="75"/>
      <c r="LJ240" s="75"/>
      <c r="LK240" s="76"/>
      <c r="LL240" s="75"/>
      <c r="LY240" s="75"/>
      <c r="MB240" s="75"/>
      <c r="MC240" s="76"/>
      <c r="MD240" s="75"/>
      <c r="MQ240" s="75"/>
      <c r="MT240" s="75"/>
      <c r="MU240" s="76"/>
      <c r="MV240" s="75"/>
      <c r="NI240" s="75"/>
      <c r="NL240" s="75"/>
      <c r="NM240" s="76"/>
      <c r="NN240" s="75"/>
      <c r="OA240" s="75"/>
      <c r="OD240" s="75"/>
      <c r="OE240" s="76"/>
      <c r="OF240" s="75"/>
      <c r="OS240" s="75"/>
      <c r="OV240" s="75"/>
      <c r="OW240" s="76"/>
      <c r="OX240" s="75"/>
      <c r="PK240" s="75"/>
      <c r="PN240" s="75"/>
      <c r="PO240" s="76"/>
      <c r="PP240" s="75"/>
      <c r="QC240" s="75"/>
      <c r="QF240" s="75"/>
      <c r="QG240" s="76"/>
      <c r="QH240" s="75"/>
      <c r="QU240" s="75"/>
      <c r="QX240" s="75"/>
      <c r="QY240" s="76"/>
      <c r="QZ240" s="75"/>
      <c r="RM240" s="75"/>
      <c r="RP240" s="75"/>
      <c r="RQ240" s="76"/>
      <c r="RR240" s="75"/>
      <c r="SE240" s="75"/>
      <c r="SH240" s="75"/>
      <c r="SI240" s="76"/>
      <c r="SJ240" s="75"/>
      <c r="SW240" s="75"/>
      <c r="SZ240" s="75"/>
      <c r="TA240" s="76"/>
      <c r="TB240" s="75"/>
      <c r="TO240" s="75"/>
      <c r="TR240" s="75"/>
      <c r="TS240" s="76"/>
      <c r="TT240" s="75"/>
      <c r="UG240" s="75"/>
      <c r="UJ240" s="75"/>
      <c r="UK240" s="76"/>
      <c r="UL240" s="75"/>
      <c r="UY240" s="75"/>
      <c r="VB240" s="75"/>
      <c r="VC240" s="76"/>
      <c r="VD240" s="75"/>
      <c r="VQ240" s="75"/>
      <c r="VT240" s="75"/>
      <c r="VU240" s="76"/>
      <c r="VV240" s="75"/>
      <c r="WI240" s="75"/>
      <c r="WL240" s="75"/>
      <c r="WM240" s="76"/>
      <c r="WN240" s="75"/>
      <c r="XA240" s="75"/>
      <c r="XD240" s="75"/>
      <c r="XE240" s="76"/>
      <c r="XF240" s="75"/>
      <c r="XS240" s="75"/>
      <c r="XV240" s="75"/>
      <c r="XW240" s="76"/>
      <c r="XX240" s="75"/>
      <c r="YK240" s="75"/>
      <c r="YN240" s="75"/>
      <c r="YO240" s="76"/>
      <c r="YP240" s="75"/>
      <c r="ZC240" s="75"/>
      <c r="ZF240" s="75"/>
      <c r="ZG240" s="76"/>
      <c r="ZH240" s="75"/>
      <c r="ZU240" s="75"/>
      <c r="ZX240" s="75"/>
      <c r="ZY240" s="76"/>
      <c r="ZZ240" s="75"/>
      <c r="AAM240" s="75"/>
      <c r="AAP240" s="75"/>
      <c r="AAQ240" s="76"/>
      <c r="AAR240" s="75"/>
      <c r="ABE240" s="75"/>
      <c r="ABH240" s="75"/>
      <c r="ABI240" s="76"/>
      <c r="ABJ240" s="75"/>
      <c r="ABW240" s="75"/>
      <c r="ABZ240" s="75"/>
      <c r="ACA240" s="76"/>
      <c r="ACB240" s="75"/>
      <c r="ACO240" s="75"/>
      <c r="ACR240" s="75"/>
      <c r="ACS240" s="76"/>
      <c r="ACT240" s="75"/>
      <c r="ADG240" s="75"/>
      <c r="ADJ240" s="75"/>
      <c r="ADK240" s="76"/>
      <c r="ADL240" s="75"/>
      <c r="ADY240" s="75"/>
      <c r="AEB240" s="75"/>
      <c r="AEC240" s="76"/>
      <c r="AED240" s="75"/>
      <c r="AEQ240" s="75"/>
      <c r="AET240" s="75"/>
      <c r="AEU240" s="76"/>
      <c r="AEV240" s="75"/>
      <c r="AFI240" s="75"/>
      <c r="AFL240" s="75"/>
      <c r="AFM240" s="76"/>
      <c r="AFN240" s="75"/>
      <c r="AGA240" s="75"/>
      <c r="AGD240" s="75"/>
      <c r="AGE240" s="76"/>
      <c r="AGF240" s="75"/>
      <c r="AGS240" s="75"/>
      <c r="AGV240" s="75"/>
      <c r="AGW240" s="76"/>
      <c r="AGX240" s="75"/>
      <c r="AHK240" s="75"/>
      <c r="AHN240" s="75"/>
      <c r="AHO240" s="76"/>
      <c r="AHP240" s="75"/>
      <c r="AIC240" s="75"/>
      <c r="AIF240" s="75"/>
      <c r="AIG240" s="76"/>
      <c r="AIH240" s="75"/>
      <c r="AIU240" s="75"/>
      <c r="AIX240" s="75"/>
      <c r="AIY240" s="76"/>
      <c r="AIZ240" s="75"/>
      <c r="AJM240" s="75"/>
      <c r="AJP240" s="75"/>
      <c r="AJQ240" s="76"/>
      <c r="AJR240" s="75"/>
      <c r="AKE240" s="75"/>
      <c r="AKH240" s="75"/>
      <c r="AKI240" s="76"/>
      <c r="AKJ240" s="75"/>
      <c r="AKW240" s="75"/>
      <c r="AKZ240" s="75"/>
      <c r="ALA240" s="76"/>
      <c r="ALB240" s="75"/>
      <c r="ALO240" s="75"/>
      <c r="ALR240" s="75"/>
      <c r="ALS240" s="76"/>
      <c r="ALT240" s="75"/>
      <c r="AMG240" s="75"/>
      <c r="AMJ240" s="75"/>
      <c r="AMK240" s="76"/>
      <c r="AML240" s="75"/>
      <c r="AMY240" s="75"/>
      <c r="ANB240" s="75"/>
      <c r="ANC240" s="76"/>
      <c r="AND240" s="75"/>
      <c r="ANQ240" s="75"/>
      <c r="ANT240" s="75"/>
      <c r="ANU240" s="76"/>
      <c r="ANV240" s="75"/>
      <c r="AOI240" s="75"/>
      <c r="AOL240" s="75"/>
      <c r="AOM240" s="76"/>
      <c r="AON240" s="75"/>
      <c r="APA240" s="75"/>
      <c r="APD240" s="75"/>
      <c r="APE240" s="76"/>
      <c r="APF240" s="75"/>
      <c r="APS240" s="75"/>
      <c r="APV240" s="75"/>
      <c r="APW240" s="76"/>
      <c r="APX240" s="75"/>
      <c r="AQK240" s="75"/>
      <c r="AQN240" s="75"/>
      <c r="AQO240" s="76"/>
      <c r="AQP240" s="75"/>
      <c r="ARC240" s="75"/>
      <c r="ARF240" s="75"/>
      <c r="ARG240" s="76"/>
      <c r="ARH240" s="75"/>
      <c r="ARU240" s="75"/>
      <c r="ARX240" s="75"/>
      <c r="ARY240" s="76"/>
      <c r="ARZ240" s="75"/>
      <c r="ASM240" s="75"/>
      <c r="ASP240" s="75"/>
      <c r="ASQ240" s="76"/>
      <c r="ASR240" s="75"/>
      <c r="ATE240" s="75"/>
      <c r="ATH240" s="75"/>
      <c r="ATI240" s="76"/>
      <c r="ATJ240" s="75"/>
      <c r="ATW240" s="75"/>
      <c r="ATZ240" s="75"/>
      <c r="AUA240" s="76"/>
      <c r="AUB240" s="75"/>
      <c r="AUO240" s="75"/>
      <c r="AUR240" s="75"/>
      <c r="AUS240" s="76"/>
      <c r="AUT240" s="75"/>
      <c r="AVG240" s="75"/>
      <c r="AVJ240" s="75"/>
      <c r="AVK240" s="76"/>
      <c r="AVL240" s="75"/>
      <c r="AVY240" s="75"/>
      <c r="AWB240" s="75"/>
      <c r="AWC240" s="76"/>
      <c r="AWD240" s="75"/>
      <c r="AWQ240" s="75"/>
      <c r="AWT240" s="75"/>
      <c r="AWU240" s="76"/>
      <c r="AWV240" s="75"/>
      <c r="AXI240" s="75"/>
      <c r="AXL240" s="75"/>
      <c r="AXM240" s="76"/>
      <c r="AXN240" s="75"/>
      <c r="AYA240" s="75"/>
      <c r="AYD240" s="75"/>
      <c r="AYE240" s="76"/>
      <c r="AYF240" s="75"/>
      <c r="AYS240" s="75"/>
      <c r="AYV240" s="75"/>
      <c r="AYW240" s="76"/>
      <c r="AYX240" s="75"/>
      <c r="AZK240" s="75"/>
      <c r="AZN240" s="75"/>
      <c r="AZO240" s="76"/>
      <c r="AZP240" s="75"/>
      <c r="BAC240" s="75"/>
      <c r="BAF240" s="75"/>
      <c r="BAG240" s="76"/>
      <c r="BAH240" s="75"/>
      <c r="BAU240" s="75"/>
      <c r="BAX240" s="75"/>
      <c r="BAY240" s="76"/>
      <c r="BAZ240" s="75"/>
      <c r="BBM240" s="75"/>
      <c r="BBP240" s="75"/>
      <c r="BBQ240" s="76"/>
      <c r="BBR240" s="75"/>
      <c r="BCE240" s="75"/>
      <c r="BCH240" s="75"/>
      <c r="BCI240" s="76"/>
      <c r="BCJ240" s="75"/>
      <c r="BCW240" s="75"/>
      <c r="BCZ240" s="75"/>
      <c r="BDA240" s="76"/>
      <c r="BDB240" s="75"/>
      <c r="BDO240" s="75"/>
      <c r="BDR240" s="75"/>
      <c r="BDS240" s="76"/>
      <c r="BDT240" s="75"/>
      <c r="BEG240" s="75"/>
      <c r="BEJ240" s="75"/>
      <c r="BEK240" s="76"/>
      <c r="BEL240" s="75"/>
      <c r="BEY240" s="75"/>
      <c r="BFB240" s="75"/>
      <c r="BFC240" s="76"/>
      <c r="BFD240" s="75"/>
      <c r="BFQ240" s="75"/>
      <c r="BFT240" s="75"/>
      <c r="BFU240" s="76"/>
      <c r="BFV240" s="75"/>
      <c r="BGI240" s="75"/>
      <c r="BGL240" s="75"/>
      <c r="BGM240" s="76"/>
      <c r="BGN240" s="75"/>
      <c r="BHA240" s="75"/>
      <c r="BHD240" s="75"/>
      <c r="BHE240" s="76"/>
      <c r="BHF240" s="75"/>
      <c r="BHS240" s="75"/>
      <c r="BHV240" s="75"/>
      <c r="BHW240" s="76"/>
      <c r="BHX240" s="75"/>
      <c r="BIK240" s="75"/>
      <c r="BIN240" s="75"/>
      <c r="BIO240" s="76"/>
      <c r="BIP240" s="75"/>
      <c r="BJC240" s="75"/>
      <c r="BJF240" s="75"/>
      <c r="BJG240" s="76"/>
      <c r="BJH240" s="75"/>
      <c r="BJU240" s="75"/>
      <c r="BJX240" s="75"/>
      <c r="BJY240" s="76"/>
      <c r="BJZ240" s="75"/>
      <c r="BKM240" s="75"/>
      <c r="BKP240" s="75"/>
      <c r="BKQ240" s="76"/>
      <c r="BKR240" s="75"/>
      <c r="BLE240" s="75"/>
      <c r="BLH240" s="75"/>
      <c r="BLI240" s="76"/>
      <c r="BLJ240" s="75"/>
      <c r="BLW240" s="75"/>
      <c r="BLZ240" s="75"/>
      <c r="BMA240" s="76"/>
      <c r="BMB240" s="75"/>
      <c r="BMO240" s="75"/>
      <c r="BMR240" s="75"/>
      <c r="BMS240" s="76"/>
      <c r="BMT240" s="75"/>
      <c r="BNG240" s="75"/>
      <c r="BNJ240" s="75"/>
      <c r="BNK240" s="76"/>
      <c r="BNL240" s="75"/>
      <c r="BNY240" s="75"/>
      <c r="BOB240" s="75"/>
      <c r="BOC240" s="76"/>
      <c r="BOD240" s="75"/>
      <c r="BOQ240" s="75"/>
      <c r="BOT240" s="75"/>
      <c r="BOU240" s="76"/>
      <c r="BOV240" s="75"/>
      <c r="BPI240" s="75"/>
      <c r="BPL240" s="75"/>
      <c r="BPM240" s="76"/>
      <c r="BPN240" s="75"/>
      <c r="BQA240" s="75"/>
      <c r="BQD240" s="75"/>
      <c r="BQE240" s="76"/>
      <c r="BQF240" s="75"/>
      <c r="BQS240" s="75"/>
      <c r="BQV240" s="75"/>
      <c r="BQW240" s="76"/>
      <c r="BQX240" s="75"/>
      <c r="BRK240" s="75"/>
      <c r="BRN240" s="75"/>
      <c r="BRO240" s="76"/>
      <c r="BRP240" s="75"/>
      <c r="BSC240" s="75"/>
      <c r="BSF240" s="75"/>
      <c r="BSG240" s="76"/>
      <c r="BSH240" s="75"/>
      <c r="BSU240" s="75"/>
      <c r="BSX240" s="75"/>
      <c r="BSY240" s="76"/>
      <c r="BSZ240" s="75"/>
      <c r="BTM240" s="75"/>
      <c r="BTP240" s="75"/>
      <c r="BTQ240" s="76"/>
      <c r="BTR240" s="75"/>
      <c r="BUE240" s="75"/>
      <c r="BUH240" s="75"/>
      <c r="BUI240" s="76"/>
      <c r="BUJ240" s="75"/>
      <c r="BUW240" s="75"/>
      <c r="BUZ240" s="75"/>
      <c r="BVA240" s="76"/>
      <c r="BVB240" s="75"/>
      <c r="BVO240" s="75"/>
      <c r="BVR240" s="75"/>
      <c r="BVS240" s="76"/>
      <c r="BVT240" s="75"/>
      <c r="BWG240" s="75"/>
      <c r="BWJ240" s="75"/>
      <c r="BWK240" s="76"/>
      <c r="BWL240" s="75"/>
      <c r="BWY240" s="75"/>
      <c r="BXB240" s="75"/>
      <c r="BXC240" s="76"/>
      <c r="BXD240" s="75"/>
      <c r="BXQ240" s="75"/>
      <c r="BXT240" s="75"/>
      <c r="BXU240" s="76"/>
      <c r="BXV240" s="75"/>
      <c r="BYI240" s="75"/>
      <c r="BYL240" s="75"/>
      <c r="BYM240" s="76"/>
      <c r="BYN240" s="75"/>
      <c r="BZA240" s="75"/>
      <c r="BZD240" s="75"/>
      <c r="BZE240" s="76"/>
      <c r="BZF240" s="75"/>
      <c r="BZS240" s="75"/>
      <c r="BZV240" s="75"/>
      <c r="BZW240" s="76"/>
      <c r="BZX240" s="75"/>
      <c r="CAK240" s="75"/>
      <c r="CAN240" s="75"/>
      <c r="CAO240" s="76"/>
      <c r="CAP240" s="75"/>
      <c r="CBC240" s="75"/>
      <c r="CBF240" s="75"/>
      <c r="CBG240" s="76"/>
      <c r="CBH240" s="75"/>
      <c r="CBU240" s="75"/>
      <c r="CBX240" s="75"/>
      <c r="CBY240" s="76"/>
      <c r="CBZ240" s="75"/>
      <c r="CCM240" s="75"/>
      <c r="CCP240" s="75"/>
      <c r="CCQ240" s="76"/>
      <c r="CCR240" s="75"/>
      <c r="CDE240" s="75"/>
      <c r="CDH240" s="75"/>
      <c r="CDI240" s="76"/>
      <c r="CDJ240" s="75"/>
      <c r="CDW240" s="75"/>
      <c r="CDZ240" s="75"/>
      <c r="CEA240" s="76"/>
      <c r="CEB240" s="75"/>
      <c r="CEO240" s="75"/>
      <c r="CER240" s="75"/>
      <c r="CES240" s="76"/>
      <c r="CET240" s="75"/>
      <c r="CFG240" s="75"/>
      <c r="CFJ240" s="75"/>
      <c r="CFK240" s="76"/>
      <c r="CFL240" s="75"/>
      <c r="CFY240" s="75"/>
      <c r="CGB240" s="75"/>
      <c r="CGC240" s="76"/>
      <c r="CGD240" s="75"/>
      <c r="CGQ240" s="75"/>
      <c r="CGT240" s="75"/>
      <c r="CGU240" s="76"/>
      <c r="CGV240" s="75"/>
      <c r="CHI240" s="75"/>
      <c r="CHL240" s="75"/>
      <c r="CHM240" s="76"/>
      <c r="CHN240" s="75"/>
      <c r="CIA240" s="75"/>
      <c r="CID240" s="75"/>
      <c r="CIE240" s="76"/>
      <c r="CIF240" s="75"/>
      <c r="CIS240" s="75"/>
      <c r="CIV240" s="75"/>
      <c r="CIW240" s="76"/>
      <c r="CIX240" s="75"/>
      <c r="CJK240" s="75"/>
      <c r="CJN240" s="75"/>
      <c r="CJO240" s="76"/>
      <c r="CJP240" s="75"/>
      <c r="CKC240" s="75"/>
      <c r="CKF240" s="75"/>
      <c r="CKG240" s="76"/>
      <c r="CKH240" s="75"/>
      <c r="CKU240" s="75"/>
      <c r="CKX240" s="75"/>
      <c r="CKY240" s="76"/>
      <c r="CKZ240" s="75"/>
      <c r="CLM240" s="75"/>
      <c r="CLP240" s="75"/>
      <c r="CLQ240" s="76"/>
      <c r="CLR240" s="75"/>
      <c r="CME240" s="75"/>
      <c r="CMH240" s="75"/>
      <c r="CMI240" s="76"/>
      <c r="CMJ240" s="75"/>
      <c r="CMW240" s="75"/>
      <c r="CMZ240" s="75"/>
      <c r="CNA240" s="76"/>
      <c r="CNB240" s="75"/>
      <c r="CNO240" s="75"/>
      <c r="CNR240" s="75"/>
      <c r="CNS240" s="76"/>
      <c r="CNT240" s="75"/>
      <c r="COG240" s="75"/>
      <c r="COJ240" s="75"/>
      <c r="COK240" s="76"/>
      <c r="COL240" s="75"/>
      <c r="COY240" s="75"/>
      <c r="CPB240" s="75"/>
      <c r="CPC240" s="76"/>
      <c r="CPD240" s="75"/>
      <c r="CPQ240" s="75"/>
      <c r="CPT240" s="75"/>
      <c r="CPU240" s="76"/>
      <c r="CPV240" s="75"/>
      <c r="CQI240" s="75"/>
      <c r="CQL240" s="75"/>
      <c r="CQM240" s="76"/>
      <c r="CQN240" s="75"/>
      <c r="CRA240" s="75"/>
      <c r="CRD240" s="75"/>
      <c r="CRE240" s="76"/>
      <c r="CRF240" s="75"/>
      <c r="CRS240" s="75"/>
      <c r="CRV240" s="75"/>
      <c r="CRW240" s="76"/>
      <c r="CRX240" s="75"/>
      <c r="CSK240" s="75"/>
      <c r="CSN240" s="75"/>
      <c r="CSO240" s="76"/>
      <c r="CSP240" s="75"/>
      <c r="CTC240" s="75"/>
      <c r="CTF240" s="75"/>
      <c r="CTG240" s="76"/>
      <c r="CTH240" s="75"/>
      <c r="CTU240" s="75"/>
      <c r="CTX240" s="75"/>
      <c r="CTY240" s="76"/>
      <c r="CTZ240" s="75"/>
      <c r="CUM240" s="75"/>
      <c r="CUP240" s="75"/>
      <c r="CUQ240" s="76"/>
      <c r="CUR240" s="75"/>
      <c r="CVE240" s="75"/>
      <c r="CVH240" s="75"/>
      <c r="CVI240" s="76"/>
      <c r="CVJ240" s="75"/>
      <c r="CVW240" s="75"/>
      <c r="CVZ240" s="75"/>
      <c r="CWA240" s="76"/>
      <c r="CWB240" s="75"/>
      <c r="CWO240" s="75"/>
      <c r="CWR240" s="75"/>
      <c r="CWS240" s="76"/>
      <c r="CWT240" s="75"/>
      <c r="CXG240" s="75"/>
      <c r="CXJ240" s="75"/>
      <c r="CXK240" s="76"/>
      <c r="CXL240" s="75"/>
      <c r="CXY240" s="75"/>
      <c r="CYB240" s="75"/>
      <c r="CYC240" s="76"/>
      <c r="CYD240" s="75"/>
      <c r="CYQ240" s="75"/>
      <c r="CYT240" s="75"/>
      <c r="CYU240" s="76"/>
      <c r="CYV240" s="75"/>
      <c r="CZI240" s="75"/>
      <c r="CZL240" s="75"/>
      <c r="CZM240" s="76"/>
      <c r="CZN240" s="75"/>
      <c r="DAA240" s="75"/>
      <c r="DAD240" s="75"/>
      <c r="DAE240" s="76"/>
      <c r="DAF240" s="75"/>
      <c r="DAS240" s="75"/>
      <c r="DAV240" s="75"/>
      <c r="DAW240" s="76"/>
      <c r="DAX240" s="75"/>
      <c r="DBK240" s="75"/>
      <c r="DBN240" s="75"/>
      <c r="DBO240" s="76"/>
      <c r="DBP240" s="75"/>
      <c r="DCC240" s="75"/>
      <c r="DCF240" s="75"/>
      <c r="DCG240" s="76"/>
      <c r="DCH240" s="75"/>
      <c r="DCU240" s="75"/>
      <c r="DCX240" s="75"/>
      <c r="DCY240" s="76"/>
      <c r="DCZ240" s="75"/>
      <c r="DDM240" s="75"/>
      <c r="DDP240" s="75"/>
      <c r="DDQ240" s="76"/>
      <c r="DDR240" s="75"/>
      <c r="DEE240" s="75"/>
      <c r="DEH240" s="75"/>
      <c r="DEI240" s="76"/>
      <c r="DEJ240" s="75"/>
      <c r="DEW240" s="75"/>
      <c r="DEZ240" s="75"/>
      <c r="DFA240" s="76"/>
      <c r="DFB240" s="75"/>
      <c r="DFO240" s="75"/>
      <c r="DFR240" s="75"/>
      <c r="DFS240" s="76"/>
      <c r="DFT240" s="75"/>
      <c r="DGG240" s="75"/>
      <c r="DGJ240" s="75"/>
      <c r="DGK240" s="76"/>
      <c r="DGL240" s="75"/>
      <c r="DGY240" s="75"/>
      <c r="DHB240" s="75"/>
      <c r="DHC240" s="76"/>
      <c r="DHD240" s="75"/>
      <c r="DHQ240" s="75"/>
      <c r="DHT240" s="75"/>
      <c r="DHU240" s="76"/>
      <c r="DHV240" s="75"/>
      <c r="DII240" s="75"/>
      <c r="DIL240" s="75"/>
      <c r="DIM240" s="76"/>
      <c r="DIN240" s="75"/>
      <c r="DJA240" s="75"/>
      <c r="DJD240" s="75"/>
      <c r="DJE240" s="76"/>
      <c r="DJF240" s="75"/>
      <c r="DJS240" s="75"/>
      <c r="DJV240" s="75"/>
      <c r="DJW240" s="76"/>
      <c r="DJX240" s="75"/>
      <c r="DKK240" s="75"/>
      <c r="DKN240" s="75"/>
      <c r="DKO240" s="76"/>
      <c r="DKP240" s="75"/>
      <c r="DLC240" s="75"/>
      <c r="DLF240" s="75"/>
      <c r="DLG240" s="76"/>
      <c r="DLH240" s="75"/>
      <c r="DLU240" s="75"/>
      <c r="DLX240" s="75"/>
      <c r="DLY240" s="76"/>
      <c r="DLZ240" s="75"/>
      <c r="DMM240" s="75"/>
      <c r="DMP240" s="75"/>
      <c r="DMQ240" s="76"/>
      <c r="DMR240" s="75"/>
      <c r="DNE240" s="75"/>
      <c r="DNH240" s="75"/>
      <c r="DNI240" s="76"/>
      <c r="DNJ240" s="75"/>
      <c r="DNW240" s="75"/>
      <c r="DNZ240" s="75"/>
      <c r="DOA240" s="76"/>
      <c r="DOB240" s="75"/>
      <c r="DOO240" s="75"/>
      <c r="DOR240" s="75"/>
      <c r="DOS240" s="76"/>
      <c r="DOT240" s="75"/>
      <c r="DPG240" s="75"/>
      <c r="DPJ240" s="75"/>
      <c r="DPK240" s="76"/>
      <c r="DPL240" s="75"/>
      <c r="DPY240" s="75"/>
      <c r="DQB240" s="75"/>
      <c r="DQC240" s="76"/>
      <c r="DQD240" s="75"/>
      <c r="DQQ240" s="75"/>
      <c r="DQT240" s="75"/>
      <c r="DQU240" s="76"/>
      <c r="DQV240" s="75"/>
      <c r="DRI240" s="75"/>
      <c r="DRL240" s="75"/>
      <c r="DRM240" s="76"/>
      <c r="DRN240" s="75"/>
      <c r="DSA240" s="75"/>
      <c r="DSD240" s="75"/>
      <c r="DSE240" s="76"/>
      <c r="DSF240" s="75"/>
      <c r="DSS240" s="75"/>
      <c r="DSV240" s="75"/>
      <c r="DSW240" s="76"/>
      <c r="DSX240" s="75"/>
      <c r="DTK240" s="75"/>
      <c r="DTN240" s="75"/>
      <c r="DTO240" s="76"/>
      <c r="DTP240" s="75"/>
      <c r="DUC240" s="75"/>
      <c r="DUF240" s="75"/>
      <c r="DUG240" s="76"/>
      <c r="DUH240" s="75"/>
      <c r="DUU240" s="75"/>
      <c r="DUX240" s="75"/>
      <c r="DUY240" s="76"/>
      <c r="DUZ240" s="75"/>
      <c r="DVM240" s="75"/>
      <c r="DVP240" s="75"/>
      <c r="DVQ240" s="76"/>
      <c r="DVR240" s="75"/>
      <c r="DWE240" s="75"/>
      <c r="DWH240" s="75"/>
      <c r="DWI240" s="76"/>
      <c r="DWJ240" s="75"/>
      <c r="DWW240" s="75"/>
      <c r="DWZ240" s="75"/>
      <c r="DXA240" s="76"/>
      <c r="DXB240" s="75"/>
      <c r="DXO240" s="75"/>
      <c r="DXR240" s="75"/>
      <c r="DXS240" s="76"/>
      <c r="DXT240" s="75"/>
      <c r="DYG240" s="75"/>
      <c r="DYJ240" s="75"/>
      <c r="DYK240" s="76"/>
      <c r="DYL240" s="75"/>
      <c r="DYY240" s="75"/>
      <c r="DZB240" s="75"/>
      <c r="DZC240" s="76"/>
      <c r="DZD240" s="75"/>
      <c r="DZQ240" s="75"/>
      <c r="DZT240" s="75"/>
      <c r="DZU240" s="76"/>
      <c r="DZV240" s="75"/>
      <c r="EAI240" s="75"/>
      <c r="EAL240" s="75"/>
      <c r="EAM240" s="76"/>
      <c r="EAN240" s="75"/>
      <c r="EBA240" s="75"/>
      <c r="EBD240" s="75"/>
      <c r="EBE240" s="76"/>
      <c r="EBF240" s="75"/>
      <c r="EBS240" s="75"/>
      <c r="EBV240" s="75"/>
      <c r="EBW240" s="76"/>
      <c r="EBX240" s="75"/>
      <c r="ECK240" s="75"/>
      <c r="ECN240" s="75"/>
      <c r="ECO240" s="76"/>
      <c r="ECP240" s="75"/>
      <c r="EDC240" s="75"/>
      <c r="EDF240" s="75"/>
      <c r="EDG240" s="76"/>
      <c r="EDH240" s="75"/>
      <c r="EDU240" s="75"/>
      <c r="EDX240" s="75"/>
      <c r="EDY240" s="76"/>
      <c r="EDZ240" s="75"/>
      <c r="EEM240" s="75"/>
      <c r="EEP240" s="75"/>
      <c r="EEQ240" s="76"/>
      <c r="EER240" s="75"/>
      <c r="EFE240" s="75"/>
      <c r="EFH240" s="75"/>
      <c r="EFI240" s="76"/>
      <c r="EFJ240" s="75"/>
      <c r="EFW240" s="75"/>
      <c r="EFZ240" s="75"/>
      <c r="EGA240" s="76"/>
      <c r="EGB240" s="75"/>
      <c r="EGO240" s="75"/>
      <c r="EGR240" s="75"/>
      <c r="EGS240" s="76"/>
      <c r="EGT240" s="75"/>
      <c r="EHG240" s="75"/>
      <c r="EHJ240" s="75"/>
      <c r="EHK240" s="76"/>
      <c r="EHL240" s="75"/>
      <c r="EHY240" s="75"/>
      <c r="EIB240" s="75"/>
      <c r="EIC240" s="76"/>
      <c r="EID240" s="75"/>
      <c r="EIQ240" s="75"/>
      <c r="EIT240" s="75"/>
      <c r="EIU240" s="76"/>
      <c r="EIV240" s="75"/>
      <c r="EJI240" s="75"/>
      <c r="EJL240" s="75"/>
      <c r="EJM240" s="76"/>
      <c r="EJN240" s="75"/>
      <c r="EKA240" s="75"/>
      <c r="EKD240" s="75"/>
      <c r="EKE240" s="76"/>
      <c r="EKF240" s="75"/>
      <c r="EKS240" s="75"/>
      <c r="EKV240" s="75"/>
      <c r="EKW240" s="76"/>
      <c r="EKX240" s="75"/>
      <c r="ELK240" s="75"/>
      <c r="ELN240" s="75"/>
      <c r="ELO240" s="76"/>
      <c r="ELP240" s="75"/>
      <c r="EMC240" s="75"/>
      <c r="EMF240" s="75"/>
      <c r="EMG240" s="76"/>
      <c r="EMH240" s="75"/>
      <c r="EMU240" s="75"/>
      <c r="EMX240" s="75"/>
      <c r="EMY240" s="76"/>
      <c r="EMZ240" s="75"/>
      <c r="ENM240" s="75"/>
      <c r="ENP240" s="75"/>
      <c r="ENQ240" s="76"/>
      <c r="ENR240" s="75"/>
      <c r="EOE240" s="75"/>
      <c r="EOH240" s="75"/>
      <c r="EOI240" s="76"/>
      <c r="EOJ240" s="75"/>
      <c r="EOW240" s="75"/>
      <c r="EOZ240" s="75"/>
      <c r="EPA240" s="76"/>
      <c r="EPB240" s="75"/>
      <c r="EPO240" s="75"/>
      <c r="EPR240" s="75"/>
      <c r="EPS240" s="76"/>
      <c r="EPT240" s="75"/>
      <c r="EQG240" s="75"/>
      <c r="EQJ240" s="75"/>
      <c r="EQK240" s="76"/>
      <c r="EQL240" s="75"/>
      <c r="EQY240" s="75"/>
      <c r="ERB240" s="75"/>
      <c r="ERC240" s="76"/>
      <c r="ERD240" s="75"/>
      <c r="ERQ240" s="75"/>
      <c r="ERT240" s="75"/>
      <c r="ERU240" s="76"/>
      <c r="ERV240" s="75"/>
      <c r="ESI240" s="75"/>
      <c r="ESL240" s="75"/>
      <c r="ESM240" s="76"/>
      <c r="ESN240" s="75"/>
      <c r="ETA240" s="75"/>
      <c r="ETD240" s="75"/>
      <c r="ETE240" s="76"/>
      <c r="ETF240" s="75"/>
      <c r="ETS240" s="75"/>
      <c r="ETV240" s="75"/>
      <c r="ETW240" s="76"/>
      <c r="ETX240" s="75"/>
      <c r="EUK240" s="75"/>
      <c r="EUN240" s="75"/>
      <c r="EUO240" s="76"/>
      <c r="EUP240" s="75"/>
      <c r="EVC240" s="75"/>
      <c r="EVF240" s="75"/>
      <c r="EVG240" s="76"/>
      <c r="EVH240" s="75"/>
      <c r="EVU240" s="75"/>
      <c r="EVX240" s="75"/>
      <c r="EVY240" s="76"/>
      <c r="EVZ240" s="75"/>
      <c r="EWM240" s="75"/>
      <c r="EWP240" s="75"/>
      <c r="EWQ240" s="76"/>
      <c r="EWR240" s="75"/>
      <c r="EXE240" s="75"/>
      <c r="EXH240" s="75"/>
      <c r="EXI240" s="76"/>
      <c r="EXJ240" s="75"/>
      <c r="EXW240" s="75"/>
      <c r="EXZ240" s="75"/>
      <c r="EYA240" s="76"/>
      <c r="EYB240" s="75"/>
      <c r="EYO240" s="75"/>
      <c r="EYR240" s="75"/>
      <c r="EYS240" s="76"/>
      <c r="EYT240" s="75"/>
      <c r="EZG240" s="75"/>
      <c r="EZJ240" s="75"/>
      <c r="EZK240" s="76"/>
      <c r="EZL240" s="75"/>
      <c r="EZY240" s="75"/>
      <c r="FAB240" s="75"/>
      <c r="FAC240" s="76"/>
      <c r="FAD240" s="75"/>
      <c r="FAQ240" s="75"/>
      <c r="FAT240" s="75"/>
      <c r="FAU240" s="76"/>
      <c r="FAV240" s="75"/>
      <c r="FBI240" s="75"/>
      <c r="FBL240" s="75"/>
      <c r="FBM240" s="76"/>
      <c r="FBN240" s="75"/>
      <c r="FCA240" s="75"/>
      <c r="FCD240" s="75"/>
      <c r="FCE240" s="76"/>
      <c r="FCF240" s="75"/>
      <c r="FCS240" s="75"/>
      <c r="FCV240" s="75"/>
      <c r="FCW240" s="76"/>
      <c r="FCX240" s="75"/>
      <c r="FDK240" s="75"/>
      <c r="FDN240" s="75"/>
      <c r="FDO240" s="76"/>
      <c r="FDP240" s="75"/>
      <c r="FEC240" s="75"/>
      <c r="FEF240" s="75"/>
      <c r="FEG240" s="76"/>
      <c r="FEH240" s="75"/>
      <c r="FEU240" s="75"/>
      <c r="FEX240" s="75"/>
      <c r="FEY240" s="76"/>
      <c r="FEZ240" s="75"/>
      <c r="FFM240" s="75"/>
      <c r="FFP240" s="75"/>
      <c r="FFQ240" s="76"/>
      <c r="FFR240" s="75"/>
      <c r="FGE240" s="75"/>
      <c r="FGH240" s="75"/>
      <c r="FGI240" s="76"/>
      <c r="FGJ240" s="75"/>
      <c r="FGW240" s="75"/>
      <c r="FGZ240" s="75"/>
      <c r="FHA240" s="76"/>
      <c r="FHB240" s="75"/>
      <c r="FHO240" s="75"/>
      <c r="FHR240" s="75"/>
      <c r="FHS240" s="76"/>
      <c r="FHT240" s="75"/>
      <c r="FIG240" s="75"/>
      <c r="FIJ240" s="75"/>
      <c r="FIK240" s="76"/>
      <c r="FIL240" s="75"/>
      <c r="FIY240" s="75"/>
      <c r="FJB240" s="75"/>
      <c r="FJC240" s="76"/>
      <c r="FJD240" s="75"/>
      <c r="FJQ240" s="75"/>
      <c r="FJT240" s="75"/>
      <c r="FJU240" s="76"/>
      <c r="FJV240" s="75"/>
      <c r="FKI240" s="75"/>
      <c r="FKL240" s="75"/>
      <c r="FKM240" s="76"/>
      <c r="FKN240" s="75"/>
      <c r="FLA240" s="75"/>
      <c r="FLD240" s="75"/>
      <c r="FLE240" s="76"/>
      <c r="FLF240" s="75"/>
      <c r="FLS240" s="75"/>
      <c r="FLV240" s="75"/>
      <c r="FLW240" s="76"/>
      <c r="FLX240" s="75"/>
      <c r="FMK240" s="75"/>
      <c r="FMN240" s="75"/>
      <c r="FMO240" s="76"/>
      <c r="FMP240" s="75"/>
      <c r="FNC240" s="75"/>
      <c r="FNF240" s="75"/>
      <c r="FNG240" s="76"/>
      <c r="FNH240" s="75"/>
      <c r="FNU240" s="75"/>
      <c r="FNX240" s="75"/>
      <c r="FNY240" s="76"/>
      <c r="FNZ240" s="75"/>
      <c r="FOM240" s="75"/>
      <c r="FOP240" s="75"/>
      <c r="FOQ240" s="76"/>
      <c r="FOR240" s="75"/>
      <c r="FPE240" s="75"/>
      <c r="FPH240" s="75"/>
      <c r="FPI240" s="76"/>
      <c r="FPJ240" s="75"/>
      <c r="FPW240" s="75"/>
      <c r="FPZ240" s="75"/>
      <c r="FQA240" s="76"/>
      <c r="FQB240" s="75"/>
      <c r="FQO240" s="75"/>
      <c r="FQR240" s="75"/>
      <c r="FQS240" s="76"/>
      <c r="FQT240" s="75"/>
      <c r="FRG240" s="75"/>
      <c r="FRJ240" s="75"/>
      <c r="FRK240" s="76"/>
      <c r="FRL240" s="75"/>
      <c r="FRY240" s="75"/>
      <c r="FSB240" s="75"/>
      <c r="FSC240" s="76"/>
      <c r="FSD240" s="75"/>
      <c r="FSQ240" s="75"/>
      <c r="FST240" s="75"/>
      <c r="FSU240" s="76"/>
      <c r="FSV240" s="75"/>
      <c r="FTI240" s="75"/>
      <c r="FTL240" s="75"/>
      <c r="FTM240" s="76"/>
      <c r="FTN240" s="75"/>
      <c r="FUA240" s="75"/>
      <c r="FUD240" s="75"/>
      <c r="FUE240" s="76"/>
      <c r="FUF240" s="75"/>
      <c r="FUS240" s="75"/>
      <c r="FUV240" s="75"/>
      <c r="FUW240" s="76"/>
      <c r="FUX240" s="75"/>
      <c r="FVK240" s="75"/>
      <c r="FVN240" s="75"/>
      <c r="FVO240" s="76"/>
      <c r="FVP240" s="75"/>
      <c r="FWC240" s="75"/>
      <c r="FWF240" s="75"/>
      <c r="FWG240" s="76"/>
      <c r="FWH240" s="75"/>
      <c r="FWU240" s="75"/>
      <c r="FWX240" s="75"/>
      <c r="FWY240" s="76"/>
      <c r="FWZ240" s="75"/>
      <c r="FXM240" s="75"/>
      <c r="FXP240" s="75"/>
      <c r="FXQ240" s="76"/>
      <c r="FXR240" s="75"/>
      <c r="FYE240" s="75"/>
      <c r="FYH240" s="75"/>
      <c r="FYI240" s="76"/>
      <c r="FYJ240" s="75"/>
      <c r="FYW240" s="75"/>
      <c r="FYZ240" s="75"/>
      <c r="FZA240" s="76"/>
      <c r="FZB240" s="75"/>
      <c r="FZO240" s="75"/>
      <c r="FZR240" s="75"/>
      <c r="FZS240" s="76"/>
      <c r="FZT240" s="75"/>
      <c r="GAG240" s="75"/>
      <c r="GAJ240" s="75"/>
      <c r="GAK240" s="76"/>
      <c r="GAL240" s="75"/>
      <c r="GAY240" s="75"/>
      <c r="GBB240" s="75"/>
      <c r="GBC240" s="76"/>
      <c r="GBD240" s="75"/>
      <c r="GBQ240" s="75"/>
      <c r="GBT240" s="75"/>
      <c r="GBU240" s="76"/>
      <c r="GBV240" s="75"/>
      <c r="GCI240" s="75"/>
      <c r="GCL240" s="75"/>
      <c r="GCM240" s="76"/>
      <c r="GCN240" s="75"/>
      <c r="GDA240" s="75"/>
      <c r="GDD240" s="75"/>
      <c r="GDE240" s="76"/>
      <c r="GDF240" s="75"/>
      <c r="GDS240" s="75"/>
      <c r="GDV240" s="75"/>
      <c r="GDW240" s="76"/>
      <c r="GDX240" s="75"/>
      <c r="GEK240" s="75"/>
      <c r="GEN240" s="75"/>
      <c r="GEO240" s="76"/>
      <c r="GEP240" s="75"/>
      <c r="GFC240" s="75"/>
      <c r="GFF240" s="75"/>
      <c r="GFG240" s="76"/>
      <c r="GFH240" s="75"/>
      <c r="GFU240" s="75"/>
      <c r="GFX240" s="75"/>
      <c r="GFY240" s="76"/>
      <c r="GFZ240" s="75"/>
      <c r="GGM240" s="75"/>
      <c r="GGP240" s="75"/>
      <c r="GGQ240" s="76"/>
      <c r="GGR240" s="75"/>
      <c r="GHE240" s="75"/>
      <c r="GHH240" s="75"/>
      <c r="GHI240" s="76"/>
      <c r="GHJ240" s="75"/>
      <c r="GHW240" s="75"/>
      <c r="GHZ240" s="75"/>
      <c r="GIA240" s="76"/>
      <c r="GIB240" s="75"/>
      <c r="GIO240" s="75"/>
      <c r="GIR240" s="75"/>
      <c r="GIS240" s="76"/>
      <c r="GIT240" s="75"/>
      <c r="GJG240" s="75"/>
      <c r="GJJ240" s="75"/>
      <c r="GJK240" s="76"/>
      <c r="GJL240" s="75"/>
      <c r="GJY240" s="75"/>
      <c r="GKB240" s="75"/>
      <c r="GKC240" s="76"/>
      <c r="GKD240" s="75"/>
      <c r="GKQ240" s="75"/>
      <c r="GKT240" s="75"/>
      <c r="GKU240" s="76"/>
      <c r="GKV240" s="75"/>
      <c r="GLI240" s="75"/>
      <c r="GLL240" s="75"/>
      <c r="GLM240" s="76"/>
      <c r="GLN240" s="75"/>
      <c r="GMA240" s="75"/>
      <c r="GMD240" s="75"/>
      <c r="GME240" s="76"/>
      <c r="GMF240" s="75"/>
      <c r="GMS240" s="75"/>
      <c r="GMV240" s="75"/>
      <c r="GMW240" s="76"/>
      <c r="GMX240" s="75"/>
      <c r="GNK240" s="75"/>
      <c r="GNN240" s="75"/>
      <c r="GNO240" s="76"/>
      <c r="GNP240" s="75"/>
      <c r="GOC240" s="75"/>
      <c r="GOF240" s="75"/>
      <c r="GOG240" s="76"/>
      <c r="GOH240" s="75"/>
      <c r="GOU240" s="75"/>
      <c r="GOX240" s="75"/>
      <c r="GOY240" s="76"/>
      <c r="GOZ240" s="75"/>
      <c r="GPM240" s="75"/>
      <c r="GPP240" s="75"/>
      <c r="GPQ240" s="76"/>
      <c r="GPR240" s="75"/>
      <c r="GQE240" s="75"/>
      <c r="GQH240" s="75"/>
      <c r="GQI240" s="76"/>
      <c r="GQJ240" s="75"/>
      <c r="GQW240" s="75"/>
      <c r="GQZ240" s="75"/>
      <c r="GRA240" s="76"/>
      <c r="GRB240" s="75"/>
      <c r="GRO240" s="75"/>
      <c r="GRR240" s="75"/>
      <c r="GRS240" s="76"/>
      <c r="GRT240" s="75"/>
      <c r="GSG240" s="75"/>
      <c r="GSJ240" s="75"/>
      <c r="GSK240" s="76"/>
      <c r="GSL240" s="75"/>
      <c r="GSY240" s="75"/>
      <c r="GTB240" s="75"/>
      <c r="GTC240" s="76"/>
      <c r="GTD240" s="75"/>
      <c r="GTQ240" s="75"/>
      <c r="GTT240" s="75"/>
      <c r="GTU240" s="76"/>
      <c r="GTV240" s="75"/>
      <c r="GUI240" s="75"/>
      <c r="GUL240" s="75"/>
      <c r="GUM240" s="76"/>
      <c r="GUN240" s="75"/>
      <c r="GVA240" s="75"/>
      <c r="GVD240" s="75"/>
      <c r="GVE240" s="76"/>
      <c r="GVF240" s="75"/>
      <c r="GVS240" s="75"/>
      <c r="GVV240" s="75"/>
      <c r="GVW240" s="76"/>
      <c r="GVX240" s="75"/>
      <c r="GWK240" s="75"/>
      <c r="GWN240" s="75"/>
      <c r="GWO240" s="76"/>
      <c r="GWP240" s="75"/>
      <c r="GXC240" s="75"/>
      <c r="GXF240" s="75"/>
      <c r="GXG240" s="76"/>
      <c r="GXH240" s="75"/>
      <c r="GXU240" s="75"/>
      <c r="GXX240" s="75"/>
      <c r="GXY240" s="76"/>
      <c r="GXZ240" s="75"/>
      <c r="GYM240" s="75"/>
      <c r="GYP240" s="75"/>
      <c r="GYQ240" s="76"/>
      <c r="GYR240" s="75"/>
      <c r="GZE240" s="75"/>
      <c r="GZH240" s="75"/>
      <c r="GZI240" s="76"/>
      <c r="GZJ240" s="75"/>
      <c r="GZW240" s="75"/>
      <c r="GZZ240" s="75"/>
      <c r="HAA240" s="76"/>
      <c r="HAB240" s="75"/>
      <c r="HAO240" s="75"/>
      <c r="HAR240" s="75"/>
      <c r="HAS240" s="76"/>
      <c r="HAT240" s="75"/>
      <c r="HBG240" s="75"/>
      <c r="HBJ240" s="75"/>
      <c r="HBK240" s="76"/>
      <c r="HBL240" s="75"/>
      <c r="HBY240" s="75"/>
      <c r="HCB240" s="75"/>
      <c r="HCC240" s="76"/>
      <c r="HCD240" s="75"/>
      <c r="HCQ240" s="75"/>
      <c r="HCT240" s="75"/>
      <c r="HCU240" s="76"/>
      <c r="HCV240" s="75"/>
      <c r="HDI240" s="75"/>
      <c r="HDL240" s="75"/>
      <c r="HDM240" s="76"/>
      <c r="HDN240" s="75"/>
      <c r="HEA240" s="75"/>
      <c r="HED240" s="75"/>
      <c r="HEE240" s="76"/>
      <c r="HEF240" s="75"/>
      <c r="HES240" s="75"/>
      <c r="HEV240" s="75"/>
      <c r="HEW240" s="76"/>
      <c r="HEX240" s="75"/>
      <c r="HFK240" s="75"/>
      <c r="HFN240" s="75"/>
      <c r="HFO240" s="76"/>
      <c r="HFP240" s="75"/>
      <c r="HGC240" s="75"/>
      <c r="HGF240" s="75"/>
      <c r="HGG240" s="76"/>
      <c r="HGH240" s="75"/>
      <c r="HGU240" s="75"/>
      <c r="HGX240" s="75"/>
      <c r="HGY240" s="76"/>
      <c r="HGZ240" s="75"/>
      <c r="HHM240" s="75"/>
      <c r="HHP240" s="75"/>
      <c r="HHQ240" s="76"/>
      <c r="HHR240" s="75"/>
      <c r="HIE240" s="75"/>
      <c r="HIH240" s="75"/>
      <c r="HII240" s="76"/>
      <c r="HIJ240" s="75"/>
      <c r="HIW240" s="75"/>
      <c r="HIZ240" s="75"/>
      <c r="HJA240" s="76"/>
      <c r="HJB240" s="75"/>
      <c r="HJO240" s="75"/>
      <c r="HJR240" s="75"/>
      <c r="HJS240" s="76"/>
      <c r="HJT240" s="75"/>
      <c r="HKG240" s="75"/>
      <c r="HKJ240" s="75"/>
      <c r="HKK240" s="76"/>
      <c r="HKL240" s="75"/>
      <c r="HKY240" s="75"/>
      <c r="HLB240" s="75"/>
      <c r="HLC240" s="76"/>
      <c r="HLD240" s="75"/>
      <c r="HLQ240" s="75"/>
      <c r="HLT240" s="75"/>
      <c r="HLU240" s="76"/>
      <c r="HLV240" s="75"/>
      <c r="HMI240" s="75"/>
      <c r="HML240" s="75"/>
      <c r="HMM240" s="76"/>
      <c r="HMN240" s="75"/>
      <c r="HNA240" s="75"/>
      <c r="HND240" s="75"/>
      <c r="HNE240" s="76"/>
      <c r="HNF240" s="75"/>
      <c r="HNS240" s="75"/>
      <c r="HNV240" s="75"/>
      <c r="HNW240" s="76"/>
      <c r="HNX240" s="75"/>
      <c r="HOK240" s="75"/>
      <c r="HON240" s="75"/>
      <c r="HOO240" s="76"/>
      <c r="HOP240" s="75"/>
      <c r="HPC240" s="75"/>
      <c r="HPF240" s="75"/>
      <c r="HPG240" s="76"/>
      <c r="HPH240" s="75"/>
      <c r="HPU240" s="75"/>
      <c r="HPX240" s="75"/>
      <c r="HPY240" s="76"/>
      <c r="HPZ240" s="75"/>
      <c r="HQM240" s="75"/>
      <c r="HQP240" s="75"/>
      <c r="HQQ240" s="76"/>
      <c r="HQR240" s="75"/>
      <c r="HRE240" s="75"/>
      <c r="HRH240" s="75"/>
      <c r="HRI240" s="76"/>
      <c r="HRJ240" s="75"/>
      <c r="HRW240" s="75"/>
      <c r="HRZ240" s="75"/>
      <c r="HSA240" s="76"/>
      <c r="HSB240" s="75"/>
      <c r="HSO240" s="75"/>
      <c r="HSR240" s="75"/>
      <c r="HSS240" s="76"/>
      <c r="HST240" s="75"/>
      <c r="HTG240" s="75"/>
      <c r="HTJ240" s="75"/>
      <c r="HTK240" s="76"/>
      <c r="HTL240" s="75"/>
      <c r="HTY240" s="75"/>
      <c r="HUB240" s="75"/>
      <c r="HUC240" s="76"/>
      <c r="HUD240" s="75"/>
      <c r="HUQ240" s="75"/>
      <c r="HUT240" s="75"/>
      <c r="HUU240" s="76"/>
      <c r="HUV240" s="75"/>
      <c r="HVI240" s="75"/>
      <c r="HVL240" s="75"/>
      <c r="HVM240" s="76"/>
      <c r="HVN240" s="75"/>
      <c r="HWA240" s="75"/>
      <c r="HWD240" s="75"/>
      <c r="HWE240" s="76"/>
      <c r="HWF240" s="75"/>
      <c r="HWS240" s="75"/>
      <c r="HWV240" s="75"/>
      <c r="HWW240" s="76"/>
      <c r="HWX240" s="75"/>
      <c r="HXK240" s="75"/>
      <c r="HXN240" s="75"/>
      <c r="HXO240" s="76"/>
      <c r="HXP240" s="75"/>
      <c r="HYC240" s="75"/>
      <c r="HYF240" s="75"/>
      <c r="HYG240" s="76"/>
      <c r="HYH240" s="75"/>
      <c r="HYU240" s="75"/>
      <c r="HYX240" s="75"/>
      <c r="HYY240" s="76"/>
      <c r="HYZ240" s="75"/>
      <c r="HZM240" s="75"/>
      <c r="HZP240" s="75"/>
      <c r="HZQ240" s="76"/>
      <c r="HZR240" s="75"/>
      <c r="IAE240" s="75"/>
      <c r="IAH240" s="75"/>
      <c r="IAI240" s="76"/>
      <c r="IAJ240" s="75"/>
      <c r="IAW240" s="75"/>
      <c r="IAZ240" s="75"/>
      <c r="IBA240" s="76"/>
      <c r="IBB240" s="75"/>
      <c r="IBO240" s="75"/>
      <c r="IBR240" s="75"/>
      <c r="IBS240" s="76"/>
      <c r="IBT240" s="75"/>
      <c r="ICG240" s="75"/>
      <c r="ICJ240" s="75"/>
      <c r="ICK240" s="76"/>
      <c r="ICL240" s="75"/>
      <c r="ICY240" s="75"/>
      <c r="IDB240" s="75"/>
      <c r="IDC240" s="76"/>
      <c r="IDD240" s="75"/>
      <c r="IDQ240" s="75"/>
      <c r="IDT240" s="75"/>
      <c r="IDU240" s="76"/>
      <c r="IDV240" s="75"/>
      <c r="IEI240" s="75"/>
      <c r="IEL240" s="75"/>
      <c r="IEM240" s="76"/>
      <c r="IEN240" s="75"/>
      <c r="IFA240" s="75"/>
      <c r="IFD240" s="75"/>
      <c r="IFE240" s="76"/>
      <c r="IFF240" s="75"/>
      <c r="IFS240" s="75"/>
      <c r="IFV240" s="75"/>
      <c r="IFW240" s="76"/>
      <c r="IFX240" s="75"/>
      <c r="IGK240" s="75"/>
      <c r="IGN240" s="75"/>
      <c r="IGO240" s="76"/>
      <c r="IGP240" s="75"/>
      <c r="IHC240" s="75"/>
      <c r="IHF240" s="75"/>
      <c r="IHG240" s="76"/>
      <c r="IHH240" s="75"/>
      <c r="IHU240" s="75"/>
      <c r="IHX240" s="75"/>
      <c r="IHY240" s="76"/>
      <c r="IHZ240" s="75"/>
      <c r="IIM240" s="75"/>
      <c r="IIP240" s="75"/>
      <c r="IIQ240" s="76"/>
      <c r="IIR240" s="75"/>
      <c r="IJE240" s="75"/>
      <c r="IJH240" s="75"/>
      <c r="IJI240" s="76"/>
      <c r="IJJ240" s="75"/>
      <c r="IJW240" s="75"/>
      <c r="IJZ240" s="75"/>
      <c r="IKA240" s="76"/>
      <c r="IKB240" s="75"/>
      <c r="IKO240" s="75"/>
      <c r="IKR240" s="75"/>
      <c r="IKS240" s="76"/>
      <c r="IKT240" s="75"/>
      <c r="ILG240" s="75"/>
      <c r="ILJ240" s="75"/>
      <c r="ILK240" s="76"/>
      <c r="ILL240" s="75"/>
      <c r="ILY240" s="75"/>
      <c r="IMB240" s="75"/>
      <c r="IMC240" s="76"/>
      <c r="IMD240" s="75"/>
      <c r="IMQ240" s="75"/>
      <c r="IMT240" s="75"/>
      <c r="IMU240" s="76"/>
      <c r="IMV240" s="75"/>
      <c r="INI240" s="75"/>
      <c r="INL240" s="75"/>
      <c r="INM240" s="76"/>
      <c r="INN240" s="75"/>
      <c r="IOA240" s="75"/>
      <c r="IOD240" s="75"/>
      <c r="IOE240" s="76"/>
      <c r="IOF240" s="75"/>
      <c r="IOS240" s="75"/>
      <c r="IOV240" s="75"/>
      <c r="IOW240" s="76"/>
      <c r="IOX240" s="75"/>
      <c r="IPK240" s="75"/>
      <c r="IPN240" s="75"/>
      <c r="IPO240" s="76"/>
      <c r="IPP240" s="75"/>
      <c r="IQC240" s="75"/>
      <c r="IQF240" s="75"/>
      <c r="IQG240" s="76"/>
      <c r="IQH240" s="75"/>
      <c r="IQU240" s="75"/>
      <c r="IQX240" s="75"/>
      <c r="IQY240" s="76"/>
      <c r="IQZ240" s="75"/>
      <c r="IRM240" s="75"/>
      <c r="IRP240" s="75"/>
      <c r="IRQ240" s="76"/>
      <c r="IRR240" s="75"/>
      <c r="ISE240" s="75"/>
      <c r="ISH240" s="75"/>
      <c r="ISI240" s="76"/>
      <c r="ISJ240" s="75"/>
      <c r="ISW240" s="75"/>
      <c r="ISZ240" s="75"/>
      <c r="ITA240" s="76"/>
      <c r="ITB240" s="75"/>
      <c r="ITO240" s="75"/>
      <c r="ITR240" s="75"/>
      <c r="ITS240" s="76"/>
      <c r="ITT240" s="75"/>
      <c r="IUG240" s="75"/>
      <c r="IUJ240" s="75"/>
      <c r="IUK240" s="76"/>
      <c r="IUL240" s="75"/>
      <c r="IUY240" s="75"/>
      <c r="IVB240" s="75"/>
      <c r="IVC240" s="76"/>
      <c r="IVD240" s="75"/>
      <c r="IVQ240" s="75"/>
      <c r="IVT240" s="75"/>
      <c r="IVU240" s="76"/>
      <c r="IVV240" s="75"/>
      <c r="IWI240" s="75"/>
      <c r="IWL240" s="75"/>
      <c r="IWM240" s="76"/>
      <c r="IWN240" s="75"/>
      <c r="IXA240" s="75"/>
      <c r="IXD240" s="75"/>
      <c r="IXE240" s="76"/>
      <c r="IXF240" s="75"/>
      <c r="IXS240" s="75"/>
      <c r="IXV240" s="75"/>
      <c r="IXW240" s="76"/>
      <c r="IXX240" s="75"/>
      <c r="IYK240" s="75"/>
      <c r="IYN240" s="75"/>
      <c r="IYO240" s="76"/>
      <c r="IYP240" s="75"/>
      <c r="IZC240" s="75"/>
      <c r="IZF240" s="75"/>
      <c r="IZG240" s="76"/>
      <c r="IZH240" s="75"/>
      <c r="IZU240" s="75"/>
      <c r="IZX240" s="75"/>
      <c r="IZY240" s="76"/>
      <c r="IZZ240" s="75"/>
      <c r="JAM240" s="75"/>
      <c r="JAP240" s="75"/>
      <c r="JAQ240" s="76"/>
      <c r="JAR240" s="75"/>
      <c r="JBE240" s="75"/>
      <c r="JBH240" s="75"/>
      <c r="JBI240" s="76"/>
      <c r="JBJ240" s="75"/>
      <c r="JBW240" s="75"/>
      <c r="JBZ240" s="75"/>
      <c r="JCA240" s="76"/>
      <c r="JCB240" s="75"/>
      <c r="JCO240" s="75"/>
      <c r="JCR240" s="75"/>
      <c r="JCS240" s="76"/>
      <c r="JCT240" s="75"/>
      <c r="JDG240" s="75"/>
      <c r="JDJ240" s="75"/>
      <c r="JDK240" s="76"/>
      <c r="JDL240" s="75"/>
      <c r="JDY240" s="75"/>
      <c r="JEB240" s="75"/>
      <c r="JEC240" s="76"/>
      <c r="JED240" s="75"/>
      <c r="JEQ240" s="75"/>
      <c r="JET240" s="75"/>
      <c r="JEU240" s="76"/>
      <c r="JEV240" s="75"/>
      <c r="JFI240" s="75"/>
      <c r="JFL240" s="75"/>
      <c r="JFM240" s="76"/>
      <c r="JFN240" s="75"/>
      <c r="JGA240" s="75"/>
      <c r="JGD240" s="75"/>
      <c r="JGE240" s="76"/>
      <c r="JGF240" s="75"/>
      <c r="JGS240" s="75"/>
      <c r="JGV240" s="75"/>
      <c r="JGW240" s="76"/>
      <c r="JGX240" s="75"/>
      <c r="JHK240" s="75"/>
      <c r="JHN240" s="75"/>
      <c r="JHO240" s="76"/>
      <c r="JHP240" s="75"/>
      <c r="JIC240" s="75"/>
      <c r="JIF240" s="75"/>
      <c r="JIG240" s="76"/>
      <c r="JIH240" s="75"/>
      <c r="JIU240" s="75"/>
      <c r="JIX240" s="75"/>
      <c r="JIY240" s="76"/>
      <c r="JIZ240" s="75"/>
      <c r="JJM240" s="75"/>
      <c r="JJP240" s="75"/>
      <c r="JJQ240" s="76"/>
      <c r="JJR240" s="75"/>
      <c r="JKE240" s="75"/>
      <c r="JKH240" s="75"/>
      <c r="JKI240" s="76"/>
      <c r="JKJ240" s="75"/>
      <c r="JKW240" s="75"/>
      <c r="JKZ240" s="75"/>
      <c r="JLA240" s="76"/>
      <c r="JLB240" s="75"/>
      <c r="JLO240" s="75"/>
      <c r="JLR240" s="75"/>
      <c r="JLS240" s="76"/>
      <c r="JLT240" s="75"/>
      <c r="JMG240" s="75"/>
      <c r="JMJ240" s="75"/>
      <c r="JMK240" s="76"/>
      <c r="JML240" s="75"/>
      <c r="JMY240" s="75"/>
      <c r="JNB240" s="75"/>
      <c r="JNC240" s="76"/>
      <c r="JND240" s="75"/>
      <c r="JNQ240" s="75"/>
      <c r="JNT240" s="75"/>
      <c r="JNU240" s="76"/>
      <c r="JNV240" s="75"/>
      <c r="JOI240" s="75"/>
      <c r="JOL240" s="75"/>
      <c r="JOM240" s="76"/>
      <c r="JON240" s="75"/>
      <c r="JPA240" s="75"/>
      <c r="JPD240" s="75"/>
      <c r="JPE240" s="76"/>
      <c r="JPF240" s="75"/>
      <c r="JPS240" s="75"/>
      <c r="JPV240" s="75"/>
      <c r="JPW240" s="76"/>
      <c r="JPX240" s="75"/>
      <c r="JQK240" s="75"/>
      <c r="JQN240" s="75"/>
      <c r="JQO240" s="76"/>
      <c r="JQP240" s="75"/>
      <c r="JRC240" s="75"/>
      <c r="JRF240" s="75"/>
      <c r="JRG240" s="76"/>
      <c r="JRH240" s="75"/>
      <c r="JRU240" s="75"/>
      <c r="JRX240" s="75"/>
      <c r="JRY240" s="76"/>
      <c r="JRZ240" s="75"/>
      <c r="JSM240" s="75"/>
      <c r="JSP240" s="75"/>
      <c r="JSQ240" s="76"/>
      <c r="JSR240" s="75"/>
      <c r="JTE240" s="75"/>
      <c r="JTH240" s="75"/>
      <c r="JTI240" s="76"/>
      <c r="JTJ240" s="75"/>
      <c r="JTW240" s="75"/>
      <c r="JTZ240" s="75"/>
      <c r="JUA240" s="76"/>
      <c r="JUB240" s="75"/>
      <c r="JUO240" s="75"/>
      <c r="JUR240" s="75"/>
      <c r="JUS240" s="76"/>
      <c r="JUT240" s="75"/>
      <c r="JVG240" s="75"/>
      <c r="JVJ240" s="75"/>
      <c r="JVK240" s="76"/>
      <c r="JVL240" s="75"/>
      <c r="JVY240" s="75"/>
      <c r="JWB240" s="75"/>
      <c r="JWC240" s="76"/>
      <c r="JWD240" s="75"/>
      <c r="JWQ240" s="75"/>
      <c r="JWT240" s="75"/>
      <c r="JWU240" s="76"/>
      <c r="JWV240" s="75"/>
      <c r="JXI240" s="75"/>
      <c r="JXL240" s="75"/>
      <c r="JXM240" s="76"/>
      <c r="JXN240" s="75"/>
      <c r="JYA240" s="75"/>
      <c r="JYD240" s="75"/>
      <c r="JYE240" s="76"/>
      <c r="JYF240" s="75"/>
      <c r="JYS240" s="75"/>
      <c r="JYV240" s="75"/>
      <c r="JYW240" s="76"/>
      <c r="JYX240" s="75"/>
      <c r="JZK240" s="75"/>
      <c r="JZN240" s="75"/>
      <c r="JZO240" s="76"/>
      <c r="JZP240" s="75"/>
      <c r="KAC240" s="75"/>
      <c r="KAF240" s="75"/>
      <c r="KAG240" s="76"/>
      <c r="KAH240" s="75"/>
      <c r="KAU240" s="75"/>
      <c r="KAX240" s="75"/>
      <c r="KAY240" s="76"/>
      <c r="KAZ240" s="75"/>
      <c r="KBM240" s="75"/>
      <c r="KBP240" s="75"/>
      <c r="KBQ240" s="76"/>
      <c r="KBR240" s="75"/>
      <c r="KCE240" s="75"/>
      <c r="KCH240" s="75"/>
      <c r="KCI240" s="76"/>
      <c r="KCJ240" s="75"/>
      <c r="KCW240" s="75"/>
      <c r="KCZ240" s="75"/>
      <c r="KDA240" s="76"/>
      <c r="KDB240" s="75"/>
      <c r="KDO240" s="75"/>
      <c r="KDR240" s="75"/>
      <c r="KDS240" s="76"/>
      <c r="KDT240" s="75"/>
      <c r="KEG240" s="75"/>
      <c r="KEJ240" s="75"/>
      <c r="KEK240" s="76"/>
      <c r="KEL240" s="75"/>
      <c r="KEY240" s="75"/>
      <c r="KFB240" s="75"/>
      <c r="KFC240" s="76"/>
      <c r="KFD240" s="75"/>
      <c r="KFQ240" s="75"/>
      <c r="KFT240" s="75"/>
      <c r="KFU240" s="76"/>
      <c r="KFV240" s="75"/>
      <c r="KGI240" s="75"/>
      <c r="KGL240" s="75"/>
      <c r="KGM240" s="76"/>
      <c r="KGN240" s="75"/>
      <c r="KHA240" s="75"/>
      <c r="KHD240" s="75"/>
      <c r="KHE240" s="76"/>
      <c r="KHF240" s="75"/>
      <c r="KHS240" s="75"/>
      <c r="KHV240" s="75"/>
      <c r="KHW240" s="76"/>
      <c r="KHX240" s="75"/>
      <c r="KIK240" s="75"/>
      <c r="KIN240" s="75"/>
      <c r="KIO240" s="76"/>
      <c r="KIP240" s="75"/>
      <c r="KJC240" s="75"/>
      <c r="KJF240" s="75"/>
      <c r="KJG240" s="76"/>
      <c r="KJH240" s="75"/>
      <c r="KJU240" s="75"/>
      <c r="KJX240" s="75"/>
      <c r="KJY240" s="76"/>
      <c r="KJZ240" s="75"/>
      <c r="KKM240" s="75"/>
      <c r="KKP240" s="75"/>
      <c r="KKQ240" s="76"/>
      <c r="KKR240" s="75"/>
      <c r="KLE240" s="75"/>
      <c r="KLH240" s="75"/>
      <c r="KLI240" s="76"/>
      <c r="KLJ240" s="75"/>
      <c r="KLW240" s="75"/>
      <c r="KLZ240" s="75"/>
      <c r="KMA240" s="76"/>
      <c r="KMB240" s="75"/>
      <c r="KMO240" s="75"/>
      <c r="KMR240" s="75"/>
      <c r="KMS240" s="76"/>
      <c r="KMT240" s="75"/>
      <c r="KNG240" s="75"/>
      <c r="KNJ240" s="75"/>
      <c r="KNK240" s="76"/>
      <c r="KNL240" s="75"/>
      <c r="KNY240" s="75"/>
      <c r="KOB240" s="75"/>
      <c r="KOC240" s="76"/>
      <c r="KOD240" s="75"/>
      <c r="KOQ240" s="75"/>
      <c r="KOT240" s="75"/>
      <c r="KOU240" s="76"/>
      <c r="KOV240" s="75"/>
      <c r="KPI240" s="75"/>
      <c r="KPL240" s="75"/>
      <c r="KPM240" s="76"/>
      <c r="KPN240" s="75"/>
      <c r="KQA240" s="75"/>
      <c r="KQD240" s="75"/>
      <c r="KQE240" s="76"/>
      <c r="KQF240" s="75"/>
      <c r="KQS240" s="75"/>
      <c r="KQV240" s="75"/>
      <c r="KQW240" s="76"/>
      <c r="KQX240" s="75"/>
      <c r="KRK240" s="75"/>
      <c r="KRN240" s="75"/>
      <c r="KRO240" s="76"/>
      <c r="KRP240" s="75"/>
      <c r="KSC240" s="75"/>
      <c r="KSF240" s="75"/>
      <c r="KSG240" s="76"/>
      <c r="KSH240" s="75"/>
      <c r="KSU240" s="75"/>
      <c r="KSX240" s="75"/>
      <c r="KSY240" s="76"/>
      <c r="KSZ240" s="75"/>
      <c r="KTM240" s="75"/>
      <c r="KTP240" s="75"/>
      <c r="KTQ240" s="76"/>
      <c r="KTR240" s="75"/>
      <c r="KUE240" s="75"/>
      <c r="KUH240" s="75"/>
      <c r="KUI240" s="76"/>
      <c r="KUJ240" s="75"/>
      <c r="KUW240" s="75"/>
      <c r="KUZ240" s="75"/>
      <c r="KVA240" s="76"/>
      <c r="KVB240" s="75"/>
      <c r="KVO240" s="75"/>
      <c r="KVR240" s="75"/>
      <c r="KVS240" s="76"/>
      <c r="KVT240" s="75"/>
      <c r="KWG240" s="75"/>
      <c r="KWJ240" s="75"/>
      <c r="KWK240" s="76"/>
      <c r="KWL240" s="75"/>
      <c r="KWY240" s="75"/>
      <c r="KXB240" s="75"/>
      <c r="KXC240" s="76"/>
      <c r="KXD240" s="75"/>
      <c r="KXQ240" s="75"/>
      <c r="KXT240" s="75"/>
      <c r="KXU240" s="76"/>
      <c r="KXV240" s="75"/>
      <c r="KYI240" s="75"/>
      <c r="KYL240" s="75"/>
      <c r="KYM240" s="76"/>
      <c r="KYN240" s="75"/>
      <c r="KZA240" s="75"/>
      <c r="KZD240" s="75"/>
      <c r="KZE240" s="76"/>
      <c r="KZF240" s="75"/>
      <c r="KZS240" s="75"/>
      <c r="KZV240" s="75"/>
      <c r="KZW240" s="76"/>
      <c r="KZX240" s="75"/>
      <c r="LAK240" s="75"/>
      <c r="LAN240" s="75"/>
      <c r="LAO240" s="76"/>
      <c r="LAP240" s="75"/>
      <c r="LBC240" s="75"/>
      <c r="LBF240" s="75"/>
      <c r="LBG240" s="76"/>
      <c r="LBH240" s="75"/>
      <c r="LBU240" s="75"/>
      <c r="LBX240" s="75"/>
      <c r="LBY240" s="76"/>
      <c r="LBZ240" s="75"/>
      <c r="LCM240" s="75"/>
      <c r="LCP240" s="75"/>
      <c r="LCQ240" s="76"/>
      <c r="LCR240" s="75"/>
      <c r="LDE240" s="75"/>
      <c r="LDH240" s="75"/>
      <c r="LDI240" s="76"/>
      <c r="LDJ240" s="75"/>
      <c r="LDW240" s="75"/>
      <c r="LDZ240" s="75"/>
      <c r="LEA240" s="76"/>
      <c r="LEB240" s="75"/>
      <c r="LEO240" s="75"/>
      <c r="LER240" s="75"/>
      <c r="LES240" s="76"/>
      <c r="LET240" s="75"/>
      <c r="LFG240" s="75"/>
      <c r="LFJ240" s="75"/>
      <c r="LFK240" s="76"/>
      <c r="LFL240" s="75"/>
      <c r="LFY240" s="75"/>
      <c r="LGB240" s="75"/>
      <c r="LGC240" s="76"/>
      <c r="LGD240" s="75"/>
      <c r="LGQ240" s="75"/>
      <c r="LGT240" s="75"/>
      <c r="LGU240" s="76"/>
      <c r="LGV240" s="75"/>
      <c r="LHI240" s="75"/>
      <c r="LHL240" s="75"/>
      <c r="LHM240" s="76"/>
      <c r="LHN240" s="75"/>
      <c r="LIA240" s="75"/>
      <c r="LID240" s="75"/>
      <c r="LIE240" s="76"/>
      <c r="LIF240" s="75"/>
      <c r="LIS240" s="75"/>
      <c r="LIV240" s="75"/>
      <c r="LIW240" s="76"/>
      <c r="LIX240" s="75"/>
      <c r="LJK240" s="75"/>
      <c r="LJN240" s="75"/>
      <c r="LJO240" s="76"/>
      <c r="LJP240" s="75"/>
      <c r="LKC240" s="75"/>
      <c r="LKF240" s="75"/>
      <c r="LKG240" s="76"/>
      <c r="LKH240" s="75"/>
      <c r="LKU240" s="75"/>
      <c r="LKX240" s="75"/>
      <c r="LKY240" s="76"/>
      <c r="LKZ240" s="75"/>
      <c r="LLM240" s="75"/>
      <c r="LLP240" s="75"/>
      <c r="LLQ240" s="76"/>
      <c r="LLR240" s="75"/>
      <c r="LME240" s="75"/>
      <c r="LMH240" s="75"/>
      <c r="LMI240" s="76"/>
      <c r="LMJ240" s="75"/>
      <c r="LMW240" s="75"/>
      <c r="LMZ240" s="75"/>
      <c r="LNA240" s="76"/>
      <c r="LNB240" s="75"/>
      <c r="LNO240" s="75"/>
      <c r="LNR240" s="75"/>
      <c r="LNS240" s="76"/>
      <c r="LNT240" s="75"/>
      <c r="LOG240" s="75"/>
      <c r="LOJ240" s="75"/>
      <c r="LOK240" s="76"/>
      <c r="LOL240" s="75"/>
      <c r="LOY240" s="75"/>
      <c r="LPB240" s="75"/>
      <c r="LPC240" s="76"/>
      <c r="LPD240" s="75"/>
      <c r="LPQ240" s="75"/>
      <c r="LPT240" s="75"/>
      <c r="LPU240" s="76"/>
      <c r="LPV240" s="75"/>
      <c r="LQI240" s="75"/>
      <c r="LQL240" s="75"/>
      <c r="LQM240" s="76"/>
      <c r="LQN240" s="75"/>
      <c r="LRA240" s="75"/>
      <c r="LRD240" s="75"/>
      <c r="LRE240" s="76"/>
      <c r="LRF240" s="75"/>
      <c r="LRS240" s="75"/>
      <c r="LRV240" s="75"/>
      <c r="LRW240" s="76"/>
      <c r="LRX240" s="75"/>
      <c r="LSK240" s="75"/>
      <c r="LSN240" s="75"/>
      <c r="LSO240" s="76"/>
      <c r="LSP240" s="75"/>
      <c r="LTC240" s="75"/>
      <c r="LTF240" s="75"/>
      <c r="LTG240" s="76"/>
      <c r="LTH240" s="75"/>
      <c r="LTU240" s="75"/>
      <c r="LTX240" s="75"/>
      <c r="LTY240" s="76"/>
      <c r="LTZ240" s="75"/>
      <c r="LUM240" s="75"/>
      <c r="LUP240" s="75"/>
      <c r="LUQ240" s="76"/>
      <c r="LUR240" s="75"/>
      <c r="LVE240" s="75"/>
      <c r="LVH240" s="75"/>
      <c r="LVI240" s="76"/>
      <c r="LVJ240" s="75"/>
      <c r="LVW240" s="75"/>
      <c r="LVZ240" s="75"/>
      <c r="LWA240" s="76"/>
      <c r="LWB240" s="75"/>
      <c r="LWO240" s="75"/>
      <c r="LWR240" s="75"/>
      <c r="LWS240" s="76"/>
      <c r="LWT240" s="75"/>
      <c r="LXG240" s="75"/>
      <c r="LXJ240" s="75"/>
      <c r="LXK240" s="76"/>
      <c r="LXL240" s="75"/>
      <c r="LXY240" s="75"/>
      <c r="LYB240" s="75"/>
      <c r="LYC240" s="76"/>
      <c r="LYD240" s="75"/>
      <c r="LYQ240" s="75"/>
      <c r="LYT240" s="75"/>
      <c r="LYU240" s="76"/>
      <c r="LYV240" s="75"/>
      <c r="LZI240" s="75"/>
      <c r="LZL240" s="75"/>
      <c r="LZM240" s="76"/>
      <c r="LZN240" s="75"/>
      <c r="MAA240" s="75"/>
      <c r="MAD240" s="75"/>
      <c r="MAE240" s="76"/>
      <c r="MAF240" s="75"/>
      <c r="MAS240" s="75"/>
      <c r="MAV240" s="75"/>
      <c r="MAW240" s="76"/>
      <c r="MAX240" s="75"/>
      <c r="MBK240" s="75"/>
      <c r="MBN240" s="75"/>
      <c r="MBO240" s="76"/>
      <c r="MBP240" s="75"/>
      <c r="MCC240" s="75"/>
      <c r="MCF240" s="75"/>
      <c r="MCG240" s="76"/>
      <c r="MCH240" s="75"/>
      <c r="MCU240" s="75"/>
      <c r="MCX240" s="75"/>
      <c r="MCY240" s="76"/>
      <c r="MCZ240" s="75"/>
      <c r="MDM240" s="75"/>
      <c r="MDP240" s="75"/>
      <c r="MDQ240" s="76"/>
      <c r="MDR240" s="75"/>
      <c r="MEE240" s="75"/>
      <c r="MEH240" s="75"/>
      <c r="MEI240" s="76"/>
      <c r="MEJ240" s="75"/>
      <c r="MEW240" s="75"/>
      <c r="MEZ240" s="75"/>
      <c r="MFA240" s="76"/>
      <c r="MFB240" s="75"/>
      <c r="MFO240" s="75"/>
      <c r="MFR240" s="75"/>
      <c r="MFS240" s="76"/>
      <c r="MFT240" s="75"/>
      <c r="MGG240" s="75"/>
      <c r="MGJ240" s="75"/>
      <c r="MGK240" s="76"/>
      <c r="MGL240" s="75"/>
      <c r="MGY240" s="75"/>
      <c r="MHB240" s="75"/>
      <c r="MHC240" s="76"/>
      <c r="MHD240" s="75"/>
      <c r="MHQ240" s="75"/>
      <c r="MHT240" s="75"/>
      <c r="MHU240" s="76"/>
      <c r="MHV240" s="75"/>
      <c r="MII240" s="75"/>
      <c r="MIL240" s="75"/>
      <c r="MIM240" s="76"/>
      <c r="MIN240" s="75"/>
      <c r="MJA240" s="75"/>
      <c r="MJD240" s="75"/>
      <c r="MJE240" s="76"/>
      <c r="MJF240" s="75"/>
      <c r="MJS240" s="75"/>
      <c r="MJV240" s="75"/>
      <c r="MJW240" s="76"/>
      <c r="MJX240" s="75"/>
      <c r="MKK240" s="75"/>
      <c r="MKN240" s="75"/>
      <c r="MKO240" s="76"/>
      <c r="MKP240" s="75"/>
      <c r="MLC240" s="75"/>
      <c r="MLF240" s="75"/>
      <c r="MLG240" s="76"/>
      <c r="MLH240" s="75"/>
      <c r="MLU240" s="75"/>
      <c r="MLX240" s="75"/>
      <c r="MLY240" s="76"/>
      <c r="MLZ240" s="75"/>
      <c r="MMM240" s="75"/>
      <c r="MMP240" s="75"/>
      <c r="MMQ240" s="76"/>
      <c r="MMR240" s="75"/>
      <c r="MNE240" s="75"/>
      <c r="MNH240" s="75"/>
      <c r="MNI240" s="76"/>
      <c r="MNJ240" s="75"/>
      <c r="MNW240" s="75"/>
      <c r="MNZ240" s="75"/>
      <c r="MOA240" s="76"/>
      <c r="MOB240" s="75"/>
      <c r="MOO240" s="75"/>
      <c r="MOR240" s="75"/>
      <c r="MOS240" s="76"/>
      <c r="MOT240" s="75"/>
      <c r="MPG240" s="75"/>
      <c r="MPJ240" s="75"/>
      <c r="MPK240" s="76"/>
      <c r="MPL240" s="75"/>
      <c r="MPY240" s="75"/>
      <c r="MQB240" s="75"/>
      <c r="MQC240" s="76"/>
      <c r="MQD240" s="75"/>
      <c r="MQQ240" s="75"/>
      <c r="MQT240" s="75"/>
      <c r="MQU240" s="76"/>
      <c r="MQV240" s="75"/>
      <c r="MRI240" s="75"/>
      <c r="MRL240" s="75"/>
      <c r="MRM240" s="76"/>
      <c r="MRN240" s="75"/>
      <c r="MSA240" s="75"/>
      <c r="MSD240" s="75"/>
      <c r="MSE240" s="76"/>
      <c r="MSF240" s="75"/>
      <c r="MSS240" s="75"/>
      <c r="MSV240" s="75"/>
      <c r="MSW240" s="76"/>
      <c r="MSX240" s="75"/>
      <c r="MTK240" s="75"/>
      <c r="MTN240" s="75"/>
      <c r="MTO240" s="76"/>
      <c r="MTP240" s="75"/>
      <c r="MUC240" s="75"/>
      <c r="MUF240" s="75"/>
      <c r="MUG240" s="76"/>
      <c r="MUH240" s="75"/>
      <c r="MUU240" s="75"/>
      <c r="MUX240" s="75"/>
      <c r="MUY240" s="76"/>
      <c r="MUZ240" s="75"/>
      <c r="MVM240" s="75"/>
      <c r="MVP240" s="75"/>
      <c r="MVQ240" s="76"/>
      <c r="MVR240" s="75"/>
      <c r="MWE240" s="75"/>
      <c r="MWH240" s="75"/>
      <c r="MWI240" s="76"/>
      <c r="MWJ240" s="75"/>
      <c r="MWW240" s="75"/>
      <c r="MWZ240" s="75"/>
      <c r="MXA240" s="76"/>
      <c r="MXB240" s="75"/>
      <c r="MXO240" s="75"/>
      <c r="MXR240" s="75"/>
      <c r="MXS240" s="76"/>
      <c r="MXT240" s="75"/>
      <c r="MYG240" s="75"/>
      <c r="MYJ240" s="75"/>
      <c r="MYK240" s="76"/>
      <c r="MYL240" s="75"/>
      <c r="MYY240" s="75"/>
      <c r="MZB240" s="75"/>
      <c r="MZC240" s="76"/>
      <c r="MZD240" s="75"/>
      <c r="MZQ240" s="75"/>
      <c r="MZT240" s="75"/>
      <c r="MZU240" s="76"/>
      <c r="MZV240" s="75"/>
      <c r="NAI240" s="75"/>
      <c r="NAL240" s="75"/>
      <c r="NAM240" s="76"/>
      <c r="NAN240" s="75"/>
      <c r="NBA240" s="75"/>
      <c r="NBD240" s="75"/>
      <c r="NBE240" s="76"/>
      <c r="NBF240" s="75"/>
      <c r="NBS240" s="75"/>
      <c r="NBV240" s="75"/>
      <c r="NBW240" s="76"/>
      <c r="NBX240" s="75"/>
      <c r="NCK240" s="75"/>
      <c r="NCN240" s="75"/>
      <c r="NCO240" s="76"/>
      <c r="NCP240" s="75"/>
      <c r="NDC240" s="75"/>
      <c r="NDF240" s="75"/>
      <c r="NDG240" s="76"/>
      <c r="NDH240" s="75"/>
      <c r="NDU240" s="75"/>
      <c r="NDX240" s="75"/>
      <c r="NDY240" s="76"/>
      <c r="NDZ240" s="75"/>
      <c r="NEM240" s="75"/>
      <c r="NEP240" s="75"/>
      <c r="NEQ240" s="76"/>
      <c r="NER240" s="75"/>
      <c r="NFE240" s="75"/>
      <c r="NFH240" s="75"/>
      <c r="NFI240" s="76"/>
      <c r="NFJ240" s="75"/>
      <c r="NFW240" s="75"/>
      <c r="NFZ240" s="75"/>
      <c r="NGA240" s="76"/>
      <c r="NGB240" s="75"/>
      <c r="NGO240" s="75"/>
      <c r="NGR240" s="75"/>
      <c r="NGS240" s="76"/>
      <c r="NGT240" s="75"/>
      <c r="NHG240" s="75"/>
      <c r="NHJ240" s="75"/>
      <c r="NHK240" s="76"/>
      <c r="NHL240" s="75"/>
      <c r="NHY240" s="75"/>
      <c r="NIB240" s="75"/>
      <c r="NIC240" s="76"/>
      <c r="NID240" s="75"/>
      <c r="NIQ240" s="75"/>
      <c r="NIT240" s="75"/>
      <c r="NIU240" s="76"/>
      <c r="NIV240" s="75"/>
      <c r="NJI240" s="75"/>
      <c r="NJL240" s="75"/>
      <c r="NJM240" s="76"/>
      <c r="NJN240" s="75"/>
      <c r="NKA240" s="75"/>
      <c r="NKD240" s="75"/>
      <c r="NKE240" s="76"/>
      <c r="NKF240" s="75"/>
      <c r="NKS240" s="75"/>
      <c r="NKV240" s="75"/>
      <c r="NKW240" s="76"/>
      <c r="NKX240" s="75"/>
      <c r="NLK240" s="75"/>
      <c r="NLN240" s="75"/>
      <c r="NLO240" s="76"/>
      <c r="NLP240" s="75"/>
      <c r="NMC240" s="75"/>
      <c r="NMF240" s="75"/>
      <c r="NMG240" s="76"/>
      <c r="NMH240" s="75"/>
      <c r="NMU240" s="75"/>
      <c r="NMX240" s="75"/>
      <c r="NMY240" s="76"/>
      <c r="NMZ240" s="75"/>
      <c r="NNM240" s="75"/>
      <c r="NNP240" s="75"/>
      <c r="NNQ240" s="76"/>
      <c r="NNR240" s="75"/>
      <c r="NOE240" s="75"/>
      <c r="NOH240" s="75"/>
      <c r="NOI240" s="76"/>
      <c r="NOJ240" s="75"/>
      <c r="NOW240" s="75"/>
      <c r="NOZ240" s="75"/>
      <c r="NPA240" s="76"/>
      <c r="NPB240" s="75"/>
      <c r="NPO240" s="75"/>
      <c r="NPR240" s="75"/>
      <c r="NPS240" s="76"/>
      <c r="NPT240" s="75"/>
      <c r="NQG240" s="75"/>
      <c r="NQJ240" s="75"/>
      <c r="NQK240" s="76"/>
      <c r="NQL240" s="75"/>
      <c r="NQY240" s="75"/>
      <c r="NRB240" s="75"/>
      <c r="NRC240" s="76"/>
      <c r="NRD240" s="75"/>
      <c r="NRQ240" s="75"/>
      <c r="NRT240" s="75"/>
      <c r="NRU240" s="76"/>
      <c r="NRV240" s="75"/>
      <c r="NSI240" s="75"/>
      <c r="NSL240" s="75"/>
      <c r="NSM240" s="76"/>
      <c r="NSN240" s="75"/>
      <c r="NTA240" s="75"/>
      <c r="NTD240" s="75"/>
      <c r="NTE240" s="76"/>
      <c r="NTF240" s="75"/>
      <c r="NTS240" s="75"/>
      <c r="NTV240" s="75"/>
      <c r="NTW240" s="76"/>
      <c r="NTX240" s="75"/>
      <c r="NUK240" s="75"/>
      <c r="NUN240" s="75"/>
      <c r="NUO240" s="76"/>
      <c r="NUP240" s="75"/>
      <c r="NVC240" s="75"/>
      <c r="NVF240" s="75"/>
      <c r="NVG240" s="76"/>
      <c r="NVH240" s="75"/>
      <c r="NVU240" s="75"/>
      <c r="NVX240" s="75"/>
      <c r="NVY240" s="76"/>
      <c r="NVZ240" s="75"/>
      <c r="NWM240" s="75"/>
      <c r="NWP240" s="75"/>
      <c r="NWQ240" s="76"/>
      <c r="NWR240" s="75"/>
      <c r="NXE240" s="75"/>
      <c r="NXH240" s="75"/>
      <c r="NXI240" s="76"/>
      <c r="NXJ240" s="75"/>
      <c r="NXW240" s="75"/>
      <c r="NXZ240" s="75"/>
      <c r="NYA240" s="76"/>
      <c r="NYB240" s="75"/>
      <c r="NYO240" s="75"/>
      <c r="NYR240" s="75"/>
      <c r="NYS240" s="76"/>
      <c r="NYT240" s="75"/>
      <c r="NZG240" s="75"/>
      <c r="NZJ240" s="75"/>
      <c r="NZK240" s="76"/>
      <c r="NZL240" s="75"/>
      <c r="NZY240" s="75"/>
      <c r="OAB240" s="75"/>
      <c r="OAC240" s="76"/>
      <c r="OAD240" s="75"/>
      <c r="OAQ240" s="75"/>
      <c r="OAT240" s="75"/>
      <c r="OAU240" s="76"/>
      <c r="OAV240" s="75"/>
      <c r="OBI240" s="75"/>
      <c r="OBL240" s="75"/>
      <c r="OBM240" s="76"/>
      <c r="OBN240" s="75"/>
      <c r="OCA240" s="75"/>
      <c r="OCD240" s="75"/>
      <c r="OCE240" s="76"/>
      <c r="OCF240" s="75"/>
      <c r="OCS240" s="75"/>
      <c r="OCV240" s="75"/>
      <c r="OCW240" s="76"/>
      <c r="OCX240" s="75"/>
      <c r="ODK240" s="75"/>
      <c r="ODN240" s="75"/>
      <c r="ODO240" s="76"/>
      <c r="ODP240" s="75"/>
      <c r="OEC240" s="75"/>
      <c r="OEF240" s="75"/>
      <c r="OEG240" s="76"/>
      <c r="OEH240" s="75"/>
      <c r="OEU240" s="75"/>
      <c r="OEX240" s="75"/>
      <c r="OEY240" s="76"/>
      <c r="OEZ240" s="75"/>
      <c r="OFM240" s="75"/>
      <c r="OFP240" s="75"/>
      <c r="OFQ240" s="76"/>
      <c r="OFR240" s="75"/>
      <c r="OGE240" s="75"/>
      <c r="OGH240" s="75"/>
      <c r="OGI240" s="76"/>
      <c r="OGJ240" s="75"/>
      <c r="OGW240" s="75"/>
      <c r="OGZ240" s="75"/>
      <c r="OHA240" s="76"/>
      <c r="OHB240" s="75"/>
      <c r="OHO240" s="75"/>
      <c r="OHR240" s="75"/>
      <c r="OHS240" s="76"/>
      <c r="OHT240" s="75"/>
      <c r="OIG240" s="75"/>
      <c r="OIJ240" s="75"/>
      <c r="OIK240" s="76"/>
      <c r="OIL240" s="75"/>
      <c r="OIY240" s="75"/>
      <c r="OJB240" s="75"/>
      <c r="OJC240" s="76"/>
      <c r="OJD240" s="75"/>
      <c r="OJQ240" s="75"/>
      <c r="OJT240" s="75"/>
      <c r="OJU240" s="76"/>
      <c r="OJV240" s="75"/>
      <c r="OKI240" s="75"/>
      <c r="OKL240" s="75"/>
      <c r="OKM240" s="76"/>
      <c r="OKN240" s="75"/>
      <c r="OLA240" s="75"/>
      <c r="OLD240" s="75"/>
      <c r="OLE240" s="76"/>
      <c r="OLF240" s="75"/>
      <c r="OLS240" s="75"/>
      <c r="OLV240" s="75"/>
      <c r="OLW240" s="76"/>
      <c r="OLX240" s="75"/>
      <c r="OMK240" s="75"/>
      <c r="OMN240" s="75"/>
      <c r="OMO240" s="76"/>
      <c r="OMP240" s="75"/>
      <c r="ONC240" s="75"/>
      <c r="ONF240" s="75"/>
      <c r="ONG240" s="76"/>
      <c r="ONH240" s="75"/>
      <c r="ONU240" s="75"/>
      <c r="ONX240" s="75"/>
      <c r="ONY240" s="76"/>
      <c r="ONZ240" s="75"/>
      <c r="OOM240" s="75"/>
      <c r="OOP240" s="75"/>
      <c r="OOQ240" s="76"/>
      <c r="OOR240" s="75"/>
      <c r="OPE240" s="75"/>
      <c r="OPH240" s="75"/>
      <c r="OPI240" s="76"/>
      <c r="OPJ240" s="75"/>
      <c r="OPW240" s="75"/>
      <c r="OPZ240" s="75"/>
      <c r="OQA240" s="76"/>
      <c r="OQB240" s="75"/>
      <c r="OQO240" s="75"/>
      <c r="OQR240" s="75"/>
      <c r="OQS240" s="76"/>
      <c r="OQT240" s="75"/>
      <c r="ORG240" s="75"/>
      <c r="ORJ240" s="75"/>
      <c r="ORK240" s="76"/>
      <c r="ORL240" s="75"/>
      <c r="ORY240" s="75"/>
      <c r="OSB240" s="75"/>
      <c r="OSC240" s="76"/>
      <c r="OSD240" s="75"/>
      <c r="OSQ240" s="75"/>
      <c r="OST240" s="75"/>
      <c r="OSU240" s="76"/>
      <c r="OSV240" s="75"/>
      <c r="OTI240" s="75"/>
      <c r="OTL240" s="75"/>
      <c r="OTM240" s="76"/>
      <c r="OTN240" s="75"/>
      <c r="OUA240" s="75"/>
      <c r="OUD240" s="75"/>
      <c r="OUE240" s="76"/>
      <c r="OUF240" s="75"/>
      <c r="OUS240" s="75"/>
      <c r="OUV240" s="75"/>
      <c r="OUW240" s="76"/>
      <c r="OUX240" s="75"/>
      <c r="OVK240" s="75"/>
      <c r="OVN240" s="75"/>
      <c r="OVO240" s="76"/>
      <c r="OVP240" s="75"/>
      <c r="OWC240" s="75"/>
      <c r="OWF240" s="75"/>
      <c r="OWG240" s="76"/>
      <c r="OWH240" s="75"/>
      <c r="OWU240" s="75"/>
      <c r="OWX240" s="75"/>
      <c r="OWY240" s="76"/>
      <c r="OWZ240" s="75"/>
      <c r="OXM240" s="75"/>
      <c r="OXP240" s="75"/>
      <c r="OXQ240" s="76"/>
      <c r="OXR240" s="75"/>
      <c r="OYE240" s="75"/>
      <c r="OYH240" s="75"/>
      <c r="OYI240" s="76"/>
      <c r="OYJ240" s="75"/>
      <c r="OYW240" s="75"/>
      <c r="OYZ240" s="75"/>
      <c r="OZA240" s="76"/>
      <c r="OZB240" s="75"/>
      <c r="OZO240" s="75"/>
      <c r="OZR240" s="75"/>
      <c r="OZS240" s="76"/>
      <c r="OZT240" s="75"/>
      <c r="PAG240" s="75"/>
      <c r="PAJ240" s="75"/>
      <c r="PAK240" s="76"/>
      <c r="PAL240" s="75"/>
      <c r="PAY240" s="75"/>
      <c r="PBB240" s="75"/>
      <c r="PBC240" s="76"/>
      <c r="PBD240" s="75"/>
      <c r="PBQ240" s="75"/>
      <c r="PBT240" s="75"/>
      <c r="PBU240" s="76"/>
      <c r="PBV240" s="75"/>
      <c r="PCI240" s="75"/>
      <c r="PCL240" s="75"/>
      <c r="PCM240" s="76"/>
      <c r="PCN240" s="75"/>
      <c r="PDA240" s="75"/>
      <c r="PDD240" s="75"/>
      <c r="PDE240" s="76"/>
      <c r="PDF240" s="75"/>
      <c r="PDS240" s="75"/>
      <c r="PDV240" s="75"/>
      <c r="PDW240" s="76"/>
      <c r="PDX240" s="75"/>
      <c r="PEK240" s="75"/>
      <c r="PEN240" s="75"/>
      <c r="PEO240" s="76"/>
      <c r="PEP240" s="75"/>
      <c r="PFC240" s="75"/>
      <c r="PFF240" s="75"/>
      <c r="PFG240" s="76"/>
      <c r="PFH240" s="75"/>
      <c r="PFU240" s="75"/>
      <c r="PFX240" s="75"/>
      <c r="PFY240" s="76"/>
      <c r="PFZ240" s="75"/>
      <c r="PGM240" s="75"/>
      <c r="PGP240" s="75"/>
      <c r="PGQ240" s="76"/>
      <c r="PGR240" s="75"/>
      <c r="PHE240" s="75"/>
      <c r="PHH240" s="75"/>
      <c r="PHI240" s="76"/>
      <c r="PHJ240" s="75"/>
      <c r="PHW240" s="75"/>
      <c r="PHZ240" s="75"/>
      <c r="PIA240" s="76"/>
      <c r="PIB240" s="75"/>
      <c r="PIO240" s="75"/>
      <c r="PIR240" s="75"/>
      <c r="PIS240" s="76"/>
      <c r="PIT240" s="75"/>
      <c r="PJG240" s="75"/>
      <c r="PJJ240" s="75"/>
      <c r="PJK240" s="76"/>
      <c r="PJL240" s="75"/>
      <c r="PJY240" s="75"/>
      <c r="PKB240" s="75"/>
      <c r="PKC240" s="76"/>
      <c r="PKD240" s="75"/>
      <c r="PKQ240" s="75"/>
      <c r="PKT240" s="75"/>
      <c r="PKU240" s="76"/>
      <c r="PKV240" s="75"/>
      <c r="PLI240" s="75"/>
      <c r="PLL240" s="75"/>
      <c r="PLM240" s="76"/>
      <c r="PLN240" s="75"/>
      <c r="PMA240" s="75"/>
      <c r="PMD240" s="75"/>
      <c r="PME240" s="76"/>
      <c r="PMF240" s="75"/>
      <c r="PMS240" s="75"/>
      <c r="PMV240" s="75"/>
      <c r="PMW240" s="76"/>
      <c r="PMX240" s="75"/>
      <c r="PNK240" s="75"/>
      <c r="PNN240" s="75"/>
      <c r="PNO240" s="76"/>
      <c r="PNP240" s="75"/>
      <c r="POC240" s="75"/>
      <c r="POF240" s="75"/>
      <c r="POG240" s="76"/>
      <c r="POH240" s="75"/>
      <c r="POU240" s="75"/>
      <c r="POX240" s="75"/>
      <c r="POY240" s="76"/>
      <c r="POZ240" s="75"/>
      <c r="PPM240" s="75"/>
      <c r="PPP240" s="75"/>
      <c r="PPQ240" s="76"/>
      <c r="PPR240" s="75"/>
      <c r="PQE240" s="75"/>
      <c r="PQH240" s="75"/>
      <c r="PQI240" s="76"/>
      <c r="PQJ240" s="75"/>
      <c r="PQW240" s="75"/>
      <c r="PQZ240" s="75"/>
      <c r="PRA240" s="76"/>
      <c r="PRB240" s="75"/>
      <c r="PRO240" s="75"/>
      <c r="PRR240" s="75"/>
      <c r="PRS240" s="76"/>
      <c r="PRT240" s="75"/>
      <c r="PSG240" s="75"/>
      <c r="PSJ240" s="75"/>
      <c r="PSK240" s="76"/>
      <c r="PSL240" s="75"/>
      <c r="PSY240" s="75"/>
      <c r="PTB240" s="75"/>
      <c r="PTC240" s="76"/>
      <c r="PTD240" s="75"/>
      <c r="PTQ240" s="75"/>
      <c r="PTT240" s="75"/>
      <c r="PTU240" s="76"/>
      <c r="PTV240" s="75"/>
      <c r="PUI240" s="75"/>
      <c r="PUL240" s="75"/>
      <c r="PUM240" s="76"/>
      <c r="PUN240" s="75"/>
      <c r="PVA240" s="75"/>
      <c r="PVD240" s="75"/>
      <c r="PVE240" s="76"/>
      <c r="PVF240" s="75"/>
      <c r="PVS240" s="75"/>
      <c r="PVV240" s="75"/>
      <c r="PVW240" s="76"/>
      <c r="PVX240" s="75"/>
      <c r="PWK240" s="75"/>
      <c r="PWN240" s="75"/>
      <c r="PWO240" s="76"/>
      <c r="PWP240" s="75"/>
      <c r="PXC240" s="75"/>
      <c r="PXF240" s="75"/>
      <c r="PXG240" s="76"/>
      <c r="PXH240" s="75"/>
      <c r="PXU240" s="75"/>
      <c r="PXX240" s="75"/>
      <c r="PXY240" s="76"/>
      <c r="PXZ240" s="75"/>
      <c r="PYM240" s="75"/>
      <c r="PYP240" s="75"/>
      <c r="PYQ240" s="76"/>
      <c r="PYR240" s="75"/>
      <c r="PZE240" s="75"/>
      <c r="PZH240" s="75"/>
      <c r="PZI240" s="76"/>
      <c r="PZJ240" s="75"/>
      <c r="PZW240" s="75"/>
      <c r="PZZ240" s="75"/>
      <c r="QAA240" s="76"/>
      <c r="QAB240" s="75"/>
      <c r="QAO240" s="75"/>
      <c r="QAR240" s="75"/>
      <c r="QAS240" s="76"/>
      <c r="QAT240" s="75"/>
      <c r="QBG240" s="75"/>
      <c r="QBJ240" s="75"/>
      <c r="QBK240" s="76"/>
      <c r="QBL240" s="75"/>
      <c r="QBY240" s="75"/>
      <c r="QCB240" s="75"/>
      <c r="QCC240" s="76"/>
      <c r="QCD240" s="75"/>
      <c r="QCQ240" s="75"/>
      <c r="QCT240" s="75"/>
      <c r="QCU240" s="76"/>
      <c r="QCV240" s="75"/>
      <c r="QDI240" s="75"/>
      <c r="QDL240" s="75"/>
      <c r="QDM240" s="76"/>
      <c r="QDN240" s="75"/>
      <c r="QEA240" s="75"/>
      <c r="QED240" s="75"/>
      <c r="QEE240" s="76"/>
      <c r="QEF240" s="75"/>
      <c r="QES240" s="75"/>
      <c r="QEV240" s="75"/>
      <c r="QEW240" s="76"/>
      <c r="QEX240" s="75"/>
      <c r="QFK240" s="75"/>
      <c r="QFN240" s="75"/>
      <c r="QFO240" s="76"/>
      <c r="QFP240" s="75"/>
      <c r="QGC240" s="75"/>
      <c r="QGF240" s="75"/>
      <c r="QGG240" s="76"/>
      <c r="QGH240" s="75"/>
      <c r="QGU240" s="75"/>
      <c r="QGX240" s="75"/>
      <c r="QGY240" s="76"/>
      <c r="QGZ240" s="75"/>
      <c r="QHM240" s="75"/>
      <c r="QHP240" s="75"/>
      <c r="QHQ240" s="76"/>
      <c r="QHR240" s="75"/>
      <c r="QIE240" s="75"/>
      <c r="QIH240" s="75"/>
      <c r="QII240" s="76"/>
      <c r="QIJ240" s="75"/>
      <c r="QIW240" s="75"/>
      <c r="QIZ240" s="75"/>
      <c r="QJA240" s="76"/>
      <c r="QJB240" s="75"/>
      <c r="QJO240" s="75"/>
      <c r="QJR240" s="75"/>
      <c r="QJS240" s="76"/>
      <c r="QJT240" s="75"/>
      <c r="QKG240" s="75"/>
      <c r="QKJ240" s="75"/>
      <c r="QKK240" s="76"/>
      <c r="QKL240" s="75"/>
      <c r="QKY240" s="75"/>
      <c r="QLB240" s="75"/>
      <c r="QLC240" s="76"/>
      <c r="QLD240" s="75"/>
      <c r="QLQ240" s="75"/>
      <c r="QLT240" s="75"/>
      <c r="QLU240" s="76"/>
      <c r="QLV240" s="75"/>
      <c r="QMI240" s="75"/>
      <c r="QML240" s="75"/>
      <c r="QMM240" s="76"/>
      <c r="QMN240" s="75"/>
      <c r="QNA240" s="75"/>
      <c r="QND240" s="75"/>
      <c r="QNE240" s="76"/>
      <c r="QNF240" s="75"/>
      <c r="QNS240" s="75"/>
      <c r="QNV240" s="75"/>
      <c r="QNW240" s="76"/>
      <c r="QNX240" s="75"/>
      <c r="QOK240" s="75"/>
      <c r="QON240" s="75"/>
      <c r="QOO240" s="76"/>
      <c r="QOP240" s="75"/>
      <c r="QPC240" s="75"/>
      <c r="QPF240" s="75"/>
      <c r="QPG240" s="76"/>
      <c r="QPH240" s="75"/>
      <c r="QPU240" s="75"/>
      <c r="QPX240" s="75"/>
      <c r="QPY240" s="76"/>
      <c r="QPZ240" s="75"/>
      <c r="QQM240" s="75"/>
      <c r="QQP240" s="75"/>
      <c r="QQQ240" s="76"/>
      <c r="QQR240" s="75"/>
      <c r="QRE240" s="75"/>
      <c r="QRH240" s="75"/>
      <c r="QRI240" s="76"/>
      <c r="QRJ240" s="75"/>
      <c r="QRW240" s="75"/>
      <c r="QRZ240" s="75"/>
      <c r="QSA240" s="76"/>
      <c r="QSB240" s="75"/>
      <c r="QSO240" s="75"/>
      <c r="QSR240" s="75"/>
      <c r="QSS240" s="76"/>
      <c r="QST240" s="75"/>
      <c r="QTG240" s="75"/>
      <c r="QTJ240" s="75"/>
      <c r="QTK240" s="76"/>
      <c r="QTL240" s="75"/>
      <c r="QTY240" s="75"/>
      <c r="QUB240" s="75"/>
      <c r="QUC240" s="76"/>
      <c r="QUD240" s="75"/>
      <c r="QUQ240" s="75"/>
      <c r="QUT240" s="75"/>
      <c r="QUU240" s="76"/>
      <c r="QUV240" s="75"/>
      <c r="QVI240" s="75"/>
      <c r="QVL240" s="75"/>
      <c r="QVM240" s="76"/>
      <c r="QVN240" s="75"/>
      <c r="QWA240" s="75"/>
      <c r="QWD240" s="75"/>
      <c r="QWE240" s="76"/>
      <c r="QWF240" s="75"/>
      <c r="QWS240" s="75"/>
      <c r="QWV240" s="75"/>
      <c r="QWW240" s="76"/>
      <c r="QWX240" s="75"/>
      <c r="QXK240" s="75"/>
      <c r="QXN240" s="75"/>
      <c r="QXO240" s="76"/>
      <c r="QXP240" s="75"/>
      <c r="QYC240" s="75"/>
      <c r="QYF240" s="75"/>
      <c r="QYG240" s="76"/>
      <c r="QYH240" s="75"/>
      <c r="QYU240" s="75"/>
      <c r="QYX240" s="75"/>
      <c r="QYY240" s="76"/>
      <c r="QYZ240" s="75"/>
      <c r="QZM240" s="75"/>
      <c r="QZP240" s="75"/>
      <c r="QZQ240" s="76"/>
      <c r="QZR240" s="75"/>
      <c r="RAE240" s="75"/>
      <c r="RAH240" s="75"/>
      <c r="RAI240" s="76"/>
      <c r="RAJ240" s="75"/>
      <c r="RAW240" s="75"/>
      <c r="RAZ240" s="75"/>
      <c r="RBA240" s="76"/>
      <c r="RBB240" s="75"/>
      <c r="RBO240" s="75"/>
      <c r="RBR240" s="75"/>
      <c r="RBS240" s="76"/>
      <c r="RBT240" s="75"/>
      <c r="RCG240" s="75"/>
      <c r="RCJ240" s="75"/>
      <c r="RCK240" s="76"/>
      <c r="RCL240" s="75"/>
      <c r="RCY240" s="75"/>
      <c r="RDB240" s="75"/>
      <c r="RDC240" s="76"/>
      <c r="RDD240" s="75"/>
      <c r="RDQ240" s="75"/>
      <c r="RDT240" s="75"/>
      <c r="RDU240" s="76"/>
      <c r="RDV240" s="75"/>
      <c r="REI240" s="75"/>
      <c r="REL240" s="75"/>
      <c r="REM240" s="76"/>
      <c r="REN240" s="75"/>
      <c r="RFA240" s="75"/>
      <c r="RFD240" s="75"/>
      <c r="RFE240" s="76"/>
      <c r="RFF240" s="75"/>
      <c r="RFS240" s="75"/>
      <c r="RFV240" s="75"/>
      <c r="RFW240" s="76"/>
      <c r="RFX240" s="75"/>
      <c r="RGK240" s="75"/>
      <c r="RGN240" s="75"/>
      <c r="RGO240" s="76"/>
      <c r="RGP240" s="75"/>
      <c r="RHC240" s="75"/>
      <c r="RHF240" s="75"/>
      <c r="RHG240" s="76"/>
      <c r="RHH240" s="75"/>
      <c r="RHU240" s="75"/>
      <c r="RHX240" s="75"/>
      <c r="RHY240" s="76"/>
      <c r="RHZ240" s="75"/>
      <c r="RIM240" s="75"/>
      <c r="RIP240" s="75"/>
      <c r="RIQ240" s="76"/>
      <c r="RIR240" s="75"/>
      <c r="RJE240" s="75"/>
      <c r="RJH240" s="75"/>
      <c r="RJI240" s="76"/>
      <c r="RJJ240" s="75"/>
      <c r="RJW240" s="75"/>
      <c r="RJZ240" s="75"/>
      <c r="RKA240" s="76"/>
      <c r="RKB240" s="75"/>
      <c r="RKO240" s="75"/>
      <c r="RKR240" s="75"/>
      <c r="RKS240" s="76"/>
      <c r="RKT240" s="75"/>
      <c r="RLG240" s="75"/>
      <c r="RLJ240" s="75"/>
      <c r="RLK240" s="76"/>
      <c r="RLL240" s="75"/>
      <c r="RLY240" s="75"/>
      <c r="RMB240" s="75"/>
      <c r="RMC240" s="76"/>
      <c r="RMD240" s="75"/>
      <c r="RMQ240" s="75"/>
      <c r="RMT240" s="75"/>
      <c r="RMU240" s="76"/>
      <c r="RMV240" s="75"/>
      <c r="RNI240" s="75"/>
      <c r="RNL240" s="75"/>
      <c r="RNM240" s="76"/>
      <c r="RNN240" s="75"/>
      <c r="ROA240" s="75"/>
      <c r="ROD240" s="75"/>
      <c r="ROE240" s="76"/>
      <c r="ROF240" s="75"/>
      <c r="ROS240" s="75"/>
      <c r="ROV240" s="75"/>
      <c r="ROW240" s="76"/>
      <c r="ROX240" s="75"/>
      <c r="RPK240" s="75"/>
      <c r="RPN240" s="75"/>
      <c r="RPO240" s="76"/>
      <c r="RPP240" s="75"/>
      <c r="RQC240" s="75"/>
      <c r="RQF240" s="75"/>
      <c r="RQG240" s="76"/>
      <c r="RQH240" s="75"/>
      <c r="RQU240" s="75"/>
      <c r="RQX240" s="75"/>
      <c r="RQY240" s="76"/>
      <c r="RQZ240" s="75"/>
      <c r="RRM240" s="75"/>
      <c r="RRP240" s="75"/>
      <c r="RRQ240" s="76"/>
      <c r="RRR240" s="75"/>
      <c r="RSE240" s="75"/>
      <c r="RSH240" s="75"/>
      <c r="RSI240" s="76"/>
      <c r="RSJ240" s="75"/>
      <c r="RSW240" s="75"/>
      <c r="RSZ240" s="75"/>
      <c r="RTA240" s="76"/>
      <c r="RTB240" s="75"/>
      <c r="RTO240" s="75"/>
      <c r="RTR240" s="75"/>
      <c r="RTS240" s="76"/>
      <c r="RTT240" s="75"/>
      <c r="RUG240" s="75"/>
      <c r="RUJ240" s="75"/>
      <c r="RUK240" s="76"/>
      <c r="RUL240" s="75"/>
      <c r="RUY240" s="75"/>
      <c r="RVB240" s="75"/>
      <c r="RVC240" s="76"/>
      <c r="RVD240" s="75"/>
      <c r="RVQ240" s="75"/>
      <c r="RVT240" s="75"/>
      <c r="RVU240" s="76"/>
      <c r="RVV240" s="75"/>
      <c r="RWI240" s="75"/>
      <c r="RWL240" s="75"/>
      <c r="RWM240" s="76"/>
      <c r="RWN240" s="75"/>
      <c r="RXA240" s="75"/>
      <c r="RXD240" s="75"/>
      <c r="RXE240" s="76"/>
      <c r="RXF240" s="75"/>
      <c r="RXS240" s="75"/>
      <c r="RXV240" s="75"/>
      <c r="RXW240" s="76"/>
      <c r="RXX240" s="75"/>
      <c r="RYK240" s="75"/>
      <c r="RYN240" s="75"/>
      <c r="RYO240" s="76"/>
      <c r="RYP240" s="75"/>
      <c r="RZC240" s="75"/>
      <c r="RZF240" s="75"/>
      <c r="RZG240" s="76"/>
      <c r="RZH240" s="75"/>
      <c r="RZU240" s="75"/>
      <c r="RZX240" s="75"/>
      <c r="RZY240" s="76"/>
      <c r="RZZ240" s="75"/>
      <c r="SAM240" s="75"/>
      <c r="SAP240" s="75"/>
      <c r="SAQ240" s="76"/>
      <c r="SAR240" s="75"/>
      <c r="SBE240" s="75"/>
      <c r="SBH240" s="75"/>
      <c r="SBI240" s="76"/>
      <c r="SBJ240" s="75"/>
      <c r="SBW240" s="75"/>
      <c r="SBZ240" s="75"/>
      <c r="SCA240" s="76"/>
      <c r="SCB240" s="75"/>
      <c r="SCO240" s="75"/>
      <c r="SCR240" s="75"/>
      <c r="SCS240" s="76"/>
      <c r="SCT240" s="75"/>
      <c r="SDG240" s="75"/>
      <c r="SDJ240" s="75"/>
      <c r="SDK240" s="76"/>
      <c r="SDL240" s="75"/>
      <c r="SDY240" s="75"/>
      <c r="SEB240" s="75"/>
      <c r="SEC240" s="76"/>
      <c r="SED240" s="75"/>
      <c r="SEQ240" s="75"/>
      <c r="SET240" s="75"/>
      <c r="SEU240" s="76"/>
      <c r="SEV240" s="75"/>
      <c r="SFI240" s="75"/>
      <c r="SFL240" s="75"/>
      <c r="SFM240" s="76"/>
      <c r="SFN240" s="75"/>
      <c r="SGA240" s="75"/>
      <c r="SGD240" s="75"/>
      <c r="SGE240" s="76"/>
      <c r="SGF240" s="75"/>
      <c r="SGS240" s="75"/>
      <c r="SGV240" s="75"/>
      <c r="SGW240" s="76"/>
      <c r="SGX240" s="75"/>
      <c r="SHK240" s="75"/>
      <c r="SHN240" s="75"/>
      <c r="SHO240" s="76"/>
      <c r="SHP240" s="75"/>
      <c r="SIC240" s="75"/>
      <c r="SIF240" s="75"/>
      <c r="SIG240" s="76"/>
      <c r="SIH240" s="75"/>
      <c r="SIU240" s="75"/>
      <c r="SIX240" s="75"/>
      <c r="SIY240" s="76"/>
      <c r="SIZ240" s="75"/>
      <c r="SJM240" s="75"/>
      <c r="SJP240" s="75"/>
      <c r="SJQ240" s="76"/>
      <c r="SJR240" s="75"/>
      <c r="SKE240" s="75"/>
      <c r="SKH240" s="75"/>
      <c r="SKI240" s="76"/>
      <c r="SKJ240" s="75"/>
      <c r="SKW240" s="75"/>
      <c r="SKZ240" s="75"/>
      <c r="SLA240" s="76"/>
      <c r="SLB240" s="75"/>
      <c r="SLO240" s="75"/>
      <c r="SLR240" s="75"/>
      <c r="SLS240" s="76"/>
      <c r="SLT240" s="75"/>
      <c r="SMG240" s="75"/>
      <c r="SMJ240" s="75"/>
      <c r="SMK240" s="76"/>
      <c r="SML240" s="75"/>
      <c r="SMY240" s="75"/>
      <c r="SNB240" s="75"/>
      <c r="SNC240" s="76"/>
      <c r="SND240" s="75"/>
      <c r="SNQ240" s="75"/>
      <c r="SNT240" s="75"/>
      <c r="SNU240" s="76"/>
      <c r="SNV240" s="75"/>
      <c r="SOI240" s="75"/>
      <c r="SOL240" s="75"/>
      <c r="SOM240" s="76"/>
      <c r="SON240" s="75"/>
      <c r="SPA240" s="75"/>
      <c r="SPD240" s="75"/>
      <c r="SPE240" s="76"/>
      <c r="SPF240" s="75"/>
      <c r="SPS240" s="75"/>
      <c r="SPV240" s="75"/>
      <c r="SPW240" s="76"/>
      <c r="SPX240" s="75"/>
      <c r="SQK240" s="75"/>
      <c r="SQN240" s="75"/>
      <c r="SQO240" s="76"/>
      <c r="SQP240" s="75"/>
      <c r="SRC240" s="75"/>
      <c r="SRF240" s="75"/>
      <c r="SRG240" s="76"/>
      <c r="SRH240" s="75"/>
      <c r="SRU240" s="75"/>
      <c r="SRX240" s="75"/>
      <c r="SRY240" s="76"/>
      <c r="SRZ240" s="75"/>
      <c r="SSM240" s="75"/>
      <c r="SSP240" s="75"/>
      <c r="SSQ240" s="76"/>
      <c r="SSR240" s="75"/>
      <c r="STE240" s="75"/>
      <c r="STH240" s="75"/>
      <c r="STI240" s="76"/>
      <c r="STJ240" s="75"/>
      <c r="STW240" s="75"/>
      <c r="STZ240" s="75"/>
      <c r="SUA240" s="76"/>
      <c r="SUB240" s="75"/>
      <c r="SUO240" s="75"/>
      <c r="SUR240" s="75"/>
      <c r="SUS240" s="76"/>
      <c r="SUT240" s="75"/>
      <c r="SVG240" s="75"/>
      <c r="SVJ240" s="75"/>
      <c r="SVK240" s="76"/>
      <c r="SVL240" s="75"/>
      <c r="SVY240" s="75"/>
      <c r="SWB240" s="75"/>
      <c r="SWC240" s="76"/>
      <c r="SWD240" s="75"/>
      <c r="SWQ240" s="75"/>
      <c r="SWT240" s="75"/>
      <c r="SWU240" s="76"/>
      <c r="SWV240" s="75"/>
      <c r="SXI240" s="75"/>
      <c r="SXL240" s="75"/>
      <c r="SXM240" s="76"/>
      <c r="SXN240" s="75"/>
      <c r="SYA240" s="75"/>
      <c r="SYD240" s="75"/>
      <c r="SYE240" s="76"/>
      <c r="SYF240" s="75"/>
      <c r="SYS240" s="75"/>
      <c r="SYV240" s="75"/>
      <c r="SYW240" s="76"/>
      <c r="SYX240" s="75"/>
      <c r="SZK240" s="75"/>
      <c r="SZN240" s="75"/>
      <c r="SZO240" s="76"/>
      <c r="SZP240" s="75"/>
      <c r="TAC240" s="75"/>
      <c r="TAF240" s="75"/>
      <c r="TAG240" s="76"/>
      <c r="TAH240" s="75"/>
      <c r="TAU240" s="75"/>
      <c r="TAX240" s="75"/>
      <c r="TAY240" s="76"/>
      <c r="TAZ240" s="75"/>
      <c r="TBM240" s="75"/>
      <c r="TBP240" s="75"/>
      <c r="TBQ240" s="76"/>
      <c r="TBR240" s="75"/>
      <c r="TCE240" s="75"/>
      <c r="TCH240" s="75"/>
      <c r="TCI240" s="76"/>
      <c r="TCJ240" s="75"/>
      <c r="TCW240" s="75"/>
      <c r="TCZ240" s="75"/>
      <c r="TDA240" s="76"/>
      <c r="TDB240" s="75"/>
      <c r="TDO240" s="75"/>
      <c r="TDR240" s="75"/>
      <c r="TDS240" s="76"/>
      <c r="TDT240" s="75"/>
      <c r="TEG240" s="75"/>
      <c r="TEJ240" s="75"/>
      <c r="TEK240" s="76"/>
      <c r="TEL240" s="75"/>
      <c r="TEY240" s="75"/>
      <c r="TFB240" s="75"/>
      <c r="TFC240" s="76"/>
      <c r="TFD240" s="75"/>
      <c r="TFQ240" s="75"/>
      <c r="TFT240" s="75"/>
      <c r="TFU240" s="76"/>
      <c r="TFV240" s="75"/>
      <c r="TGI240" s="75"/>
      <c r="TGL240" s="75"/>
      <c r="TGM240" s="76"/>
      <c r="TGN240" s="75"/>
      <c r="THA240" s="75"/>
      <c r="THD240" s="75"/>
      <c r="THE240" s="76"/>
      <c r="THF240" s="75"/>
      <c r="THS240" s="75"/>
      <c r="THV240" s="75"/>
      <c r="THW240" s="76"/>
      <c r="THX240" s="75"/>
      <c r="TIK240" s="75"/>
      <c r="TIN240" s="75"/>
      <c r="TIO240" s="76"/>
      <c r="TIP240" s="75"/>
      <c r="TJC240" s="75"/>
      <c r="TJF240" s="75"/>
      <c r="TJG240" s="76"/>
      <c r="TJH240" s="75"/>
      <c r="TJU240" s="75"/>
      <c r="TJX240" s="75"/>
      <c r="TJY240" s="76"/>
      <c r="TJZ240" s="75"/>
      <c r="TKM240" s="75"/>
      <c r="TKP240" s="75"/>
      <c r="TKQ240" s="76"/>
      <c r="TKR240" s="75"/>
      <c r="TLE240" s="75"/>
      <c r="TLH240" s="75"/>
      <c r="TLI240" s="76"/>
      <c r="TLJ240" s="75"/>
      <c r="TLW240" s="75"/>
      <c r="TLZ240" s="75"/>
      <c r="TMA240" s="76"/>
      <c r="TMB240" s="75"/>
      <c r="TMO240" s="75"/>
      <c r="TMR240" s="75"/>
      <c r="TMS240" s="76"/>
      <c r="TMT240" s="75"/>
      <c r="TNG240" s="75"/>
      <c r="TNJ240" s="75"/>
      <c r="TNK240" s="76"/>
      <c r="TNL240" s="75"/>
      <c r="TNY240" s="75"/>
      <c r="TOB240" s="75"/>
      <c r="TOC240" s="76"/>
      <c r="TOD240" s="75"/>
      <c r="TOQ240" s="75"/>
      <c r="TOT240" s="75"/>
      <c r="TOU240" s="76"/>
      <c r="TOV240" s="75"/>
      <c r="TPI240" s="75"/>
      <c r="TPL240" s="75"/>
      <c r="TPM240" s="76"/>
      <c r="TPN240" s="75"/>
      <c r="TQA240" s="75"/>
      <c r="TQD240" s="75"/>
      <c r="TQE240" s="76"/>
      <c r="TQF240" s="75"/>
      <c r="TQS240" s="75"/>
      <c r="TQV240" s="75"/>
      <c r="TQW240" s="76"/>
      <c r="TQX240" s="75"/>
      <c r="TRK240" s="75"/>
      <c r="TRN240" s="75"/>
      <c r="TRO240" s="76"/>
      <c r="TRP240" s="75"/>
      <c r="TSC240" s="75"/>
      <c r="TSF240" s="75"/>
      <c r="TSG240" s="76"/>
      <c r="TSH240" s="75"/>
      <c r="TSU240" s="75"/>
      <c r="TSX240" s="75"/>
      <c r="TSY240" s="76"/>
      <c r="TSZ240" s="75"/>
      <c r="TTM240" s="75"/>
      <c r="TTP240" s="75"/>
      <c r="TTQ240" s="76"/>
      <c r="TTR240" s="75"/>
      <c r="TUE240" s="75"/>
      <c r="TUH240" s="75"/>
      <c r="TUI240" s="76"/>
      <c r="TUJ240" s="75"/>
      <c r="TUW240" s="75"/>
      <c r="TUZ240" s="75"/>
      <c r="TVA240" s="76"/>
      <c r="TVB240" s="75"/>
      <c r="TVO240" s="75"/>
      <c r="TVR240" s="75"/>
      <c r="TVS240" s="76"/>
      <c r="TVT240" s="75"/>
      <c r="TWG240" s="75"/>
      <c r="TWJ240" s="75"/>
      <c r="TWK240" s="76"/>
      <c r="TWL240" s="75"/>
      <c r="TWY240" s="75"/>
      <c r="TXB240" s="75"/>
      <c r="TXC240" s="76"/>
      <c r="TXD240" s="75"/>
      <c r="TXQ240" s="75"/>
      <c r="TXT240" s="75"/>
      <c r="TXU240" s="76"/>
      <c r="TXV240" s="75"/>
      <c r="TYI240" s="75"/>
      <c r="TYL240" s="75"/>
      <c r="TYM240" s="76"/>
      <c r="TYN240" s="75"/>
      <c r="TZA240" s="75"/>
      <c r="TZD240" s="75"/>
      <c r="TZE240" s="76"/>
      <c r="TZF240" s="75"/>
      <c r="TZS240" s="75"/>
      <c r="TZV240" s="75"/>
      <c r="TZW240" s="76"/>
      <c r="TZX240" s="75"/>
      <c r="UAK240" s="75"/>
      <c r="UAN240" s="75"/>
      <c r="UAO240" s="76"/>
      <c r="UAP240" s="75"/>
      <c r="UBC240" s="75"/>
      <c r="UBF240" s="75"/>
      <c r="UBG240" s="76"/>
      <c r="UBH240" s="75"/>
      <c r="UBU240" s="75"/>
      <c r="UBX240" s="75"/>
      <c r="UBY240" s="76"/>
      <c r="UBZ240" s="75"/>
      <c r="UCM240" s="75"/>
      <c r="UCP240" s="75"/>
      <c r="UCQ240" s="76"/>
      <c r="UCR240" s="75"/>
      <c r="UDE240" s="75"/>
      <c r="UDH240" s="75"/>
      <c r="UDI240" s="76"/>
      <c r="UDJ240" s="75"/>
      <c r="UDW240" s="75"/>
      <c r="UDZ240" s="75"/>
      <c r="UEA240" s="76"/>
      <c r="UEB240" s="75"/>
      <c r="UEO240" s="75"/>
      <c r="UER240" s="75"/>
      <c r="UES240" s="76"/>
      <c r="UET240" s="75"/>
      <c r="UFG240" s="75"/>
      <c r="UFJ240" s="75"/>
      <c r="UFK240" s="76"/>
      <c r="UFL240" s="75"/>
      <c r="UFY240" s="75"/>
      <c r="UGB240" s="75"/>
      <c r="UGC240" s="76"/>
      <c r="UGD240" s="75"/>
      <c r="UGQ240" s="75"/>
      <c r="UGT240" s="75"/>
      <c r="UGU240" s="76"/>
      <c r="UGV240" s="75"/>
      <c r="UHI240" s="75"/>
      <c r="UHL240" s="75"/>
      <c r="UHM240" s="76"/>
      <c r="UHN240" s="75"/>
      <c r="UIA240" s="75"/>
      <c r="UID240" s="75"/>
      <c r="UIE240" s="76"/>
      <c r="UIF240" s="75"/>
      <c r="UIS240" s="75"/>
      <c r="UIV240" s="75"/>
      <c r="UIW240" s="76"/>
      <c r="UIX240" s="75"/>
      <c r="UJK240" s="75"/>
      <c r="UJN240" s="75"/>
      <c r="UJO240" s="76"/>
      <c r="UJP240" s="75"/>
      <c r="UKC240" s="75"/>
      <c r="UKF240" s="75"/>
      <c r="UKG240" s="76"/>
      <c r="UKH240" s="75"/>
      <c r="UKU240" s="75"/>
      <c r="UKX240" s="75"/>
      <c r="UKY240" s="76"/>
      <c r="UKZ240" s="75"/>
      <c r="ULM240" s="75"/>
      <c r="ULP240" s="75"/>
      <c r="ULQ240" s="76"/>
      <c r="ULR240" s="75"/>
      <c r="UME240" s="75"/>
      <c r="UMH240" s="75"/>
      <c r="UMI240" s="76"/>
      <c r="UMJ240" s="75"/>
      <c r="UMW240" s="75"/>
      <c r="UMZ240" s="75"/>
      <c r="UNA240" s="76"/>
      <c r="UNB240" s="75"/>
      <c r="UNO240" s="75"/>
      <c r="UNR240" s="75"/>
      <c r="UNS240" s="76"/>
      <c r="UNT240" s="75"/>
      <c r="UOG240" s="75"/>
      <c r="UOJ240" s="75"/>
      <c r="UOK240" s="76"/>
      <c r="UOL240" s="75"/>
      <c r="UOY240" s="75"/>
      <c r="UPB240" s="75"/>
      <c r="UPC240" s="76"/>
      <c r="UPD240" s="75"/>
      <c r="UPQ240" s="75"/>
      <c r="UPT240" s="75"/>
      <c r="UPU240" s="76"/>
      <c r="UPV240" s="75"/>
      <c r="UQI240" s="75"/>
      <c r="UQL240" s="75"/>
      <c r="UQM240" s="76"/>
      <c r="UQN240" s="75"/>
      <c r="URA240" s="75"/>
      <c r="URD240" s="75"/>
      <c r="URE240" s="76"/>
      <c r="URF240" s="75"/>
      <c r="URS240" s="75"/>
      <c r="URV240" s="75"/>
      <c r="URW240" s="76"/>
      <c r="URX240" s="75"/>
      <c r="USK240" s="75"/>
      <c r="USN240" s="75"/>
      <c r="USO240" s="76"/>
      <c r="USP240" s="75"/>
      <c r="UTC240" s="75"/>
      <c r="UTF240" s="75"/>
      <c r="UTG240" s="76"/>
      <c r="UTH240" s="75"/>
      <c r="UTU240" s="75"/>
      <c r="UTX240" s="75"/>
      <c r="UTY240" s="76"/>
      <c r="UTZ240" s="75"/>
      <c r="UUM240" s="75"/>
      <c r="UUP240" s="75"/>
      <c r="UUQ240" s="76"/>
      <c r="UUR240" s="75"/>
      <c r="UVE240" s="75"/>
      <c r="UVH240" s="75"/>
      <c r="UVI240" s="76"/>
      <c r="UVJ240" s="75"/>
      <c r="UVW240" s="75"/>
      <c r="UVZ240" s="75"/>
      <c r="UWA240" s="76"/>
      <c r="UWB240" s="75"/>
      <c r="UWO240" s="75"/>
      <c r="UWR240" s="75"/>
      <c r="UWS240" s="76"/>
      <c r="UWT240" s="75"/>
      <c r="UXG240" s="75"/>
      <c r="UXJ240" s="75"/>
      <c r="UXK240" s="76"/>
      <c r="UXL240" s="75"/>
      <c r="UXY240" s="75"/>
      <c r="UYB240" s="75"/>
      <c r="UYC240" s="76"/>
      <c r="UYD240" s="75"/>
      <c r="UYQ240" s="75"/>
      <c r="UYT240" s="75"/>
      <c r="UYU240" s="76"/>
      <c r="UYV240" s="75"/>
      <c r="UZI240" s="75"/>
      <c r="UZL240" s="75"/>
      <c r="UZM240" s="76"/>
      <c r="UZN240" s="75"/>
      <c r="VAA240" s="75"/>
      <c r="VAD240" s="75"/>
      <c r="VAE240" s="76"/>
      <c r="VAF240" s="75"/>
      <c r="VAS240" s="75"/>
      <c r="VAV240" s="75"/>
      <c r="VAW240" s="76"/>
      <c r="VAX240" s="75"/>
      <c r="VBK240" s="75"/>
      <c r="VBN240" s="75"/>
      <c r="VBO240" s="76"/>
      <c r="VBP240" s="75"/>
      <c r="VCC240" s="75"/>
      <c r="VCF240" s="75"/>
      <c r="VCG240" s="76"/>
      <c r="VCH240" s="75"/>
      <c r="VCU240" s="75"/>
      <c r="VCX240" s="75"/>
      <c r="VCY240" s="76"/>
      <c r="VCZ240" s="75"/>
      <c r="VDM240" s="75"/>
      <c r="VDP240" s="75"/>
      <c r="VDQ240" s="76"/>
      <c r="VDR240" s="75"/>
      <c r="VEE240" s="75"/>
      <c r="VEH240" s="75"/>
      <c r="VEI240" s="76"/>
      <c r="VEJ240" s="75"/>
      <c r="VEW240" s="75"/>
      <c r="VEZ240" s="75"/>
      <c r="VFA240" s="76"/>
      <c r="VFB240" s="75"/>
      <c r="VFO240" s="75"/>
      <c r="VFR240" s="75"/>
      <c r="VFS240" s="76"/>
      <c r="VFT240" s="75"/>
      <c r="VGG240" s="75"/>
      <c r="VGJ240" s="75"/>
      <c r="VGK240" s="76"/>
      <c r="VGL240" s="75"/>
      <c r="VGY240" s="75"/>
      <c r="VHB240" s="75"/>
      <c r="VHC240" s="76"/>
      <c r="VHD240" s="75"/>
      <c r="VHQ240" s="75"/>
      <c r="VHT240" s="75"/>
      <c r="VHU240" s="76"/>
      <c r="VHV240" s="75"/>
      <c r="VII240" s="75"/>
      <c r="VIL240" s="75"/>
      <c r="VIM240" s="76"/>
      <c r="VIN240" s="75"/>
      <c r="VJA240" s="75"/>
      <c r="VJD240" s="75"/>
      <c r="VJE240" s="76"/>
      <c r="VJF240" s="75"/>
      <c r="VJS240" s="75"/>
      <c r="VJV240" s="75"/>
      <c r="VJW240" s="76"/>
      <c r="VJX240" s="75"/>
      <c r="VKK240" s="75"/>
      <c r="VKN240" s="75"/>
      <c r="VKO240" s="76"/>
      <c r="VKP240" s="75"/>
      <c r="VLC240" s="75"/>
      <c r="VLF240" s="75"/>
      <c r="VLG240" s="76"/>
      <c r="VLH240" s="75"/>
      <c r="VLU240" s="75"/>
      <c r="VLX240" s="75"/>
      <c r="VLY240" s="76"/>
      <c r="VLZ240" s="75"/>
      <c r="VMM240" s="75"/>
      <c r="VMP240" s="75"/>
      <c r="VMQ240" s="76"/>
      <c r="VMR240" s="75"/>
      <c r="VNE240" s="75"/>
      <c r="VNH240" s="75"/>
      <c r="VNI240" s="76"/>
      <c r="VNJ240" s="75"/>
      <c r="VNW240" s="75"/>
      <c r="VNZ240" s="75"/>
      <c r="VOA240" s="76"/>
      <c r="VOB240" s="75"/>
      <c r="VOO240" s="75"/>
      <c r="VOR240" s="75"/>
      <c r="VOS240" s="76"/>
      <c r="VOT240" s="75"/>
      <c r="VPG240" s="75"/>
      <c r="VPJ240" s="75"/>
      <c r="VPK240" s="76"/>
      <c r="VPL240" s="75"/>
      <c r="VPY240" s="75"/>
      <c r="VQB240" s="75"/>
      <c r="VQC240" s="76"/>
      <c r="VQD240" s="75"/>
      <c r="VQQ240" s="75"/>
      <c r="VQT240" s="75"/>
      <c r="VQU240" s="76"/>
      <c r="VQV240" s="75"/>
      <c r="VRI240" s="75"/>
      <c r="VRL240" s="75"/>
      <c r="VRM240" s="76"/>
      <c r="VRN240" s="75"/>
      <c r="VSA240" s="75"/>
      <c r="VSD240" s="75"/>
      <c r="VSE240" s="76"/>
      <c r="VSF240" s="75"/>
      <c r="VSS240" s="75"/>
      <c r="VSV240" s="75"/>
      <c r="VSW240" s="76"/>
      <c r="VSX240" s="75"/>
      <c r="VTK240" s="75"/>
      <c r="VTN240" s="75"/>
      <c r="VTO240" s="76"/>
      <c r="VTP240" s="75"/>
      <c r="VUC240" s="75"/>
      <c r="VUF240" s="75"/>
      <c r="VUG240" s="76"/>
      <c r="VUH240" s="75"/>
      <c r="VUU240" s="75"/>
      <c r="VUX240" s="75"/>
      <c r="VUY240" s="76"/>
      <c r="VUZ240" s="75"/>
      <c r="VVM240" s="75"/>
      <c r="VVP240" s="75"/>
      <c r="VVQ240" s="76"/>
      <c r="VVR240" s="75"/>
      <c r="VWE240" s="75"/>
      <c r="VWH240" s="75"/>
      <c r="VWI240" s="76"/>
      <c r="VWJ240" s="75"/>
      <c r="VWW240" s="75"/>
      <c r="VWZ240" s="75"/>
      <c r="VXA240" s="76"/>
      <c r="VXB240" s="75"/>
      <c r="VXO240" s="75"/>
      <c r="VXR240" s="75"/>
      <c r="VXS240" s="76"/>
      <c r="VXT240" s="75"/>
      <c r="VYG240" s="75"/>
      <c r="VYJ240" s="75"/>
      <c r="VYK240" s="76"/>
      <c r="VYL240" s="75"/>
      <c r="VYY240" s="75"/>
      <c r="VZB240" s="75"/>
      <c r="VZC240" s="76"/>
      <c r="VZD240" s="75"/>
      <c r="VZQ240" s="75"/>
      <c r="VZT240" s="75"/>
      <c r="VZU240" s="76"/>
      <c r="VZV240" s="75"/>
      <c r="WAI240" s="75"/>
      <c r="WAL240" s="75"/>
      <c r="WAM240" s="76"/>
      <c r="WAN240" s="75"/>
      <c r="WBA240" s="75"/>
      <c r="WBD240" s="75"/>
      <c r="WBE240" s="76"/>
      <c r="WBF240" s="75"/>
      <c r="WBS240" s="75"/>
      <c r="WBV240" s="75"/>
      <c r="WBW240" s="76"/>
      <c r="WBX240" s="75"/>
      <c r="WCK240" s="75"/>
      <c r="WCN240" s="75"/>
      <c r="WCO240" s="76"/>
      <c r="WCP240" s="75"/>
      <c r="WDC240" s="75"/>
      <c r="WDF240" s="75"/>
      <c r="WDG240" s="76"/>
      <c r="WDH240" s="75"/>
      <c r="WDU240" s="75"/>
      <c r="WDX240" s="75"/>
      <c r="WDY240" s="76"/>
      <c r="WDZ240" s="75"/>
      <c r="WEM240" s="75"/>
      <c r="WEP240" s="75"/>
      <c r="WEQ240" s="76"/>
      <c r="WER240" s="75"/>
      <c r="WFE240" s="75"/>
      <c r="WFH240" s="75"/>
      <c r="WFI240" s="76"/>
      <c r="WFJ240" s="75"/>
      <c r="WFW240" s="75"/>
      <c r="WFZ240" s="75"/>
      <c r="WGA240" s="76"/>
      <c r="WGB240" s="75"/>
      <c r="WGO240" s="75"/>
      <c r="WGR240" s="75"/>
      <c r="WGS240" s="76"/>
      <c r="WGT240" s="75"/>
      <c r="WHG240" s="75"/>
      <c r="WHJ240" s="75"/>
      <c r="WHK240" s="76"/>
      <c r="WHL240" s="75"/>
      <c r="WHY240" s="75"/>
      <c r="WIB240" s="75"/>
      <c r="WIC240" s="76"/>
      <c r="WID240" s="75"/>
      <c r="WIQ240" s="75"/>
      <c r="WIT240" s="75"/>
      <c r="WIU240" s="76"/>
      <c r="WIV240" s="75"/>
      <c r="WJI240" s="75"/>
      <c r="WJL240" s="75"/>
      <c r="WJM240" s="76"/>
      <c r="WJN240" s="75"/>
      <c r="WKA240" s="75"/>
      <c r="WKD240" s="75"/>
      <c r="WKE240" s="76"/>
      <c r="WKF240" s="75"/>
      <c r="WKS240" s="75"/>
      <c r="WKV240" s="75"/>
      <c r="WKW240" s="76"/>
      <c r="WKX240" s="75"/>
      <c r="WLK240" s="75"/>
      <c r="WLN240" s="75"/>
      <c r="WLO240" s="76"/>
      <c r="WLP240" s="75"/>
      <c r="WMC240" s="75"/>
      <c r="WMF240" s="75"/>
      <c r="WMG240" s="76"/>
      <c r="WMH240" s="75"/>
      <c r="WMU240" s="75"/>
      <c r="WMX240" s="75"/>
      <c r="WMY240" s="76"/>
      <c r="WMZ240" s="75"/>
      <c r="WNM240" s="75"/>
      <c r="WNP240" s="75"/>
      <c r="WNQ240" s="76"/>
      <c r="WNR240" s="75"/>
      <c r="WOE240" s="75"/>
      <c r="WOH240" s="75"/>
      <c r="WOI240" s="76"/>
      <c r="WOJ240" s="75"/>
      <c r="WOW240" s="75"/>
      <c r="WOZ240" s="75"/>
      <c r="WPA240" s="76"/>
      <c r="WPB240" s="75"/>
      <c r="WPO240" s="75"/>
      <c r="WPR240" s="75"/>
      <c r="WPS240" s="76"/>
      <c r="WPT240" s="75"/>
      <c r="WQG240" s="75"/>
      <c r="WQJ240" s="75"/>
      <c r="WQK240" s="76"/>
      <c r="WQL240" s="75"/>
      <c r="WQY240" s="75"/>
      <c r="WRB240" s="75"/>
      <c r="WRC240" s="76"/>
      <c r="WRD240" s="75"/>
      <c r="WRQ240" s="75"/>
      <c r="WRT240" s="75"/>
      <c r="WRU240" s="76"/>
      <c r="WRV240" s="75"/>
      <c r="WSI240" s="75"/>
      <c r="WSL240" s="75"/>
      <c r="WSM240" s="76"/>
      <c r="WSN240" s="75"/>
      <c r="WTA240" s="75"/>
      <c r="WTD240" s="75"/>
      <c r="WTE240" s="76"/>
      <c r="WTF240" s="75"/>
      <c r="WTS240" s="75"/>
      <c r="WTV240" s="75"/>
      <c r="WTW240" s="76"/>
      <c r="WTX240" s="75"/>
      <c r="WUK240" s="75"/>
      <c r="WUN240" s="75"/>
      <c r="WUO240" s="76"/>
      <c r="WUP240" s="75"/>
      <c r="WVC240" s="75"/>
      <c r="WVF240" s="75"/>
      <c r="WVG240" s="76"/>
      <c r="WVH240" s="75"/>
      <c r="WVU240" s="75"/>
      <c r="WVX240" s="75"/>
      <c r="WVY240" s="76"/>
      <c r="WVZ240" s="75"/>
      <c r="WWM240" s="75"/>
      <c r="WWP240" s="75"/>
      <c r="WWQ240" s="76"/>
      <c r="WWR240" s="75"/>
      <c r="WXE240" s="75"/>
      <c r="WXH240" s="75"/>
      <c r="WXI240" s="76"/>
      <c r="WXJ240" s="75"/>
      <c r="WXW240" s="75"/>
      <c r="WXZ240" s="75"/>
      <c r="WYA240" s="76"/>
      <c r="WYB240" s="75"/>
      <c r="WYO240" s="75"/>
      <c r="WYR240" s="75"/>
      <c r="WYS240" s="76"/>
      <c r="WYT240" s="75"/>
      <c r="WZG240" s="75"/>
      <c r="WZJ240" s="75"/>
      <c r="WZK240" s="76"/>
      <c r="WZL240" s="75"/>
      <c r="WZY240" s="75"/>
      <c r="XAB240" s="75"/>
      <c r="XAC240" s="76"/>
      <c r="XAD240" s="75"/>
      <c r="XAQ240" s="75"/>
      <c r="XAT240" s="75"/>
      <c r="XAU240" s="76"/>
      <c r="XAV240" s="75"/>
      <c r="XBI240" s="75"/>
      <c r="XBL240" s="75"/>
      <c r="XBM240" s="76"/>
      <c r="XBN240" s="75"/>
      <c r="XCA240" s="75"/>
      <c r="XCD240" s="75"/>
      <c r="XCE240" s="76"/>
      <c r="XCF240" s="75"/>
      <c r="XCS240" s="75"/>
      <c r="XCV240" s="75"/>
      <c r="XCW240" s="76"/>
      <c r="XCX240" s="75"/>
      <c r="XDK240" s="75"/>
      <c r="XDN240" s="75"/>
      <c r="XDO240" s="76"/>
      <c r="XDP240" s="75"/>
      <c r="XEC240" s="75"/>
      <c r="XEF240" s="75"/>
      <c r="XEG240" s="76"/>
      <c r="XEH240" s="75"/>
      <c r="XEU240" s="75"/>
      <c r="XEX240" s="75"/>
      <c r="XEY240" s="76"/>
      <c r="XEZ240" s="75"/>
    </row>
    <row r="241" spans="1:18">
      <c r="A241" s="371" t="s">
        <v>70</v>
      </c>
      <c r="B241" s="372"/>
      <c r="C241" s="372"/>
      <c r="D241" s="372"/>
      <c r="E241" s="372"/>
      <c r="F241" s="372"/>
      <c r="G241" s="372"/>
      <c r="H241" s="372"/>
      <c r="I241" s="372"/>
      <c r="J241" s="372"/>
      <c r="K241" s="372"/>
      <c r="L241" s="373"/>
      <c r="M241" s="154">
        <f>+M239+M164+M112+M38</f>
        <v>16154993</v>
      </c>
      <c r="N241" s="160"/>
      <c r="O241" s="160"/>
      <c r="P241" s="161">
        <f>+P239+P164+P112+P38</f>
        <v>9193480</v>
      </c>
      <c r="Q241" s="160"/>
      <c r="R241" s="161">
        <f>+R239+R164+R112+R38</f>
        <v>395000</v>
      </c>
    </row>
    <row r="244" spans="1:18">
      <c r="M244" s="40"/>
    </row>
    <row r="259" spans="10:11">
      <c r="J259" s="66"/>
      <c r="K259" s="68"/>
    </row>
    <row r="260" spans="10:11">
      <c r="J260" s="66"/>
      <c r="K260" s="68"/>
    </row>
    <row r="261" spans="10:11">
      <c r="J261" s="191"/>
      <c r="K261" s="66"/>
    </row>
  </sheetData>
  <autoFilter ref="A9:XFD241" xr:uid="{00000000-0001-0000-0300-000000000000}"/>
  <mergeCells count="5487">
    <mergeCell ref="XEI239:XET239"/>
    <mergeCell ref="XEV239:XEW239"/>
    <mergeCell ref="XFA239:XFD239"/>
    <mergeCell ref="A240:L240"/>
    <mergeCell ref="XCT239:XCU239"/>
    <mergeCell ref="XCY239:XDJ239"/>
    <mergeCell ref="XDL239:XDM239"/>
    <mergeCell ref="XDQ239:XEB239"/>
    <mergeCell ref="XED239:XEE239"/>
    <mergeCell ref="XAW239:XBH239"/>
    <mergeCell ref="XBJ239:XBK239"/>
    <mergeCell ref="XBO239:XBZ239"/>
    <mergeCell ref="XCB239:XCC239"/>
    <mergeCell ref="XCG239:XCR239"/>
    <mergeCell ref="WZH239:WZI239"/>
    <mergeCell ref="WZM239:WZX239"/>
    <mergeCell ref="WZZ239:XAA239"/>
    <mergeCell ref="XAE239:XAP239"/>
    <mergeCell ref="XAR239:XAS239"/>
    <mergeCell ref="WXK239:WXV239"/>
    <mergeCell ref="WXX239:WXY239"/>
    <mergeCell ref="WYC239:WYN239"/>
    <mergeCell ref="WYP239:WYQ239"/>
    <mergeCell ref="WYU239:WZF239"/>
    <mergeCell ref="WVV239:WVW239"/>
    <mergeCell ref="WWA239:WWL239"/>
    <mergeCell ref="WWN239:WWO239"/>
    <mergeCell ref="WWS239:WXD239"/>
    <mergeCell ref="WXF239:WXG239"/>
    <mergeCell ref="WTY239:WUJ239"/>
    <mergeCell ref="WUL239:WUM239"/>
    <mergeCell ref="WUQ239:WVB239"/>
    <mergeCell ref="WVD239:WVE239"/>
    <mergeCell ref="WVI239:WVT239"/>
    <mergeCell ref="WSJ239:WSK239"/>
    <mergeCell ref="WSO239:WSZ239"/>
    <mergeCell ref="WTB239:WTC239"/>
    <mergeCell ref="WTG239:WTR239"/>
    <mergeCell ref="WTT239:WTU239"/>
    <mergeCell ref="WQM239:WQX239"/>
    <mergeCell ref="WQZ239:WRA239"/>
    <mergeCell ref="WRE239:WRP239"/>
    <mergeCell ref="WRR239:WRS239"/>
    <mergeCell ref="WRW239:WSH239"/>
    <mergeCell ref="WOX239:WOY239"/>
    <mergeCell ref="WPC239:WPN239"/>
    <mergeCell ref="WPP239:WPQ239"/>
    <mergeCell ref="WPU239:WQF239"/>
    <mergeCell ref="WQH239:WQI239"/>
    <mergeCell ref="WNA239:WNL239"/>
    <mergeCell ref="WNN239:WNO239"/>
    <mergeCell ref="WNS239:WOD239"/>
    <mergeCell ref="WOF239:WOG239"/>
    <mergeCell ref="WOK239:WOV239"/>
    <mergeCell ref="WLL239:WLM239"/>
    <mergeCell ref="WLQ239:WMB239"/>
    <mergeCell ref="WMD239:WME239"/>
    <mergeCell ref="WMI239:WMT239"/>
    <mergeCell ref="WMV239:WMW239"/>
    <mergeCell ref="WJO239:WJZ239"/>
    <mergeCell ref="WKB239:WKC239"/>
    <mergeCell ref="WKG239:WKR239"/>
    <mergeCell ref="WKT239:WKU239"/>
    <mergeCell ref="WKY239:WLJ239"/>
    <mergeCell ref="WHZ239:WIA239"/>
    <mergeCell ref="WIE239:WIP239"/>
    <mergeCell ref="WIR239:WIS239"/>
    <mergeCell ref="WIW239:WJH239"/>
    <mergeCell ref="WJJ239:WJK239"/>
    <mergeCell ref="WGC239:WGN239"/>
    <mergeCell ref="WGP239:WGQ239"/>
    <mergeCell ref="WGU239:WHF239"/>
    <mergeCell ref="WHH239:WHI239"/>
    <mergeCell ref="WHM239:WHX239"/>
    <mergeCell ref="WEN239:WEO239"/>
    <mergeCell ref="WES239:WFD239"/>
    <mergeCell ref="WFF239:WFG239"/>
    <mergeCell ref="WFK239:WFV239"/>
    <mergeCell ref="WFX239:WFY239"/>
    <mergeCell ref="WCQ239:WDB239"/>
    <mergeCell ref="WDD239:WDE239"/>
    <mergeCell ref="WDI239:WDT239"/>
    <mergeCell ref="WDV239:WDW239"/>
    <mergeCell ref="WEA239:WEL239"/>
    <mergeCell ref="WBB239:WBC239"/>
    <mergeCell ref="WBG239:WBR239"/>
    <mergeCell ref="WBT239:WBU239"/>
    <mergeCell ref="WBY239:WCJ239"/>
    <mergeCell ref="WCL239:WCM239"/>
    <mergeCell ref="VZE239:VZP239"/>
    <mergeCell ref="VZR239:VZS239"/>
    <mergeCell ref="VZW239:WAH239"/>
    <mergeCell ref="WAJ239:WAK239"/>
    <mergeCell ref="WAO239:WAZ239"/>
    <mergeCell ref="VXP239:VXQ239"/>
    <mergeCell ref="VXU239:VYF239"/>
    <mergeCell ref="VYH239:VYI239"/>
    <mergeCell ref="VYM239:VYX239"/>
    <mergeCell ref="VYZ239:VZA239"/>
    <mergeCell ref="VVS239:VWD239"/>
    <mergeCell ref="VWF239:VWG239"/>
    <mergeCell ref="VWK239:VWV239"/>
    <mergeCell ref="VWX239:VWY239"/>
    <mergeCell ref="VXC239:VXN239"/>
    <mergeCell ref="VUD239:VUE239"/>
    <mergeCell ref="VUI239:VUT239"/>
    <mergeCell ref="VUV239:VUW239"/>
    <mergeCell ref="VVA239:VVL239"/>
    <mergeCell ref="VVN239:VVO239"/>
    <mergeCell ref="VSG239:VSR239"/>
    <mergeCell ref="VST239:VSU239"/>
    <mergeCell ref="VSY239:VTJ239"/>
    <mergeCell ref="VTL239:VTM239"/>
    <mergeCell ref="VTQ239:VUB239"/>
    <mergeCell ref="VQR239:VQS239"/>
    <mergeCell ref="VQW239:VRH239"/>
    <mergeCell ref="VRJ239:VRK239"/>
    <mergeCell ref="VRO239:VRZ239"/>
    <mergeCell ref="VSB239:VSC239"/>
    <mergeCell ref="VOU239:VPF239"/>
    <mergeCell ref="VPH239:VPI239"/>
    <mergeCell ref="VPM239:VPX239"/>
    <mergeCell ref="VPZ239:VQA239"/>
    <mergeCell ref="VQE239:VQP239"/>
    <mergeCell ref="VNF239:VNG239"/>
    <mergeCell ref="VNK239:VNV239"/>
    <mergeCell ref="VNX239:VNY239"/>
    <mergeCell ref="VOC239:VON239"/>
    <mergeCell ref="VOP239:VOQ239"/>
    <mergeCell ref="VLI239:VLT239"/>
    <mergeCell ref="VLV239:VLW239"/>
    <mergeCell ref="VMA239:VML239"/>
    <mergeCell ref="VMN239:VMO239"/>
    <mergeCell ref="VMS239:VND239"/>
    <mergeCell ref="VJT239:VJU239"/>
    <mergeCell ref="VJY239:VKJ239"/>
    <mergeCell ref="VKL239:VKM239"/>
    <mergeCell ref="VKQ239:VLB239"/>
    <mergeCell ref="VLD239:VLE239"/>
    <mergeCell ref="VHW239:VIH239"/>
    <mergeCell ref="VIJ239:VIK239"/>
    <mergeCell ref="VIO239:VIZ239"/>
    <mergeCell ref="VJB239:VJC239"/>
    <mergeCell ref="VJG239:VJR239"/>
    <mergeCell ref="VGH239:VGI239"/>
    <mergeCell ref="VGM239:VGX239"/>
    <mergeCell ref="VGZ239:VHA239"/>
    <mergeCell ref="VHE239:VHP239"/>
    <mergeCell ref="VHR239:VHS239"/>
    <mergeCell ref="VEK239:VEV239"/>
    <mergeCell ref="VEX239:VEY239"/>
    <mergeCell ref="VFC239:VFN239"/>
    <mergeCell ref="VFP239:VFQ239"/>
    <mergeCell ref="VFU239:VGF239"/>
    <mergeCell ref="VCV239:VCW239"/>
    <mergeCell ref="VDA239:VDL239"/>
    <mergeCell ref="VDN239:VDO239"/>
    <mergeCell ref="VDS239:VED239"/>
    <mergeCell ref="VEF239:VEG239"/>
    <mergeCell ref="VAY239:VBJ239"/>
    <mergeCell ref="VBL239:VBM239"/>
    <mergeCell ref="VBQ239:VCB239"/>
    <mergeCell ref="VCD239:VCE239"/>
    <mergeCell ref="VCI239:VCT239"/>
    <mergeCell ref="UZJ239:UZK239"/>
    <mergeCell ref="UZO239:UZZ239"/>
    <mergeCell ref="VAB239:VAC239"/>
    <mergeCell ref="VAG239:VAR239"/>
    <mergeCell ref="VAT239:VAU239"/>
    <mergeCell ref="UXM239:UXX239"/>
    <mergeCell ref="UXZ239:UYA239"/>
    <mergeCell ref="UYE239:UYP239"/>
    <mergeCell ref="UYR239:UYS239"/>
    <mergeCell ref="UYW239:UZH239"/>
    <mergeCell ref="UVX239:UVY239"/>
    <mergeCell ref="UWC239:UWN239"/>
    <mergeCell ref="UWP239:UWQ239"/>
    <mergeCell ref="UWU239:UXF239"/>
    <mergeCell ref="UXH239:UXI239"/>
    <mergeCell ref="UUA239:UUL239"/>
    <mergeCell ref="UUN239:UUO239"/>
    <mergeCell ref="UUS239:UVD239"/>
    <mergeCell ref="UVF239:UVG239"/>
    <mergeCell ref="UVK239:UVV239"/>
    <mergeCell ref="USL239:USM239"/>
    <mergeCell ref="USQ239:UTB239"/>
    <mergeCell ref="UTD239:UTE239"/>
    <mergeCell ref="UTI239:UTT239"/>
    <mergeCell ref="UTV239:UTW239"/>
    <mergeCell ref="UQO239:UQZ239"/>
    <mergeCell ref="URB239:URC239"/>
    <mergeCell ref="URG239:URR239"/>
    <mergeCell ref="URT239:URU239"/>
    <mergeCell ref="URY239:USJ239"/>
    <mergeCell ref="UOZ239:UPA239"/>
    <mergeCell ref="UPE239:UPP239"/>
    <mergeCell ref="UPR239:UPS239"/>
    <mergeCell ref="UPW239:UQH239"/>
    <mergeCell ref="UQJ239:UQK239"/>
    <mergeCell ref="UNC239:UNN239"/>
    <mergeCell ref="UNP239:UNQ239"/>
    <mergeCell ref="UNU239:UOF239"/>
    <mergeCell ref="UOH239:UOI239"/>
    <mergeCell ref="UOM239:UOX239"/>
    <mergeCell ref="ULN239:ULO239"/>
    <mergeCell ref="ULS239:UMD239"/>
    <mergeCell ref="UMF239:UMG239"/>
    <mergeCell ref="UMK239:UMV239"/>
    <mergeCell ref="UMX239:UMY239"/>
    <mergeCell ref="UJQ239:UKB239"/>
    <mergeCell ref="UKD239:UKE239"/>
    <mergeCell ref="UKI239:UKT239"/>
    <mergeCell ref="UKV239:UKW239"/>
    <mergeCell ref="ULA239:ULL239"/>
    <mergeCell ref="UIB239:UIC239"/>
    <mergeCell ref="UIG239:UIR239"/>
    <mergeCell ref="UIT239:UIU239"/>
    <mergeCell ref="UIY239:UJJ239"/>
    <mergeCell ref="UJL239:UJM239"/>
    <mergeCell ref="UGE239:UGP239"/>
    <mergeCell ref="UGR239:UGS239"/>
    <mergeCell ref="UGW239:UHH239"/>
    <mergeCell ref="UHJ239:UHK239"/>
    <mergeCell ref="UHO239:UHZ239"/>
    <mergeCell ref="UEP239:UEQ239"/>
    <mergeCell ref="UEU239:UFF239"/>
    <mergeCell ref="UFH239:UFI239"/>
    <mergeCell ref="UFM239:UFX239"/>
    <mergeCell ref="UFZ239:UGA239"/>
    <mergeCell ref="UCS239:UDD239"/>
    <mergeCell ref="UDF239:UDG239"/>
    <mergeCell ref="UDK239:UDV239"/>
    <mergeCell ref="UDX239:UDY239"/>
    <mergeCell ref="UEC239:UEN239"/>
    <mergeCell ref="UBD239:UBE239"/>
    <mergeCell ref="UBI239:UBT239"/>
    <mergeCell ref="UBV239:UBW239"/>
    <mergeCell ref="UCA239:UCL239"/>
    <mergeCell ref="UCN239:UCO239"/>
    <mergeCell ref="TZG239:TZR239"/>
    <mergeCell ref="TZT239:TZU239"/>
    <mergeCell ref="TZY239:UAJ239"/>
    <mergeCell ref="UAL239:UAM239"/>
    <mergeCell ref="UAQ239:UBB239"/>
    <mergeCell ref="TXR239:TXS239"/>
    <mergeCell ref="TXW239:TYH239"/>
    <mergeCell ref="TYJ239:TYK239"/>
    <mergeCell ref="TYO239:TYZ239"/>
    <mergeCell ref="TZB239:TZC239"/>
    <mergeCell ref="TVU239:TWF239"/>
    <mergeCell ref="TWH239:TWI239"/>
    <mergeCell ref="TWM239:TWX239"/>
    <mergeCell ref="TWZ239:TXA239"/>
    <mergeCell ref="TXE239:TXP239"/>
    <mergeCell ref="TUF239:TUG239"/>
    <mergeCell ref="TUK239:TUV239"/>
    <mergeCell ref="TUX239:TUY239"/>
    <mergeCell ref="TVC239:TVN239"/>
    <mergeCell ref="TVP239:TVQ239"/>
    <mergeCell ref="TSI239:TST239"/>
    <mergeCell ref="TSV239:TSW239"/>
    <mergeCell ref="TTA239:TTL239"/>
    <mergeCell ref="TTN239:TTO239"/>
    <mergeCell ref="TTS239:TUD239"/>
    <mergeCell ref="TQT239:TQU239"/>
    <mergeCell ref="TQY239:TRJ239"/>
    <mergeCell ref="TRL239:TRM239"/>
    <mergeCell ref="TRQ239:TSB239"/>
    <mergeCell ref="TSD239:TSE239"/>
    <mergeCell ref="TOW239:TPH239"/>
    <mergeCell ref="TPJ239:TPK239"/>
    <mergeCell ref="TPO239:TPZ239"/>
    <mergeCell ref="TQB239:TQC239"/>
    <mergeCell ref="TQG239:TQR239"/>
    <mergeCell ref="TNH239:TNI239"/>
    <mergeCell ref="TNM239:TNX239"/>
    <mergeCell ref="TNZ239:TOA239"/>
    <mergeCell ref="TOE239:TOP239"/>
    <mergeCell ref="TOR239:TOS239"/>
    <mergeCell ref="TLK239:TLV239"/>
    <mergeCell ref="TLX239:TLY239"/>
    <mergeCell ref="TMC239:TMN239"/>
    <mergeCell ref="TMP239:TMQ239"/>
    <mergeCell ref="TMU239:TNF239"/>
    <mergeCell ref="TJV239:TJW239"/>
    <mergeCell ref="TKA239:TKL239"/>
    <mergeCell ref="TKN239:TKO239"/>
    <mergeCell ref="TKS239:TLD239"/>
    <mergeCell ref="TLF239:TLG239"/>
    <mergeCell ref="THY239:TIJ239"/>
    <mergeCell ref="TIL239:TIM239"/>
    <mergeCell ref="TIQ239:TJB239"/>
    <mergeCell ref="TJD239:TJE239"/>
    <mergeCell ref="TJI239:TJT239"/>
    <mergeCell ref="TGJ239:TGK239"/>
    <mergeCell ref="TGO239:TGZ239"/>
    <mergeCell ref="THB239:THC239"/>
    <mergeCell ref="THG239:THR239"/>
    <mergeCell ref="THT239:THU239"/>
    <mergeCell ref="TEM239:TEX239"/>
    <mergeCell ref="TEZ239:TFA239"/>
    <mergeCell ref="TFE239:TFP239"/>
    <mergeCell ref="TFR239:TFS239"/>
    <mergeCell ref="TFW239:TGH239"/>
    <mergeCell ref="TCX239:TCY239"/>
    <mergeCell ref="TDC239:TDN239"/>
    <mergeCell ref="TDP239:TDQ239"/>
    <mergeCell ref="TDU239:TEF239"/>
    <mergeCell ref="TEH239:TEI239"/>
    <mergeCell ref="TBA239:TBL239"/>
    <mergeCell ref="TBN239:TBO239"/>
    <mergeCell ref="TBS239:TCD239"/>
    <mergeCell ref="TCF239:TCG239"/>
    <mergeCell ref="TCK239:TCV239"/>
    <mergeCell ref="SZL239:SZM239"/>
    <mergeCell ref="SZQ239:TAB239"/>
    <mergeCell ref="TAD239:TAE239"/>
    <mergeCell ref="TAI239:TAT239"/>
    <mergeCell ref="TAV239:TAW239"/>
    <mergeCell ref="SXO239:SXZ239"/>
    <mergeCell ref="SYB239:SYC239"/>
    <mergeCell ref="SYG239:SYR239"/>
    <mergeCell ref="SYT239:SYU239"/>
    <mergeCell ref="SYY239:SZJ239"/>
    <mergeCell ref="SVZ239:SWA239"/>
    <mergeCell ref="SWE239:SWP239"/>
    <mergeCell ref="SWR239:SWS239"/>
    <mergeCell ref="SWW239:SXH239"/>
    <mergeCell ref="SXJ239:SXK239"/>
    <mergeCell ref="SUC239:SUN239"/>
    <mergeCell ref="SUP239:SUQ239"/>
    <mergeCell ref="SUU239:SVF239"/>
    <mergeCell ref="SVH239:SVI239"/>
    <mergeCell ref="SVM239:SVX239"/>
    <mergeCell ref="SSN239:SSO239"/>
    <mergeCell ref="SSS239:STD239"/>
    <mergeCell ref="STF239:STG239"/>
    <mergeCell ref="STK239:STV239"/>
    <mergeCell ref="STX239:STY239"/>
    <mergeCell ref="SQQ239:SRB239"/>
    <mergeCell ref="SRD239:SRE239"/>
    <mergeCell ref="SRI239:SRT239"/>
    <mergeCell ref="SRV239:SRW239"/>
    <mergeCell ref="SSA239:SSL239"/>
    <mergeCell ref="SPB239:SPC239"/>
    <mergeCell ref="SPG239:SPR239"/>
    <mergeCell ref="SPT239:SPU239"/>
    <mergeCell ref="SPY239:SQJ239"/>
    <mergeCell ref="SQL239:SQM239"/>
    <mergeCell ref="SNE239:SNP239"/>
    <mergeCell ref="SNR239:SNS239"/>
    <mergeCell ref="SNW239:SOH239"/>
    <mergeCell ref="SOJ239:SOK239"/>
    <mergeCell ref="SOO239:SOZ239"/>
    <mergeCell ref="SLP239:SLQ239"/>
    <mergeCell ref="SLU239:SMF239"/>
    <mergeCell ref="SMH239:SMI239"/>
    <mergeCell ref="SMM239:SMX239"/>
    <mergeCell ref="SMZ239:SNA239"/>
    <mergeCell ref="SJS239:SKD239"/>
    <mergeCell ref="SKF239:SKG239"/>
    <mergeCell ref="SKK239:SKV239"/>
    <mergeCell ref="SKX239:SKY239"/>
    <mergeCell ref="SLC239:SLN239"/>
    <mergeCell ref="SID239:SIE239"/>
    <mergeCell ref="SII239:SIT239"/>
    <mergeCell ref="SIV239:SIW239"/>
    <mergeCell ref="SJA239:SJL239"/>
    <mergeCell ref="SJN239:SJO239"/>
    <mergeCell ref="SGG239:SGR239"/>
    <mergeCell ref="SGT239:SGU239"/>
    <mergeCell ref="SGY239:SHJ239"/>
    <mergeCell ref="SHL239:SHM239"/>
    <mergeCell ref="SHQ239:SIB239"/>
    <mergeCell ref="SER239:SES239"/>
    <mergeCell ref="SEW239:SFH239"/>
    <mergeCell ref="SFJ239:SFK239"/>
    <mergeCell ref="SFO239:SFZ239"/>
    <mergeCell ref="SGB239:SGC239"/>
    <mergeCell ref="SCU239:SDF239"/>
    <mergeCell ref="SDH239:SDI239"/>
    <mergeCell ref="SDM239:SDX239"/>
    <mergeCell ref="SDZ239:SEA239"/>
    <mergeCell ref="SEE239:SEP239"/>
    <mergeCell ref="SBF239:SBG239"/>
    <mergeCell ref="SBK239:SBV239"/>
    <mergeCell ref="SBX239:SBY239"/>
    <mergeCell ref="SCC239:SCN239"/>
    <mergeCell ref="SCP239:SCQ239"/>
    <mergeCell ref="RZI239:RZT239"/>
    <mergeCell ref="RZV239:RZW239"/>
    <mergeCell ref="SAA239:SAL239"/>
    <mergeCell ref="SAN239:SAO239"/>
    <mergeCell ref="SAS239:SBD239"/>
    <mergeCell ref="RXT239:RXU239"/>
    <mergeCell ref="RXY239:RYJ239"/>
    <mergeCell ref="RYL239:RYM239"/>
    <mergeCell ref="RYQ239:RZB239"/>
    <mergeCell ref="RZD239:RZE239"/>
    <mergeCell ref="RVW239:RWH239"/>
    <mergeCell ref="RWJ239:RWK239"/>
    <mergeCell ref="RWO239:RWZ239"/>
    <mergeCell ref="RXB239:RXC239"/>
    <mergeCell ref="RXG239:RXR239"/>
    <mergeCell ref="RUH239:RUI239"/>
    <mergeCell ref="RUM239:RUX239"/>
    <mergeCell ref="RUZ239:RVA239"/>
    <mergeCell ref="RVE239:RVP239"/>
    <mergeCell ref="RVR239:RVS239"/>
    <mergeCell ref="RSK239:RSV239"/>
    <mergeCell ref="RSX239:RSY239"/>
    <mergeCell ref="RTC239:RTN239"/>
    <mergeCell ref="RTP239:RTQ239"/>
    <mergeCell ref="RTU239:RUF239"/>
    <mergeCell ref="RQV239:RQW239"/>
    <mergeCell ref="RRA239:RRL239"/>
    <mergeCell ref="RRN239:RRO239"/>
    <mergeCell ref="RRS239:RSD239"/>
    <mergeCell ref="RSF239:RSG239"/>
    <mergeCell ref="ROY239:RPJ239"/>
    <mergeCell ref="RPL239:RPM239"/>
    <mergeCell ref="RPQ239:RQB239"/>
    <mergeCell ref="RQD239:RQE239"/>
    <mergeCell ref="RQI239:RQT239"/>
    <mergeCell ref="RNJ239:RNK239"/>
    <mergeCell ref="RNO239:RNZ239"/>
    <mergeCell ref="ROB239:ROC239"/>
    <mergeCell ref="ROG239:ROR239"/>
    <mergeCell ref="ROT239:ROU239"/>
    <mergeCell ref="RLM239:RLX239"/>
    <mergeCell ref="RLZ239:RMA239"/>
    <mergeCell ref="RME239:RMP239"/>
    <mergeCell ref="RMR239:RMS239"/>
    <mergeCell ref="RMW239:RNH239"/>
    <mergeCell ref="RJX239:RJY239"/>
    <mergeCell ref="RKC239:RKN239"/>
    <mergeCell ref="RKP239:RKQ239"/>
    <mergeCell ref="RKU239:RLF239"/>
    <mergeCell ref="RLH239:RLI239"/>
    <mergeCell ref="RIA239:RIL239"/>
    <mergeCell ref="RIN239:RIO239"/>
    <mergeCell ref="RIS239:RJD239"/>
    <mergeCell ref="RJF239:RJG239"/>
    <mergeCell ref="RJK239:RJV239"/>
    <mergeCell ref="RGL239:RGM239"/>
    <mergeCell ref="RGQ239:RHB239"/>
    <mergeCell ref="RHD239:RHE239"/>
    <mergeCell ref="RHI239:RHT239"/>
    <mergeCell ref="RHV239:RHW239"/>
    <mergeCell ref="REO239:REZ239"/>
    <mergeCell ref="RFB239:RFC239"/>
    <mergeCell ref="RFG239:RFR239"/>
    <mergeCell ref="RFT239:RFU239"/>
    <mergeCell ref="RFY239:RGJ239"/>
    <mergeCell ref="RCZ239:RDA239"/>
    <mergeCell ref="RDE239:RDP239"/>
    <mergeCell ref="RDR239:RDS239"/>
    <mergeCell ref="RDW239:REH239"/>
    <mergeCell ref="REJ239:REK239"/>
    <mergeCell ref="RBC239:RBN239"/>
    <mergeCell ref="RBP239:RBQ239"/>
    <mergeCell ref="RBU239:RCF239"/>
    <mergeCell ref="RCH239:RCI239"/>
    <mergeCell ref="RCM239:RCX239"/>
    <mergeCell ref="QZN239:QZO239"/>
    <mergeCell ref="QZS239:RAD239"/>
    <mergeCell ref="RAF239:RAG239"/>
    <mergeCell ref="RAK239:RAV239"/>
    <mergeCell ref="RAX239:RAY239"/>
    <mergeCell ref="QXQ239:QYB239"/>
    <mergeCell ref="QYD239:QYE239"/>
    <mergeCell ref="QYI239:QYT239"/>
    <mergeCell ref="QYV239:QYW239"/>
    <mergeCell ref="QZA239:QZL239"/>
    <mergeCell ref="QWB239:QWC239"/>
    <mergeCell ref="QWG239:QWR239"/>
    <mergeCell ref="QWT239:QWU239"/>
    <mergeCell ref="QWY239:QXJ239"/>
    <mergeCell ref="QXL239:QXM239"/>
    <mergeCell ref="QUE239:QUP239"/>
    <mergeCell ref="QUR239:QUS239"/>
    <mergeCell ref="QUW239:QVH239"/>
    <mergeCell ref="QVJ239:QVK239"/>
    <mergeCell ref="QVO239:QVZ239"/>
    <mergeCell ref="QSP239:QSQ239"/>
    <mergeCell ref="QSU239:QTF239"/>
    <mergeCell ref="QTH239:QTI239"/>
    <mergeCell ref="QTM239:QTX239"/>
    <mergeCell ref="QTZ239:QUA239"/>
    <mergeCell ref="QQS239:QRD239"/>
    <mergeCell ref="QRF239:QRG239"/>
    <mergeCell ref="QRK239:QRV239"/>
    <mergeCell ref="QRX239:QRY239"/>
    <mergeCell ref="QSC239:QSN239"/>
    <mergeCell ref="QPD239:QPE239"/>
    <mergeCell ref="QPI239:QPT239"/>
    <mergeCell ref="QPV239:QPW239"/>
    <mergeCell ref="QQA239:QQL239"/>
    <mergeCell ref="QQN239:QQO239"/>
    <mergeCell ref="QNG239:QNR239"/>
    <mergeCell ref="QNT239:QNU239"/>
    <mergeCell ref="QNY239:QOJ239"/>
    <mergeCell ref="QOL239:QOM239"/>
    <mergeCell ref="QOQ239:QPB239"/>
    <mergeCell ref="QLR239:QLS239"/>
    <mergeCell ref="QLW239:QMH239"/>
    <mergeCell ref="QMJ239:QMK239"/>
    <mergeCell ref="QMO239:QMZ239"/>
    <mergeCell ref="QNB239:QNC239"/>
    <mergeCell ref="QJU239:QKF239"/>
    <mergeCell ref="QKH239:QKI239"/>
    <mergeCell ref="QKM239:QKX239"/>
    <mergeCell ref="QKZ239:QLA239"/>
    <mergeCell ref="QLE239:QLP239"/>
    <mergeCell ref="QIF239:QIG239"/>
    <mergeCell ref="QIK239:QIV239"/>
    <mergeCell ref="QIX239:QIY239"/>
    <mergeCell ref="QJC239:QJN239"/>
    <mergeCell ref="QJP239:QJQ239"/>
    <mergeCell ref="QGI239:QGT239"/>
    <mergeCell ref="QGV239:QGW239"/>
    <mergeCell ref="QHA239:QHL239"/>
    <mergeCell ref="QHN239:QHO239"/>
    <mergeCell ref="QHS239:QID239"/>
    <mergeCell ref="QET239:QEU239"/>
    <mergeCell ref="QEY239:QFJ239"/>
    <mergeCell ref="QFL239:QFM239"/>
    <mergeCell ref="QFQ239:QGB239"/>
    <mergeCell ref="QGD239:QGE239"/>
    <mergeCell ref="QCW239:QDH239"/>
    <mergeCell ref="QDJ239:QDK239"/>
    <mergeCell ref="QDO239:QDZ239"/>
    <mergeCell ref="QEB239:QEC239"/>
    <mergeCell ref="QEG239:QER239"/>
    <mergeCell ref="QBH239:QBI239"/>
    <mergeCell ref="QBM239:QBX239"/>
    <mergeCell ref="QBZ239:QCA239"/>
    <mergeCell ref="QCE239:QCP239"/>
    <mergeCell ref="QCR239:QCS239"/>
    <mergeCell ref="PZK239:PZV239"/>
    <mergeCell ref="PZX239:PZY239"/>
    <mergeCell ref="QAC239:QAN239"/>
    <mergeCell ref="QAP239:QAQ239"/>
    <mergeCell ref="QAU239:QBF239"/>
    <mergeCell ref="PXV239:PXW239"/>
    <mergeCell ref="PYA239:PYL239"/>
    <mergeCell ref="PYN239:PYO239"/>
    <mergeCell ref="PYS239:PZD239"/>
    <mergeCell ref="PZF239:PZG239"/>
    <mergeCell ref="PVY239:PWJ239"/>
    <mergeCell ref="PWL239:PWM239"/>
    <mergeCell ref="PWQ239:PXB239"/>
    <mergeCell ref="PXD239:PXE239"/>
    <mergeCell ref="PXI239:PXT239"/>
    <mergeCell ref="PUJ239:PUK239"/>
    <mergeCell ref="PUO239:PUZ239"/>
    <mergeCell ref="PVB239:PVC239"/>
    <mergeCell ref="PVG239:PVR239"/>
    <mergeCell ref="PVT239:PVU239"/>
    <mergeCell ref="PSM239:PSX239"/>
    <mergeCell ref="PSZ239:PTA239"/>
    <mergeCell ref="PTE239:PTP239"/>
    <mergeCell ref="PTR239:PTS239"/>
    <mergeCell ref="PTW239:PUH239"/>
    <mergeCell ref="PQX239:PQY239"/>
    <mergeCell ref="PRC239:PRN239"/>
    <mergeCell ref="PRP239:PRQ239"/>
    <mergeCell ref="PRU239:PSF239"/>
    <mergeCell ref="PSH239:PSI239"/>
    <mergeCell ref="PPA239:PPL239"/>
    <mergeCell ref="PPN239:PPO239"/>
    <mergeCell ref="PPS239:PQD239"/>
    <mergeCell ref="PQF239:PQG239"/>
    <mergeCell ref="PQK239:PQV239"/>
    <mergeCell ref="PNL239:PNM239"/>
    <mergeCell ref="PNQ239:POB239"/>
    <mergeCell ref="POD239:POE239"/>
    <mergeCell ref="POI239:POT239"/>
    <mergeCell ref="POV239:POW239"/>
    <mergeCell ref="PLO239:PLZ239"/>
    <mergeCell ref="PMB239:PMC239"/>
    <mergeCell ref="PMG239:PMR239"/>
    <mergeCell ref="PMT239:PMU239"/>
    <mergeCell ref="PMY239:PNJ239"/>
    <mergeCell ref="PJZ239:PKA239"/>
    <mergeCell ref="PKE239:PKP239"/>
    <mergeCell ref="PKR239:PKS239"/>
    <mergeCell ref="PKW239:PLH239"/>
    <mergeCell ref="PLJ239:PLK239"/>
    <mergeCell ref="PIC239:PIN239"/>
    <mergeCell ref="PIP239:PIQ239"/>
    <mergeCell ref="PIU239:PJF239"/>
    <mergeCell ref="PJH239:PJI239"/>
    <mergeCell ref="PJM239:PJX239"/>
    <mergeCell ref="PGN239:PGO239"/>
    <mergeCell ref="PGS239:PHD239"/>
    <mergeCell ref="PHF239:PHG239"/>
    <mergeCell ref="PHK239:PHV239"/>
    <mergeCell ref="PHX239:PHY239"/>
    <mergeCell ref="PEQ239:PFB239"/>
    <mergeCell ref="PFD239:PFE239"/>
    <mergeCell ref="PFI239:PFT239"/>
    <mergeCell ref="PFV239:PFW239"/>
    <mergeCell ref="PGA239:PGL239"/>
    <mergeCell ref="PDB239:PDC239"/>
    <mergeCell ref="PDG239:PDR239"/>
    <mergeCell ref="PDT239:PDU239"/>
    <mergeCell ref="PDY239:PEJ239"/>
    <mergeCell ref="PEL239:PEM239"/>
    <mergeCell ref="PBE239:PBP239"/>
    <mergeCell ref="PBR239:PBS239"/>
    <mergeCell ref="PBW239:PCH239"/>
    <mergeCell ref="PCJ239:PCK239"/>
    <mergeCell ref="PCO239:PCZ239"/>
    <mergeCell ref="OZP239:OZQ239"/>
    <mergeCell ref="OZU239:PAF239"/>
    <mergeCell ref="PAH239:PAI239"/>
    <mergeCell ref="PAM239:PAX239"/>
    <mergeCell ref="PAZ239:PBA239"/>
    <mergeCell ref="OXS239:OYD239"/>
    <mergeCell ref="OYF239:OYG239"/>
    <mergeCell ref="OYK239:OYV239"/>
    <mergeCell ref="OYX239:OYY239"/>
    <mergeCell ref="OZC239:OZN239"/>
    <mergeCell ref="OWD239:OWE239"/>
    <mergeCell ref="OWI239:OWT239"/>
    <mergeCell ref="OWV239:OWW239"/>
    <mergeCell ref="OXA239:OXL239"/>
    <mergeCell ref="OXN239:OXO239"/>
    <mergeCell ref="OUG239:OUR239"/>
    <mergeCell ref="OUT239:OUU239"/>
    <mergeCell ref="OUY239:OVJ239"/>
    <mergeCell ref="OVL239:OVM239"/>
    <mergeCell ref="OVQ239:OWB239"/>
    <mergeCell ref="OSR239:OSS239"/>
    <mergeCell ref="OSW239:OTH239"/>
    <mergeCell ref="OTJ239:OTK239"/>
    <mergeCell ref="OTO239:OTZ239"/>
    <mergeCell ref="OUB239:OUC239"/>
    <mergeCell ref="OQU239:ORF239"/>
    <mergeCell ref="ORH239:ORI239"/>
    <mergeCell ref="ORM239:ORX239"/>
    <mergeCell ref="ORZ239:OSA239"/>
    <mergeCell ref="OSE239:OSP239"/>
    <mergeCell ref="OPF239:OPG239"/>
    <mergeCell ref="OPK239:OPV239"/>
    <mergeCell ref="OPX239:OPY239"/>
    <mergeCell ref="OQC239:OQN239"/>
    <mergeCell ref="OQP239:OQQ239"/>
    <mergeCell ref="ONI239:ONT239"/>
    <mergeCell ref="ONV239:ONW239"/>
    <mergeCell ref="OOA239:OOL239"/>
    <mergeCell ref="OON239:OOO239"/>
    <mergeCell ref="OOS239:OPD239"/>
    <mergeCell ref="OLT239:OLU239"/>
    <mergeCell ref="OLY239:OMJ239"/>
    <mergeCell ref="OML239:OMM239"/>
    <mergeCell ref="OMQ239:ONB239"/>
    <mergeCell ref="OND239:ONE239"/>
    <mergeCell ref="OJW239:OKH239"/>
    <mergeCell ref="OKJ239:OKK239"/>
    <mergeCell ref="OKO239:OKZ239"/>
    <mergeCell ref="OLB239:OLC239"/>
    <mergeCell ref="OLG239:OLR239"/>
    <mergeCell ref="OIH239:OII239"/>
    <mergeCell ref="OIM239:OIX239"/>
    <mergeCell ref="OIZ239:OJA239"/>
    <mergeCell ref="OJE239:OJP239"/>
    <mergeCell ref="OJR239:OJS239"/>
    <mergeCell ref="OGK239:OGV239"/>
    <mergeCell ref="OGX239:OGY239"/>
    <mergeCell ref="OHC239:OHN239"/>
    <mergeCell ref="OHP239:OHQ239"/>
    <mergeCell ref="OHU239:OIF239"/>
    <mergeCell ref="OEV239:OEW239"/>
    <mergeCell ref="OFA239:OFL239"/>
    <mergeCell ref="OFN239:OFO239"/>
    <mergeCell ref="OFS239:OGD239"/>
    <mergeCell ref="OGF239:OGG239"/>
    <mergeCell ref="OCY239:ODJ239"/>
    <mergeCell ref="ODL239:ODM239"/>
    <mergeCell ref="ODQ239:OEB239"/>
    <mergeCell ref="OED239:OEE239"/>
    <mergeCell ref="OEI239:OET239"/>
    <mergeCell ref="OBJ239:OBK239"/>
    <mergeCell ref="OBO239:OBZ239"/>
    <mergeCell ref="OCB239:OCC239"/>
    <mergeCell ref="OCG239:OCR239"/>
    <mergeCell ref="OCT239:OCU239"/>
    <mergeCell ref="NZM239:NZX239"/>
    <mergeCell ref="NZZ239:OAA239"/>
    <mergeCell ref="OAE239:OAP239"/>
    <mergeCell ref="OAR239:OAS239"/>
    <mergeCell ref="OAW239:OBH239"/>
    <mergeCell ref="NXX239:NXY239"/>
    <mergeCell ref="NYC239:NYN239"/>
    <mergeCell ref="NYP239:NYQ239"/>
    <mergeCell ref="NYU239:NZF239"/>
    <mergeCell ref="NZH239:NZI239"/>
    <mergeCell ref="NWA239:NWL239"/>
    <mergeCell ref="NWN239:NWO239"/>
    <mergeCell ref="NWS239:NXD239"/>
    <mergeCell ref="NXF239:NXG239"/>
    <mergeCell ref="NXK239:NXV239"/>
    <mergeCell ref="NUL239:NUM239"/>
    <mergeCell ref="NUQ239:NVB239"/>
    <mergeCell ref="NVD239:NVE239"/>
    <mergeCell ref="NVI239:NVT239"/>
    <mergeCell ref="NVV239:NVW239"/>
    <mergeCell ref="NSO239:NSZ239"/>
    <mergeCell ref="NTB239:NTC239"/>
    <mergeCell ref="NTG239:NTR239"/>
    <mergeCell ref="NTT239:NTU239"/>
    <mergeCell ref="NTY239:NUJ239"/>
    <mergeCell ref="NQZ239:NRA239"/>
    <mergeCell ref="NRE239:NRP239"/>
    <mergeCell ref="NRR239:NRS239"/>
    <mergeCell ref="NRW239:NSH239"/>
    <mergeCell ref="NSJ239:NSK239"/>
    <mergeCell ref="NPC239:NPN239"/>
    <mergeCell ref="NPP239:NPQ239"/>
    <mergeCell ref="NPU239:NQF239"/>
    <mergeCell ref="NQH239:NQI239"/>
    <mergeCell ref="NQM239:NQX239"/>
    <mergeCell ref="NNN239:NNO239"/>
    <mergeCell ref="NNS239:NOD239"/>
    <mergeCell ref="NOF239:NOG239"/>
    <mergeCell ref="NOK239:NOV239"/>
    <mergeCell ref="NOX239:NOY239"/>
    <mergeCell ref="NLQ239:NMB239"/>
    <mergeCell ref="NMD239:NME239"/>
    <mergeCell ref="NMI239:NMT239"/>
    <mergeCell ref="NMV239:NMW239"/>
    <mergeCell ref="NNA239:NNL239"/>
    <mergeCell ref="NKB239:NKC239"/>
    <mergeCell ref="NKG239:NKR239"/>
    <mergeCell ref="NKT239:NKU239"/>
    <mergeCell ref="NKY239:NLJ239"/>
    <mergeCell ref="NLL239:NLM239"/>
    <mergeCell ref="NIE239:NIP239"/>
    <mergeCell ref="NIR239:NIS239"/>
    <mergeCell ref="NIW239:NJH239"/>
    <mergeCell ref="NJJ239:NJK239"/>
    <mergeCell ref="NJO239:NJZ239"/>
    <mergeCell ref="NGP239:NGQ239"/>
    <mergeCell ref="NGU239:NHF239"/>
    <mergeCell ref="NHH239:NHI239"/>
    <mergeCell ref="NHM239:NHX239"/>
    <mergeCell ref="NHZ239:NIA239"/>
    <mergeCell ref="NES239:NFD239"/>
    <mergeCell ref="NFF239:NFG239"/>
    <mergeCell ref="NFK239:NFV239"/>
    <mergeCell ref="NFX239:NFY239"/>
    <mergeCell ref="NGC239:NGN239"/>
    <mergeCell ref="NDD239:NDE239"/>
    <mergeCell ref="NDI239:NDT239"/>
    <mergeCell ref="NDV239:NDW239"/>
    <mergeCell ref="NEA239:NEL239"/>
    <mergeCell ref="NEN239:NEO239"/>
    <mergeCell ref="NBG239:NBR239"/>
    <mergeCell ref="NBT239:NBU239"/>
    <mergeCell ref="NBY239:NCJ239"/>
    <mergeCell ref="NCL239:NCM239"/>
    <mergeCell ref="NCQ239:NDB239"/>
    <mergeCell ref="MZR239:MZS239"/>
    <mergeCell ref="MZW239:NAH239"/>
    <mergeCell ref="NAJ239:NAK239"/>
    <mergeCell ref="NAO239:NAZ239"/>
    <mergeCell ref="NBB239:NBC239"/>
    <mergeCell ref="MXU239:MYF239"/>
    <mergeCell ref="MYH239:MYI239"/>
    <mergeCell ref="MYM239:MYX239"/>
    <mergeCell ref="MYZ239:MZA239"/>
    <mergeCell ref="MZE239:MZP239"/>
    <mergeCell ref="MWF239:MWG239"/>
    <mergeCell ref="MWK239:MWV239"/>
    <mergeCell ref="MWX239:MWY239"/>
    <mergeCell ref="MXC239:MXN239"/>
    <mergeCell ref="MXP239:MXQ239"/>
    <mergeCell ref="MUI239:MUT239"/>
    <mergeCell ref="MUV239:MUW239"/>
    <mergeCell ref="MVA239:MVL239"/>
    <mergeCell ref="MVN239:MVO239"/>
    <mergeCell ref="MVS239:MWD239"/>
    <mergeCell ref="MST239:MSU239"/>
    <mergeCell ref="MSY239:MTJ239"/>
    <mergeCell ref="MTL239:MTM239"/>
    <mergeCell ref="MTQ239:MUB239"/>
    <mergeCell ref="MUD239:MUE239"/>
    <mergeCell ref="MQW239:MRH239"/>
    <mergeCell ref="MRJ239:MRK239"/>
    <mergeCell ref="MRO239:MRZ239"/>
    <mergeCell ref="MSB239:MSC239"/>
    <mergeCell ref="MSG239:MSR239"/>
    <mergeCell ref="MPH239:MPI239"/>
    <mergeCell ref="MPM239:MPX239"/>
    <mergeCell ref="MPZ239:MQA239"/>
    <mergeCell ref="MQE239:MQP239"/>
    <mergeCell ref="MQR239:MQS239"/>
    <mergeCell ref="MNK239:MNV239"/>
    <mergeCell ref="MNX239:MNY239"/>
    <mergeCell ref="MOC239:MON239"/>
    <mergeCell ref="MOP239:MOQ239"/>
    <mergeCell ref="MOU239:MPF239"/>
    <mergeCell ref="MLV239:MLW239"/>
    <mergeCell ref="MMA239:MML239"/>
    <mergeCell ref="MMN239:MMO239"/>
    <mergeCell ref="MMS239:MND239"/>
    <mergeCell ref="MNF239:MNG239"/>
    <mergeCell ref="MJY239:MKJ239"/>
    <mergeCell ref="MKL239:MKM239"/>
    <mergeCell ref="MKQ239:MLB239"/>
    <mergeCell ref="MLD239:MLE239"/>
    <mergeCell ref="MLI239:MLT239"/>
    <mergeCell ref="MIJ239:MIK239"/>
    <mergeCell ref="MIO239:MIZ239"/>
    <mergeCell ref="MJB239:MJC239"/>
    <mergeCell ref="MJG239:MJR239"/>
    <mergeCell ref="MJT239:MJU239"/>
    <mergeCell ref="MGM239:MGX239"/>
    <mergeCell ref="MGZ239:MHA239"/>
    <mergeCell ref="MHE239:MHP239"/>
    <mergeCell ref="MHR239:MHS239"/>
    <mergeCell ref="MHW239:MIH239"/>
    <mergeCell ref="MEX239:MEY239"/>
    <mergeCell ref="MFC239:MFN239"/>
    <mergeCell ref="MFP239:MFQ239"/>
    <mergeCell ref="MFU239:MGF239"/>
    <mergeCell ref="MGH239:MGI239"/>
    <mergeCell ref="MDA239:MDL239"/>
    <mergeCell ref="MDN239:MDO239"/>
    <mergeCell ref="MDS239:MED239"/>
    <mergeCell ref="MEF239:MEG239"/>
    <mergeCell ref="MEK239:MEV239"/>
    <mergeCell ref="MBL239:MBM239"/>
    <mergeCell ref="MBQ239:MCB239"/>
    <mergeCell ref="MCD239:MCE239"/>
    <mergeCell ref="MCI239:MCT239"/>
    <mergeCell ref="MCV239:MCW239"/>
    <mergeCell ref="LZO239:LZZ239"/>
    <mergeCell ref="MAB239:MAC239"/>
    <mergeCell ref="MAG239:MAR239"/>
    <mergeCell ref="MAT239:MAU239"/>
    <mergeCell ref="MAY239:MBJ239"/>
    <mergeCell ref="LXZ239:LYA239"/>
    <mergeCell ref="LYE239:LYP239"/>
    <mergeCell ref="LYR239:LYS239"/>
    <mergeCell ref="LYW239:LZH239"/>
    <mergeCell ref="LZJ239:LZK239"/>
    <mergeCell ref="LWC239:LWN239"/>
    <mergeCell ref="LWP239:LWQ239"/>
    <mergeCell ref="LWU239:LXF239"/>
    <mergeCell ref="LXH239:LXI239"/>
    <mergeCell ref="LXM239:LXX239"/>
    <mergeCell ref="LUN239:LUO239"/>
    <mergeCell ref="LUS239:LVD239"/>
    <mergeCell ref="LVF239:LVG239"/>
    <mergeCell ref="LVK239:LVV239"/>
    <mergeCell ref="LVX239:LVY239"/>
    <mergeCell ref="LSQ239:LTB239"/>
    <mergeCell ref="LTD239:LTE239"/>
    <mergeCell ref="LTI239:LTT239"/>
    <mergeCell ref="LTV239:LTW239"/>
    <mergeCell ref="LUA239:LUL239"/>
    <mergeCell ref="LRB239:LRC239"/>
    <mergeCell ref="LRG239:LRR239"/>
    <mergeCell ref="LRT239:LRU239"/>
    <mergeCell ref="LRY239:LSJ239"/>
    <mergeCell ref="LSL239:LSM239"/>
    <mergeCell ref="LPE239:LPP239"/>
    <mergeCell ref="LPR239:LPS239"/>
    <mergeCell ref="LPW239:LQH239"/>
    <mergeCell ref="LQJ239:LQK239"/>
    <mergeCell ref="LQO239:LQZ239"/>
    <mergeCell ref="LNP239:LNQ239"/>
    <mergeCell ref="LNU239:LOF239"/>
    <mergeCell ref="LOH239:LOI239"/>
    <mergeCell ref="LOM239:LOX239"/>
    <mergeCell ref="LOZ239:LPA239"/>
    <mergeCell ref="LLS239:LMD239"/>
    <mergeCell ref="LMF239:LMG239"/>
    <mergeCell ref="LMK239:LMV239"/>
    <mergeCell ref="LMX239:LMY239"/>
    <mergeCell ref="LNC239:LNN239"/>
    <mergeCell ref="LKD239:LKE239"/>
    <mergeCell ref="LKI239:LKT239"/>
    <mergeCell ref="LKV239:LKW239"/>
    <mergeCell ref="LLA239:LLL239"/>
    <mergeCell ref="LLN239:LLO239"/>
    <mergeCell ref="LIG239:LIR239"/>
    <mergeCell ref="LIT239:LIU239"/>
    <mergeCell ref="LIY239:LJJ239"/>
    <mergeCell ref="LJL239:LJM239"/>
    <mergeCell ref="LJQ239:LKB239"/>
    <mergeCell ref="LGR239:LGS239"/>
    <mergeCell ref="LGW239:LHH239"/>
    <mergeCell ref="LHJ239:LHK239"/>
    <mergeCell ref="LHO239:LHZ239"/>
    <mergeCell ref="LIB239:LIC239"/>
    <mergeCell ref="LEU239:LFF239"/>
    <mergeCell ref="LFH239:LFI239"/>
    <mergeCell ref="LFM239:LFX239"/>
    <mergeCell ref="LFZ239:LGA239"/>
    <mergeCell ref="LGE239:LGP239"/>
    <mergeCell ref="LDF239:LDG239"/>
    <mergeCell ref="LDK239:LDV239"/>
    <mergeCell ref="LDX239:LDY239"/>
    <mergeCell ref="LEC239:LEN239"/>
    <mergeCell ref="LEP239:LEQ239"/>
    <mergeCell ref="LBI239:LBT239"/>
    <mergeCell ref="LBV239:LBW239"/>
    <mergeCell ref="LCA239:LCL239"/>
    <mergeCell ref="LCN239:LCO239"/>
    <mergeCell ref="LCS239:LDD239"/>
    <mergeCell ref="KZT239:KZU239"/>
    <mergeCell ref="KZY239:LAJ239"/>
    <mergeCell ref="LAL239:LAM239"/>
    <mergeCell ref="LAQ239:LBB239"/>
    <mergeCell ref="LBD239:LBE239"/>
    <mergeCell ref="KXW239:KYH239"/>
    <mergeCell ref="KYJ239:KYK239"/>
    <mergeCell ref="KYO239:KYZ239"/>
    <mergeCell ref="KZB239:KZC239"/>
    <mergeCell ref="KZG239:KZR239"/>
    <mergeCell ref="KWH239:KWI239"/>
    <mergeCell ref="KWM239:KWX239"/>
    <mergeCell ref="KWZ239:KXA239"/>
    <mergeCell ref="KXE239:KXP239"/>
    <mergeCell ref="KXR239:KXS239"/>
    <mergeCell ref="KUK239:KUV239"/>
    <mergeCell ref="KUX239:KUY239"/>
    <mergeCell ref="KVC239:KVN239"/>
    <mergeCell ref="KVP239:KVQ239"/>
    <mergeCell ref="KVU239:KWF239"/>
    <mergeCell ref="KSV239:KSW239"/>
    <mergeCell ref="KTA239:KTL239"/>
    <mergeCell ref="KTN239:KTO239"/>
    <mergeCell ref="KTS239:KUD239"/>
    <mergeCell ref="KUF239:KUG239"/>
    <mergeCell ref="KQY239:KRJ239"/>
    <mergeCell ref="KRL239:KRM239"/>
    <mergeCell ref="KRQ239:KSB239"/>
    <mergeCell ref="KSD239:KSE239"/>
    <mergeCell ref="KSI239:KST239"/>
    <mergeCell ref="KPJ239:KPK239"/>
    <mergeCell ref="KPO239:KPZ239"/>
    <mergeCell ref="KQB239:KQC239"/>
    <mergeCell ref="KQG239:KQR239"/>
    <mergeCell ref="KQT239:KQU239"/>
    <mergeCell ref="KNM239:KNX239"/>
    <mergeCell ref="KNZ239:KOA239"/>
    <mergeCell ref="KOE239:KOP239"/>
    <mergeCell ref="KOR239:KOS239"/>
    <mergeCell ref="KOW239:KPH239"/>
    <mergeCell ref="KLX239:KLY239"/>
    <mergeCell ref="KMC239:KMN239"/>
    <mergeCell ref="KMP239:KMQ239"/>
    <mergeCell ref="KMU239:KNF239"/>
    <mergeCell ref="KNH239:KNI239"/>
    <mergeCell ref="KKA239:KKL239"/>
    <mergeCell ref="KKN239:KKO239"/>
    <mergeCell ref="KKS239:KLD239"/>
    <mergeCell ref="KLF239:KLG239"/>
    <mergeCell ref="KLK239:KLV239"/>
    <mergeCell ref="KIL239:KIM239"/>
    <mergeCell ref="KIQ239:KJB239"/>
    <mergeCell ref="KJD239:KJE239"/>
    <mergeCell ref="KJI239:KJT239"/>
    <mergeCell ref="KJV239:KJW239"/>
    <mergeCell ref="KGO239:KGZ239"/>
    <mergeCell ref="KHB239:KHC239"/>
    <mergeCell ref="KHG239:KHR239"/>
    <mergeCell ref="KHT239:KHU239"/>
    <mergeCell ref="KHY239:KIJ239"/>
    <mergeCell ref="KEZ239:KFA239"/>
    <mergeCell ref="KFE239:KFP239"/>
    <mergeCell ref="KFR239:KFS239"/>
    <mergeCell ref="KFW239:KGH239"/>
    <mergeCell ref="KGJ239:KGK239"/>
    <mergeCell ref="KDC239:KDN239"/>
    <mergeCell ref="KDP239:KDQ239"/>
    <mergeCell ref="KDU239:KEF239"/>
    <mergeCell ref="KEH239:KEI239"/>
    <mergeCell ref="KEM239:KEX239"/>
    <mergeCell ref="KBN239:KBO239"/>
    <mergeCell ref="KBS239:KCD239"/>
    <mergeCell ref="KCF239:KCG239"/>
    <mergeCell ref="KCK239:KCV239"/>
    <mergeCell ref="KCX239:KCY239"/>
    <mergeCell ref="JZQ239:KAB239"/>
    <mergeCell ref="KAD239:KAE239"/>
    <mergeCell ref="KAI239:KAT239"/>
    <mergeCell ref="KAV239:KAW239"/>
    <mergeCell ref="KBA239:KBL239"/>
    <mergeCell ref="JYB239:JYC239"/>
    <mergeCell ref="JYG239:JYR239"/>
    <mergeCell ref="JYT239:JYU239"/>
    <mergeCell ref="JYY239:JZJ239"/>
    <mergeCell ref="JZL239:JZM239"/>
    <mergeCell ref="JWE239:JWP239"/>
    <mergeCell ref="JWR239:JWS239"/>
    <mergeCell ref="JWW239:JXH239"/>
    <mergeCell ref="JXJ239:JXK239"/>
    <mergeCell ref="JXO239:JXZ239"/>
    <mergeCell ref="JUP239:JUQ239"/>
    <mergeCell ref="JUU239:JVF239"/>
    <mergeCell ref="JVH239:JVI239"/>
    <mergeCell ref="JVM239:JVX239"/>
    <mergeCell ref="JVZ239:JWA239"/>
    <mergeCell ref="JSS239:JTD239"/>
    <mergeCell ref="JTF239:JTG239"/>
    <mergeCell ref="JTK239:JTV239"/>
    <mergeCell ref="JTX239:JTY239"/>
    <mergeCell ref="JUC239:JUN239"/>
    <mergeCell ref="JRD239:JRE239"/>
    <mergeCell ref="JRI239:JRT239"/>
    <mergeCell ref="JRV239:JRW239"/>
    <mergeCell ref="JSA239:JSL239"/>
    <mergeCell ref="JSN239:JSO239"/>
    <mergeCell ref="JPG239:JPR239"/>
    <mergeCell ref="JPT239:JPU239"/>
    <mergeCell ref="JPY239:JQJ239"/>
    <mergeCell ref="JQL239:JQM239"/>
    <mergeCell ref="JQQ239:JRB239"/>
    <mergeCell ref="JNR239:JNS239"/>
    <mergeCell ref="JNW239:JOH239"/>
    <mergeCell ref="JOJ239:JOK239"/>
    <mergeCell ref="JOO239:JOZ239"/>
    <mergeCell ref="JPB239:JPC239"/>
    <mergeCell ref="JLU239:JMF239"/>
    <mergeCell ref="JMH239:JMI239"/>
    <mergeCell ref="JMM239:JMX239"/>
    <mergeCell ref="JMZ239:JNA239"/>
    <mergeCell ref="JNE239:JNP239"/>
    <mergeCell ref="JKF239:JKG239"/>
    <mergeCell ref="JKK239:JKV239"/>
    <mergeCell ref="JKX239:JKY239"/>
    <mergeCell ref="JLC239:JLN239"/>
    <mergeCell ref="JLP239:JLQ239"/>
    <mergeCell ref="JII239:JIT239"/>
    <mergeCell ref="JIV239:JIW239"/>
    <mergeCell ref="JJA239:JJL239"/>
    <mergeCell ref="JJN239:JJO239"/>
    <mergeCell ref="JJS239:JKD239"/>
    <mergeCell ref="JGT239:JGU239"/>
    <mergeCell ref="JGY239:JHJ239"/>
    <mergeCell ref="JHL239:JHM239"/>
    <mergeCell ref="JHQ239:JIB239"/>
    <mergeCell ref="JID239:JIE239"/>
    <mergeCell ref="JEW239:JFH239"/>
    <mergeCell ref="JFJ239:JFK239"/>
    <mergeCell ref="JFO239:JFZ239"/>
    <mergeCell ref="JGB239:JGC239"/>
    <mergeCell ref="JGG239:JGR239"/>
    <mergeCell ref="JDH239:JDI239"/>
    <mergeCell ref="JDM239:JDX239"/>
    <mergeCell ref="JDZ239:JEA239"/>
    <mergeCell ref="JEE239:JEP239"/>
    <mergeCell ref="JER239:JES239"/>
    <mergeCell ref="JBK239:JBV239"/>
    <mergeCell ref="JBX239:JBY239"/>
    <mergeCell ref="JCC239:JCN239"/>
    <mergeCell ref="JCP239:JCQ239"/>
    <mergeCell ref="JCU239:JDF239"/>
    <mergeCell ref="IZV239:IZW239"/>
    <mergeCell ref="JAA239:JAL239"/>
    <mergeCell ref="JAN239:JAO239"/>
    <mergeCell ref="JAS239:JBD239"/>
    <mergeCell ref="JBF239:JBG239"/>
    <mergeCell ref="IXY239:IYJ239"/>
    <mergeCell ref="IYL239:IYM239"/>
    <mergeCell ref="IYQ239:IZB239"/>
    <mergeCell ref="IZD239:IZE239"/>
    <mergeCell ref="IZI239:IZT239"/>
    <mergeCell ref="IWJ239:IWK239"/>
    <mergeCell ref="IWO239:IWZ239"/>
    <mergeCell ref="IXB239:IXC239"/>
    <mergeCell ref="IXG239:IXR239"/>
    <mergeCell ref="IXT239:IXU239"/>
    <mergeCell ref="IUM239:IUX239"/>
    <mergeCell ref="IUZ239:IVA239"/>
    <mergeCell ref="IVE239:IVP239"/>
    <mergeCell ref="IVR239:IVS239"/>
    <mergeCell ref="IVW239:IWH239"/>
    <mergeCell ref="ISX239:ISY239"/>
    <mergeCell ref="ITC239:ITN239"/>
    <mergeCell ref="ITP239:ITQ239"/>
    <mergeCell ref="ITU239:IUF239"/>
    <mergeCell ref="IUH239:IUI239"/>
    <mergeCell ref="IRA239:IRL239"/>
    <mergeCell ref="IRN239:IRO239"/>
    <mergeCell ref="IRS239:ISD239"/>
    <mergeCell ref="ISF239:ISG239"/>
    <mergeCell ref="ISK239:ISV239"/>
    <mergeCell ref="IPL239:IPM239"/>
    <mergeCell ref="IPQ239:IQB239"/>
    <mergeCell ref="IQD239:IQE239"/>
    <mergeCell ref="IQI239:IQT239"/>
    <mergeCell ref="IQV239:IQW239"/>
    <mergeCell ref="INO239:INZ239"/>
    <mergeCell ref="IOB239:IOC239"/>
    <mergeCell ref="IOG239:IOR239"/>
    <mergeCell ref="IOT239:IOU239"/>
    <mergeCell ref="IOY239:IPJ239"/>
    <mergeCell ref="ILZ239:IMA239"/>
    <mergeCell ref="IME239:IMP239"/>
    <mergeCell ref="IMR239:IMS239"/>
    <mergeCell ref="IMW239:INH239"/>
    <mergeCell ref="INJ239:INK239"/>
    <mergeCell ref="IKC239:IKN239"/>
    <mergeCell ref="IKP239:IKQ239"/>
    <mergeCell ref="IKU239:ILF239"/>
    <mergeCell ref="ILH239:ILI239"/>
    <mergeCell ref="ILM239:ILX239"/>
    <mergeCell ref="IIN239:IIO239"/>
    <mergeCell ref="IIS239:IJD239"/>
    <mergeCell ref="IJF239:IJG239"/>
    <mergeCell ref="IJK239:IJV239"/>
    <mergeCell ref="IJX239:IJY239"/>
    <mergeCell ref="IGQ239:IHB239"/>
    <mergeCell ref="IHD239:IHE239"/>
    <mergeCell ref="IHI239:IHT239"/>
    <mergeCell ref="IHV239:IHW239"/>
    <mergeCell ref="IIA239:IIL239"/>
    <mergeCell ref="IFB239:IFC239"/>
    <mergeCell ref="IFG239:IFR239"/>
    <mergeCell ref="IFT239:IFU239"/>
    <mergeCell ref="IFY239:IGJ239"/>
    <mergeCell ref="IGL239:IGM239"/>
    <mergeCell ref="IDE239:IDP239"/>
    <mergeCell ref="IDR239:IDS239"/>
    <mergeCell ref="IDW239:IEH239"/>
    <mergeCell ref="IEJ239:IEK239"/>
    <mergeCell ref="IEO239:IEZ239"/>
    <mergeCell ref="IBP239:IBQ239"/>
    <mergeCell ref="IBU239:ICF239"/>
    <mergeCell ref="ICH239:ICI239"/>
    <mergeCell ref="ICM239:ICX239"/>
    <mergeCell ref="ICZ239:IDA239"/>
    <mergeCell ref="HZS239:IAD239"/>
    <mergeCell ref="IAF239:IAG239"/>
    <mergeCell ref="IAK239:IAV239"/>
    <mergeCell ref="IAX239:IAY239"/>
    <mergeCell ref="IBC239:IBN239"/>
    <mergeCell ref="HYD239:HYE239"/>
    <mergeCell ref="HYI239:HYT239"/>
    <mergeCell ref="HYV239:HYW239"/>
    <mergeCell ref="HZA239:HZL239"/>
    <mergeCell ref="HZN239:HZO239"/>
    <mergeCell ref="HWG239:HWR239"/>
    <mergeCell ref="HWT239:HWU239"/>
    <mergeCell ref="HWY239:HXJ239"/>
    <mergeCell ref="HXL239:HXM239"/>
    <mergeCell ref="HXQ239:HYB239"/>
    <mergeCell ref="HUR239:HUS239"/>
    <mergeCell ref="HUW239:HVH239"/>
    <mergeCell ref="HVJ239:HVK239"/>
    <mergeCell ref="HVO239:HVZ239"/>
    <mergeCell ref="HWB239:HWC239"/>
    <mergeCell ref="HSU239:HTF239"/>
    <mergeCell ref="HTH239:HTI239"/>
    <mergeCell ref="HTM239:HTX239"/>
    <mergeCell ref="HTZ239:HUA239"/>
    <mergeCell ref="HUE239:HUP239"/>
    <mergeCell ref="HRF239:HRG239"/>
    <mergeCell ref="HRK239:HRV239"/>
    <mergeCell ref="HRX239:HRY239"/>
    <mergeCell ref="HSC239:HSN239"/>
    <mergeCell ref="HSP239:HSQ239"/>
    <mergeCell ref="HPI239:HPT239"/>
    <mergeCell ref="HPV239:HPW239"/>
    <mergeCell ref="HQA239:HQL239"/>
    <mergeCell ref="HQN239:HQO239"/>
    <mergeCell ref="HQS239:HRD239"/>
    <mergeCell ref="HNT239:HNU239"/>
    <mergeCell ref="HNY239:HOJ239"/>
    <mergeCell ref="HOL239:HOM239"/>
    <mergeCell ref="HOQ239:HPB239"/>
    <mergeCell ref="HPD239:HPE239"/>
    <mergeCell ref="HLW239:HMH239"/>
    <mergeCell ref="HMJ239:HMK239"/>
    <mergeCell ref="HMO239:HMZ239"/>
    <mergeCell ref="HNB239:HNC239"/>
    <mergeCell ref="HNG239:HNR239"/>
    <mergeCell ref="HKH239:HKI239"/>
    <mergeCell ref="HKM239:HKX239"/>
    <mergeCell ref="HKZ239:HLA239"/>
    <mergeCell ref="HLE239:HLP239"/>
    <mergeCell ref="HLR239:HLS239"/>
    <mergeCell ref="HIK239:HIV239"/>
    <mergeCell ref="HIX239:HIY239"/>
    <mergeCell ref="HJC239:HJN239"/>
    <mergeCell ref="HJP239:HJQ239"/>
    <mergeCell ref="HJU239:HKF239"/>
    <mergeCell ref="HGV239:HGW239"/>
    <mergeCell ref="HHA239:HHL239"/>
    <mergeCell ref="HHN239:HHO239"/>
    <mergeCell ref="HHS239:HID239"/>
    <mergeCell ref="HIF239:HIG239"/>
    <mergeCell ref="HEY239:HFJ239"/>
    <mergeCell ref="HFL239:HFM239"/>
    <mergeCell ref="HFQ239:HGB239"/>
    <mergeCell ref="HGD239:HGE239"/>
    <mergeCell ref="HGI239:HGT239"/>
    <mergeCell ref="HDJ239:HDK239"/>
    <mergeCell ref="HDO239:HDZ239"/>
    <mergeCell ref="HEB239:HEC239"/>
    <mergeCell ref="HEG239:HER239"/>
    <mergeCell ref="HET239:HEU239"/>
    <mergeCell ref="HBM239:HBX239"/>
    <mergeCell ref="HBZ239:HCA239"/>
    <mergeCell ref="HCE239:HCP239"/>
    <mergeCell ref="HCR239:HCS239"/>
    <mergeCell ref="HCW239:HDH239"/>
    <mergeCell ref="GZX239:GZY239"/>
    <mergeCell ref="HAC239:HAN239"/>
    <mergeCell ref="HAP239:HAQ239"/>
    <mergeCell ref="HAU239:HBF239"/>
    <mergeCell ref="HBH239:HBI239"/>
    <mergeCell ref="GYA239:GYL239"/>
    <mergeCell ref="GYN239:GYO239"/>
    <mergeCell ref="GYS239:GZD239"/>
    <mergeCell ref="GZF239:GZG239"/>
    <mergeCell ref="GZK239:GZV239"/>
    <mergeCell ref="GWL239:GWM239"/>
    <mergeCell ref="GWQ239:GXB239"/>
    <mergeCell ref="GXD239:GXE239"/>
    <mergeCell ref="GXI239:GXT239"/>
    <mergeCell ref="GXV239:GXW239"/>
    <mergeCell ref="GUO239:GUZ239"/>
    <mergeCell ref="GVB239:GVC239"/>
    <mergeCell ref="GVG239:GVR239"/>
    <mergeCell ref="GVT239:GVU239"/>
    <mergeCell ref="GVY239:GWJ239"/>
    <mergeCell ref="GSZ239:GTA239"/>
    <mergeCell ref="GTE239:GTP239"/>
    <mergeCell ref="GTR239:GTS239"/>
    <mergeCell ref="GTW239:GUH239"/>
    <mergeCell ref="GUJ239:GUK239"/>
    <mergeCell ref="GRC239:GRN239"/>
    <mergeCell ref="GRP239:GRQ239"/>
    <mergeCell ref="GRU239:GSF239"/>
    <mergeCell ref="GSH239:GSI239"/>
    <mergeCell ref="GSM239:GSX239"/>
    <mergeCell ref="GPN239:GPO239"/>
    <mergeCell ref="GPS239:GQD239"/>
    <mergeCell ref="GQF239:GQG239"/>
    <mergeCell ref="GQK239:GQV239"/>
    <mergeCell ref="GQX239:GQY239"/>
    <mergeCell ref="GNQ239:GOB239"/>
    <mergeCell ref="GOD239:GOE239"/>
    <mergeCell ref="GOI239:GOT239"/>
    <mergeCell ref="GOV239:GOW239"/>
    <mergeCell ref="GPA239:GPL239"/>
    <mergeCell ref="GMB239:GMC239"/>
    <mergeCell ref="GMG239:GMR239"/>
    <mergeCell ref="GMT239:GMU239"/>
    <mergeCell ref="GMY239:GNJ239"/>
    <mergeCell ref="GNL239:GNM239"/>
    <mergeCell ref="GKE239:GKP239"/>
    <mergeCell ref="GKR239:GKS239"/>
    <mergeCell ref="GKW239:GLH239"/>
    <mergeCell ref="GLJ239:GLK239"/>
    <mergeCell ref="GLO239:GLZ239"/>
    <mergeCell ref="GIP239:GIQ239"/>
    <mergeCell ref="GIU239:GJF239"/>
    <mergeCell ref="GJH239:GJI239"/>
    <mergeCell ref="GJM239:GJX239"/>
    <mergeCell ref="GJZ239:GKA239"/>
    <mergeCell ref="GGS239:GHD239"/>
    <mergeCell ref="GHF239:GHG239"/>
    <mergeCell ref="GHK239:GHV239"/>
    <mergeCell ref="GHX239:GHY239"/>
    <mergeCell ref="GIC239:GIN239"/>
    <mergeCell ref="GFD239:GFE239"/>
    <mergeCell ref="GFI239:GFT239"/>
    <mergeCell ref="GFV239:GFW239"/>
    <mergeCell ref="GGA239:GGL239"/>
    <mergeCell ref="GGN239:GGO239"/>
    <mergeCell ref="GDG239:GDR239"/>
    <mergeCell ref="GDT239:GDU239"/>
    <mergeCell ref="GDY239:GEJ239"/>
    <mergeCell ref="GEL239:GEM239"/>
    <mergeCell ref="GEQ239:GFB239"/>
    <mergeCell ref="GBR239:GBS239"/>
    <mergeCell ref="GBW239:GCH239"/>
    <mergeCell ref="GCJ239:GCK239"/>
    <mergeCell ref="GCO239:GCZ239"/>
    <mergeCell ref="GDB239:GDC239"/>
    <mergeCell ref="FZU239:GAF239"/>
    <mergeCell ref="GAH239:GAI239"/>
    <mergeCell ref="GAM239:GAX239"/>
    <mergeCell ref="GAZ239:GBA239"/>
    <mergeCell ref="GBE239:GBP239"/>
    <mergeCell ref="FYF239:FYG239"/>
    <mergeCell ref="FYK239:FYV239"/>
    <mergeCell ref="FYX239:FYY239"/>
    <mergeCell ref="FZC239:FZN239"/>
    <mergeCell ref="FZP239:FZQ239"/>
    <mergeCell ref="FWI239:FWT239"/>
    <mergeCell ref="FWV239:FWW239"/>
    <mergeCell ref="FXA239:FXL239"/>
    <mergeCell ref="FXN239:FXO239"/>
    <mergeCell ref="FXS239:FYD239"/>
    <mergeCell ref="FUT239:FUU239"/>
    <mergeCell ref="FUY239:FVJ239"/>
    <mergeCell ref="FVL239:FVM239"/>
    <mergeCell ref="FVQ239:FWB239"/>
    <mergeCell ref="FWD239:FWE239"/>
    <mergeCell ref="FSW239:FTH239"/>
    <mergeCell ref="FTJ239:FTK239"/>
    <mergeCell ref="FTO239:FTZ239"/>
    <mergeCell ref="FUB239:FUC239"/>
    <mergeCell ref="FUG239:FUR239"/>
    <mergeCell ref="FRH239:FRI239"/>
    <mergeCell ref="FRM239:FRX239"/>
    <mergeCell ref="FRZ239:FSA239"/>
    <mergeCell ref="FSE239:FSP239"/>
    <mergeCell ref="FSR239:FSS239"/>
    <mergeCell ref="FPK239:FPV239"/>
    <mergeCell ref="FPX239:FPY239"/>
    <mergeCell ref="FQC239:FQN239"/>
    <mergeCell ref="FQP239:FQQ239"/>
    <mergeCell ref="FQU239:FRF239"/>
    <mergeCell ref="FNV239:FNW239"/>
    <mergeCell ref="FOA239:FOL239"/>
    <mergeCell ref="FON239:FOO239"/>
    <mergeCell ref="FOS239:FPD239"/>
    <mergeCell ref="FPF239:FPG239"/>
    <mergeCell ref="FLY239:FMJ239"/>
    <mergeCell ref="FML239:FMM239"/>
    <mergeCell ref="FMQ239:FNB239"/>
    <mergeCell ref="FND239:FNE239"/>
    <mergeCell ref="FNI239:FNT239"/>
    <mergeCell ref="FKJ239:FKK239"/>
    <mergeCell ref="FKO239:FKZ239"/>
    <mergeCell ref="FLB239:FLC239"/>
    <mergeCell ref="FLG239:FLR239"/>
    <mergeCell ref="FLT239:FLU239"/>
    <mergeCell ref="FIM239:FIX239"/>
    <mergeCell ref="FIZ239:FJA239"/>
    <mergeCell ref="FJE239:FJP239"/>
    <mergeCell ref="FJR239:FJS239"/>
    <mergeCell ref="FJW239:FKH239"/>
    <mergeCell ref="FGX239:FGY239"/>
    <mergeCell ref="FHC239:FHN239"/>
    <mergeCell ref="FHP239:FHQ239"/>
    <mergeCell ref="FHU239:FIF239"/>
    <mergeCell ref="FIH239:FII239"/>
    <mergeCell ref="FFA239:FFL239"/>
    <mergeCell ref="FFN239:FFO239"/>
    <mergeCell ref="FFS239:FGD239"/>
    <mergeCell ref="FGF239:FGG239"/>
    <mergeCell ref="FGK239:FGV239"/>
    <mergeCell ref="FDL239:FDM239"/>
    <mergeCell ref="FDQ239:FEB239"/>
    <mergeCell ref="FED239:FEE239"/>
    <mergeCell ref="FEI239:FET239"/>
    <mergeCell ref="FEV239:FEW239"/>
    <mergeCell ref="FBO239:FBZ239"/>
    <mergeCell ref="FCB239:FCC239"/>
    <mergeCell ref="FCG239:FCR239"/>
    <mergeCell ref="FCT239:FCU239"/>
    <mergeCell ref="FCY239:FDJ239"/>
    <mergeCell ref="EZZ239:FAA239"/>
    <mergeCell ref="FAE239:FAP239"/>
    <mergeCell ref="FAR239:FAS239"/>
    <mergeCell ref="FAW239:FBH239"/>
    <mergeCell ref="FBJ239:FBK239"/>
    <mergeCell ref="EYC239:EYN239"/>
    <mergeCell ref="EYP239:EYQ239"/>
    <mergeCell ref="EYU239:EZF239"/>
    <mergeCell ref="EZH239:EZI239"/>
    <mergeCell ref="EZM239:EZX239"/>
    <mergeCell ref="EWN239:EWO239"/>
    <mergeCell ref="EWS239:EXD239"/>
    <mergeCell ref="EXF239:EXG239"/>
    <mergeCell ref="EXK239:EXV239"/>
    <mergeCell ref="EXX239:EXY239"/>
    <mergeCell ref="EUQ239:EVB239"/>
    <mergeCell ref="EVD239:EVE239"/>
    <mergeCell ref="EVI239:EVT239"/>
    <mergeCell ref="EVV239:EVW239"/>
    <mergeCell ref="EWA239:EWL239"/>
    <mergeCell ref="ETB239:ETC239"/>
    <mergeCell ref="ETG239:ETR239"/>
    <mergeCell ref="ETT239:ETU239"/>
    <mergeCell ref="ETY239:EUJ239"/>
    <mergeCell ref="EUL239:EUM239"/>
    <mergeCell ref="ERE239:ERP239"/>
    <mergeCell ref="ERR239:ERS239"/>
    <mergeCell ref="ERW239:ESH239"/>
    <mergeCell ref="ESJ239:ESK239"/>
    <mergeCell ref="ESO239:ESZ239"/>
    <mergeCell ref="EPP239:EPQ239"/>
    <mergeCell ref="EPU239:EQF239"/>
    <mergeCell ref="EQH239:EQI239"/>
    <mergeCell ref="EQM239:EQX239"/>
    <mergeCell ref="EQZ239:ERA239"/>
    <mergeCell ref="ENS239:EOD239"/>
    <mergeCell ref="EOF239:EOG239"/>
    <mergeCell ref="EOK239:EOV239"/>
    <mergeCell ref="EOX239:EOY239"/>
    <mergeCell ref="EPC239:EPN239"/>
    <mergeCell ref="EMD239:EME239"/>
    <mergeCell ref="EMI239:EMT239"/>
    <mergeCell ref="EMV239:EMW239"/>
    <mergeCell ref="ENA239:ENL239"/>
    <mergeCell ref="ENN239:ENO239"/>
    <mergeCell ref="EKG239:EKR239"/>
    <mergeCell ref="EKT239:EKU239"/>
    <mergeCell ref="EKY239:ELJ239"/>
    <mergeCell ref="ELL239:ELM239"/>
    <mergeCell ref="ELQ239:EMB239"/>
    <mergeCell ref="EIR239:EIS239"/>
    <mergeCell ref="EIW239:EJH239"/>
    <mergeCell ref="EJJ239:EJK239"/>
    <mergeCell ref="EJO239:EJZ239"/>
    <mergeCell ref="EKB239:EKC239"/>
    <mergeCell ref="EGU239:EHF239"/>
    <mergeCell ref="EHH239:EHI239"/>
    <mergeCell ref="EHM239:EHX239"/>
    <mergeCell ref="EHZ239:EIA239"/>
    <mergeCell ref="EIE239:EIP239"/>
    <mergeCell ref="EFF239:EFG239"/>
    <mergeCell ref="EFK239:EFV239"/>
    <mergeCell ref="EFX239:EFY239"/>
    <mergeCell ref="EGC239:EGN239"/>
    <mergeCell ref="EGP239:EGQ239"/>
    <mergeCell ref="EDI239:EDT239"/>
    <mergeCell ref="EDV239:EDW239"/>
    <mergeCell ref="EEA239:EEL239"/>
    <mergeCell ref="EEN239:EEO239"/>
    <mergeCell ref="EES239:EFD239"/>
    <mergeCell ref="EBT239:EBU239"/>
    <mergeCell ref="EBY239:ECJ239"/>
    <mergeCell ref="ECL239:ECM239"/>
    <mergeCell ref="ECQ239:EDB239"/>
    <mergeCell ref="EDD239:EDE239"/>
    <mergeCell ref="DZW239:EAH239"/>
    <mergeCell ref="EAJ239:EAK239"/>
    <mergeCell ref="EAO239:EAZ239"/>
    <mergeCell ref="EBB239:EBC239"/>
    <mergeCell ref="EBG239:EBR239"/>
    <mergeCell ref="DYH239:DYI239"/>
    <mergeCell ref="DYM239:DYX239"/>
    <mergeCell ref="DYZ239:DZA239"/>
    <mergeCell ref="DZE239:DZP239"/>
    <mergeCell ref="DZR239:DZS239"/>
    <mergeCell ref="DWK239:DWV239"/>
    <mergeCell ref="DWX239:DWY239"/>
    <mergeCell ref="DXC239:DXN239"/>
    <mergeCell ref="DXP239:DXQ239"/>
    <mergeCell ref="DXU239:DYF239"/>
    <mergeCell ref="DUV239:DUW239"/>
    <mergeCell ref="DVA239:DVL239"/>
    <mergeCell ref="DVN239:DVO239"/>
    <mergeCell ref="DVS239:DWD239"/>
    <mergeCell ref="DWF239:DWG239"/>
    <mergeCell ref="DSY239:DTJ239"/>
    <mergeCell ref="DTL239:DTM239"/>
    <mergeCell ref="DTQ239:DUB239"/>
    <mergeCell ref="DUD239:DUE239"/>
    <mergeCell ref="DUI239:DUT239"/>
    <mergeCell ref="DRJ239:DRK239"/>
    <mergeCell ref="DRO239:DRZ239"/>
    <mergeCell ref="DSB239:DSC239"/>
    <mergeCell ref="DSG239:DSR239"/>
    <mergeCell ref="DST239:DSU239"/>
    <mergeCell ref="DPM239:DPX239"/>
    <mergeCell ref="DPZ239:DQA239"/>
    <mergeCell ref="DQE239:DQP239"/>
    <mergeCell ref="DQR239:DQS239"/>
    <mergeCell ref="DQW239:DRH239"/>
    <mergeCell ref="DNX239:DNY239"/>
    <mergeCell ref="DOC239:DON239"/>
    <mergeCell ref="DOP239:DOQ239"/>
    <mergeCell ref="DOU239:DPF239"/>
    <mergeCell ref="DPH239:DPI239"/>
    <mergeCell ref="DMA239:DML239"/>
    <mergeCell ref="DMN239:DMO239"/>
    <mergeCell ref="DMS239:DND239"/>
    <mergeCell ref="DNF239:DNG239"/>
    <mergeCell ref="DNK239:DNV239"/>
    <mergeCell ref="DKL239:DKM239"/>
    <mergeCell ref="DKQ239:DLB239"/>
    <mergeCell ref="DLD239:DLE239"/>
    <mergeCell ref="DLI239:DLT239"/>
    <mergeCell ref="DLV239:DLW239"/>
    <mergeCell ref="DIO239:DIZ239"/>
    <mergeCell ref="DJB239:DJC239"/>
    <mergeCell ref="DJG239:DJR239"/>
    <mergeCell ref="DJT239:DJU239"/>
    <mergeCell ref="DJY239:DKJ239"/>
    <mergeCell ref="DGZ239:DHA239"/>
    <mergeCell ref="DHE239:DHP239"/>
    <mergeCell ref="DHR239:DHS239"/>
    <mergeCell ref="DHW239:DIH239"/>
    <mergeCell ref="DIJ239:DIK239"/>
    <mergeCell ref="DFC239:DFN239"/>
    <mergeCell ref="DFP239:DFQ239"/>
    <mergeCell ref="DFU239:DGF239"/>
    <mergeCell ref="DGH239:DGI239"/>
    <mergeCell ref="DGM239:DGX239"/>
    <mergeCell ref="DDN239:DDO239"/>
    <mergeCell ref="DDS239:DED239"/>
    <mergeCell ref="DEF239:DEG239"/>
    <mergeCell ref="DEK239:DEV239"/>
    <mergeCell ref="DEX239:DEY239"/>
    <mergeCell ref="DBQ239:DCB239"/>
    <mergeCell ref="DCD239:DCE239"/>
    <mergeCell ref="DCI239:DCT239"/>
    <mergeCell ref="DCV239:DCW239"/>
    <mergeCell ref="DDA239:DDL239"/>
    <mergeCell ref="DAB239:DAC239"/>
    <mergeCell ref="DAG239:DAR239"/>
    <mergeCell ref="DAT239:DAU239"/>
    <mergeCell ref="DAY239:DBJ239"/>
    <mergeCell ref="DBL239:DBM239"/>
    <mergeCell ref="CYE239:CYP239"/>
    <mergeCell ref="CYR239:CYS239"/>
    <mergeCell ref="CYW239:CZH239"/>
    <mergeCell ref="CZJ239:CZK239"/>
    <mergeCell ref="CZO239:CZZ239"/>
    <mergeCell ref="CWP239:CWQ239"/>
    <mergeCell ref="CWU239:CXF239"/>
    <mergeCell ref="CXH239:CXI239"/>
    <mergeCell ref="CXM239:CXX239"/>
    <mergeCell ref="CXZ239:CYA239"/>
    <mergeCell ref="CUS239:CVD239"/>
    <mergeCell ref="CVF239:CVG239"/>
    <mergeCell ref="CVK239:CVV239"/>
    <mergeCell ref="CVX239:CVY239"/>
    <mergeCell ref="CWC239:CWN239"/>
    <mergeCell ref="CTD239:CTE239"/>
    <mergeCell ref="CTI239:CTT239"/>
    <mergeCell ref="CTV239:CTW239"/>
    <mergeCell ref="CUA239:CUL239"/>
    <mergeCell ref="CUN239:CUO239"/>
    <mergeCell ref="CRG239:CRR239"/>
    <mergeCell ref="CRT239:CRU239"/>
    <mergeCell ref="CRY239:CSJ239"/>
    <mergeCell ref="CSL239:CSM239"/>
    <mergeCell ref="CSQ239:CTB239"/>
    <mergeCell ref="CPR239:CPS239"/>
    <mergeCell ref="CPW239:CQH239"/>
    <mergeCell ref="CQJ239:CQK239"/>
    <mergeCell ref="CQO239:CQZ239"/>
    <mergeCell ref="CRB239:CRC239"/>
    <mergeCell ref="CNU239:COF239"/>
    <mergeCell ref="COH239:COI239"/>
    <mergeCell ref="COM239:COX239"/>
    <mergeCell ref="COZ239:CPA239"/>
    <mergeCell ref="CPE239:CPP239"/>
    <mergeCell ref="CMF239:CMG239"/>
    <mergeCell ref="CMK239:CMV239"/>
    <mergeCell ref="CMX239:CMY239"/>
    <mergeCell ref="CNC239:CNN239"/>
    <mergeCell ref="CNP239:CNQ239"/>
    <mergeCell ref="CKI239:CKT239"/>
    <mergeCell ref="CKV239:CKW239"/>
    <mergeCell ref="CLA239:CLL239"/>
    <mergeCell ref="CLN239:CLO239"/>
    <mergeCell ref="CLS239:CMD239"/>
    <mergeCell ref="CIT239:CIU239"/>
    <mergeCell ref="CIY239:CJJ239"/>
    <mergeCell ref="CJL239:CJM239"/>
    <mergeCell ref="CJQ239:CKB239"/>
    <mergeCell ref="CKD239:CKE239"/>
    <mergeCell ref="CGW239:CHH239"/>
    <mergeCell ref="CHJ239:CHK239"/>
    <mergeCell ref="CHO239:CHZ239"/>
    <mergeCell ref="CIB239:CIC239"/>
    <mergeCell ref="CIG239:CIR239"/>
    <mergeCell ref="CFH239:CFI239"/>
    <mergeCell ref="CFM239:CFX239"/>
    <mergeCell ref="CFZ239:CGA239"/>
    <mergeCell ref="CGE239:CGP239"/>
    <mergeCell ref="CGR239:CGS239"/>
    <mergeCell ref="CDK239:CDV239"/>
    <mergeCell ref="CDX239:CDY239"/>
    <mergeCell ref="CEC239:CEN239"/>
    <mergeCell ref="CEP239:CEQ239"/>
    <mergeCell ref="CEU239:CFF239"/>
    <mergeCell ref="CBV239:CBW239"/>
    <mergeCell ref="CCA239:CCL239"/>
    <mergeCell ref="CCN239:CCO239"/>
    <mergeCell ref="CCS239:CDD239"/>
    <mergeCell ref="CDF239:CDG239"/>
    <mergeCell ref="BZY239:CAJ239"/>
    <mergeCell ref="CAL239:CAM239"/>
    <mergeCell ref="CAQ239:CBB239"/>
    <mergeCell ref="CBD239:CBE239"/>
    <mergeCell ref="CBI239:CBT239"/>
    <mergeCell ref="BYJ239:BYK239"/>
    <mergeCell ref="BYO239:BYZ239"/>
    <mergeCell ref="BZB239:BZC239"/>
    <mergeCell ref="BZG239:BZR239"/>
    <mergeCell ref="BZT239:BZU239"/>
    <mergeCell ref="BWM239:BWX239"/>
    <mergeCell ref="BWZ239:BXA239"/>
    <mergeCell ref="BXE239:BXP239"/>
    <mergeCell ref="BXR239:BXS239"/>
    <mergeCell ref="BXW239:BYH239"/>
    <mergeCell ref="BUX239:BUY239"/>
    <mergeCell ref="BVC239:BVN239"/>
    <mergeCell ref="BVP239:BVQ239"/>
    <mergeCell ref="BVU239:BWF239"/>
    <mergeCell ref="BWH239:BWI239"/>
    <mergeCell ref="BTA239:BTL239"/>
    <mergeCell ref="BTN239:BTO239"/>
    <mergeCell ref="BTS239:BUD239"/>
    <mergeCell ref="BUF239:BUG239"/>
    <mergeCell ref="BUK239:BUV239"/>
    <mergeCell ref="BRL239:BRM239"/>
    <mergeCell ref="BRQ239:BSB239"/>
    <mergeCell ref="BSD239:BSE239"/>
    <mergeCell ref="BSI239:BST239"/>
    <mergeCell ref="BSV239:BSW239"/>
    <mergeCell ref="BPO239:BPZ239"/>
    <mergeCell ref="BQB239:BQC239"/>
    <mergeCell ref="BQG239:BQR239"/>
    <mergeCell ref="BQT239:BQU239"/>
    <mergeCell ref="BQY239:BRJ239"/>
    <mergeCell ref="BNZ239:BOA239"/>
    <mergeCell ref="BOE239:BOP239"/>
    <mergeCell ref="BOR239:BOS239"/>
    <mergeCell ref="BOW239:BPH239"/>
    <mergeCell ref="BPJ239:BPK239"/>
    <mergeCell ref="BMC239:BMN239"/>
    <mergeCell ref="BMP239:BMQ239"/>
    <mergeCell ref="BMU239:BNF239"/>
    <mergeCell ref="BNH239:BNI239"/>
    <mergeCell ref="BNM239:BNX239"/>
    <mergeCell ref="BKN239:BKO239"/>
    <mergeCell ref="BKS239:BLD239"/>
    <mergeCell ref="BLF239:BLG239"/>
    <mergeCell ref="BLK239:BLV239"/>
    <mergeCell ref="BLX239:BLY239"/>
    <mergeCell ref="BIQ239:BJB239"/>
    <mergeCell ref="BJD239:BJE239"/>
    <mergeCell ref="BJI239:BJT239"/>
    <mergeCell ref="BJV239:BJW239"/>
    <mergeCell ref="BKA239:BKL239"/>
    <mergeCell ref="BHB239:BHC239"/>
    <mergeCell ref="BHG239:BHR239"/>
    <mergeCell ref="BHT239:BHU239"/>
    <mergeCell ref="BHY239:BIJ239"/>
    <mergeCell ref="BIL239:BIM239"/>
    <mergeCell ref="BFE239:BFP239"/>
    <mergeCell ref="BFR239:BFS239"/>
    <mergeCell ref="BFW239:BGH239"/>
    <mergeCell ref="BGJ239:BGK239"/>
    <mergeCell ref="BGO239:BGZ239"/>
    <mergeCell ref="BDP239:BDQ239"/>
    <mergeCell ref="BDU239:BEF239"/>
    <mergeCell ref="BEH239:BEI239"/>
    <mergeCell ref="BEM239:BEX239"/>
    <mergeCell ref="BEZ239:BFA239"/>
    <mergeCell ref="BBS239:BCD239"/>
    <mergeCell ref="BCF239:BCG239"/>
    <mergeCell ref="BCK239:BCV239"/>
    <mergeCell ref="BCX239:BCY239"/>
    <mergeCell ref="BDC239:BDN239"/>
    <mergeCell ref="BAD239:BAE239"/>
    <mergeCell ref="BAI239:BAT239"/>
    <mergeCell ref="BAV239:BAW239"/>
    <mergeCell ref="BBA239:BBL239"/>
    <mergeCell ref="BBN239:BBO239"/>
    <mergeCell ref="AYG239:AYR239"/>
    <mergeCell ref="AYT239:AYU239"/>
    <mergeCell ref="AYY239:AZJ239"/>
    <mergeCell ref="AZL239:AZM239"/>
    <mergeCell ref="AZQ239:BAB239"/>
    <mergeCell ref="AWR239:AWS239"/>
    <mergeCell ref="AWW239:AXH239"/>
    <mergeCell ref="AXJ239:AXK239"/>
    <mergeCell ref="AXO239:AXZ239"/>
    <mergeCell ref="AYB239:AYC239"/>
    <mergeCell ref="AUU239:AVF239"/>
    <mergeCell ref="AVH239:AVI239"/>
    <mergeCell ref="AVM239:AVX239"/>
    <mergeCell ref="AVZ239:AWA239"/>
    <mergeCell ref="AWE239:AWP239"/>
    <mergeCell ref="ATF239:ATG239"/>
    <mergeCell ref="ATK239:ATV239"/>
    <mergeCell ref="ATX239:ATY239"/>
    <mergeCell ref="AUC239:AUN239"/>
    <mergeCell ref="AUP239:AUQ239"/>
    <mergeCell ref="ARI239:ART239"/>
    <mergeCell ref="ARV239:ARW239"/>
    <mergeCell ref="ASA239:ASL239"/>
    <mergeCell ref="ASN239:ASO239"/>
    <mergeCell ref="ASS239:ATD239"/>
    <mergeCell ref="APT239:APU239"/>
    <mergeCell ref="APY239:AQJ239"/>
    <mergeCell ref="AQL239:AQM239"/>
    <mergeCell ref="AQQ239:ARB239"/>
    <mergeCell ref="ARD239:ARE239"/>
    <mergeCell ref="ANW239:AOH239"/>
    <mergeCell ref="AOJ239:AOK239"/>
    <mergeCell ref="AOO239:AOZ239"/>
    <mergeCell ref="APB239:APC239"/>
    <mergeCell ref="APG239:APR239"/>
    <mergeCell ref="AMH239:AMI239"/>
    <mergeCell ref="AMM239:AMX239"/>
    <mergeCell ref="AMZ239:ANA239"/>
    <mergeCell ref="ANE239:ANP239"/>
    <mergeCell ref="ANR239:ANS239"/>
    <mergeCell ref="AKK239:AKV239"/>
    <mergeCell ref="AKX239:AKY239"/>
    <mergeCell ref="ALC239:ALN239"/>
    <mergeCell ref="ALP239:ALQ239"/>
    <mergeCell ref="ALU239:AMF239"/>
    <mergeCell ref="AIV239:AIW239"/>
    <mergeCell ref="AJA239:AJL239"/>
    <mergeCell ref="AJN239:AJO239"/>
    <mergeCell ref="AJS239:AKD239"/>
    <mergeCell ref="AKF239:AKG239"/>
    <mergeCell ref="AGY239:AHJ239"/>
    <mergeCell ref="AHL239:AHM239"/>
    <mergeCell ref="AHQ239:AIB239"/>
    <mergeCell ref="AID239:AIE239"/>
    <mergeCell ref="AII239:AIT239"/>
    <mergeCell ref="AFJ239:AFK239"/>
    <mergeCell ref="AFO239:AFZ239"/>
    <mergeCell ref="AGB239:AGC239"/>
    <mergeCell ref="AGG239:AGR239"/>
    <mergeCell ref="AGT239:AGU239"/>
    <mergeCell ref="ADM239:ADX239"/>
    <mergeCell ref="ADZ239:AEA239"/>
    <mergeCell ref="AEE239:AEP239"/>
    <mergeCell ref="AER239:AES239"/>
    <mergeCell ref="AEW239:AFH239"/>
    <mergeCell ref="ABX239:ABY239"/>
    <mergeCell ref="ACC239:ACN239"/>
    <mergeCell ref="ACP239:ACQ239"/>
    <mergeCell ref="ACU239:ADF239"/>
    <mergeCell ref="ADH239:ADI239"/>
    <mergeCell ref="AAA239:AAL239"/>
    <mergeCell ref="AAN239:AAO239"/>
    <mergeCell ref="AAS239:ABD239"/>
    <mergeCell ref="ABF239:ABG239"/>
    <mergeCell ref="ABK239:ABV239"/>
    <mergeCell ref="YL239:YM239"/>
    <mergeCell ref="YQ239:ZB239"/>
    <mergeCell ref="ZD239:ZE239"/>
    <mergeCell ref="ZI239:ZT239"/>
    <mergeCell ref="ZV239:ZW239"/>
    <mergeCell ref="WO239:WZ239"/>
    <mergeCell ref="XB239:XC239"/>
    <mergeCell ref="XG239:XR239"/>
    <mergeCell ref="XT239:XU239"/>
    <mergeCell ref="XY239:YJ239"/>
    <mergeCell ref="UZ239:VA239"/>
    <mergeCell ref="VE239:VP239"/>
    <mergeCell ref="VR239:VS239"/>
    <mergeCell ref="VW239:WH239"/>
    <mergeCell ref="WJ239:WK239"/>
    <mergeCell ref="TC239:TN239"/>
    <mergeCell ref="TP239:TQ239"/>
    <mergeCell ref="TU239:UF239"/>
    <mergeCell ref="UH239:UI239"/>
    <mergeCell ref="UM239:UX239"/>
    <mergeCell ref="RN239:RO239"/>
    <mergeCell ref="RS239:SD239"/>
    <mergeCell ref="SF239:SG239"/>
    <mergeCell ref="SK239:SV239"/>
    <mergeCell ref="SX239:SY239"/>
    <mergeCell ref="PQ239:QB239"/>
    <mergeCell ref="QD239:QE239"/>
    <mergeCell ref="QI239:QT239"/>
    <mergeCell ref="QV239:QW239"/>
    <mergeCell ref="RA239:RL239"/>
    <mergeCell ref="OB239:OC239"/>
    <mergeCell ref="OG239:OR239"/>
    <mergeCell ref="OT239:OU239"/>
    <mergeCell ref="OY239:PJ239"/>
    <mergeCell ref="PL239:PM239"/>
    <mergeCell ref="ME239:MP239"/>
    <mergeCell ref="MR239:MS239"/>
    <mergeCell ref="MW239:NH239"/>
    <mergeCell ref="NJ239:NK239"/>
    <mergeCell ref="NO239:NZ239"/>
    <mergeCell ref="KP239:KQ239"/>
    <mergeCell ref="KU239:LF239"/>
    <mergeCell ref="LH239:LI239"/>
    <mergeCell ref="LM239:LX239"/>
    <mergeCell ref="LZ239:MA239"/>
    <mergeCell ref="IS239:JD239"/>
    <mergeCell ref="JF239:JG239"/>
    <mergeCell ref="JK239:JV239"/>
    <mergeCell ref="JX239:JY239"/>
    <mergeCell ref="KC239:KN239"/>
    <mergeCell ref="HD239:HE239"/>
    <mergeCell ref="HI239:HT239"/>
    <mergeCell ref="HV239:HW239"/>
    <mergeCell ref="IA239:IL239"/>
    <mergeCell ref="IN239:IO239"/>
    <mergeCell ref="FG239:FR239"/>
    <mergeCell ref="FT239:FU239"/>
    <mergeCell ref="FY239:GJ239"/>
    <mergeCell ref="GL239:GM239"/>
    <mergeCell ref="GQ239:HB239"/>
    <mergeCell ref="DR239:DS239"/>
    <mergeCell ref="DW239:EH239"/>
    <mergeCell ref="EJ239:EK239"/>
    <mergeCell ref="EO239:EZ239"/>
    <mergeCell ref="FB239:FC239"/>
    <mergeCell ref="XED164:XEE164"/>
    <mergeCell ref="XEI164:XET164"/>
    <mergeCell ref="XEV164:XEW164"/>
    <mergeCell ref="XFA164:XFD164"/>
    <mergeCell ref="S239:AD239"/>
    <mergeCell ref="AF239:AG239"/>
    <mergeCell ref="AK239:AV239"/>
    <mergeCell ref="AX239:AY239"/>
    <mergeCell ref="BC239:BN239"/>
    <mergeCell ref="BP239:BQ239"/>
    <mergeCell ref="BU239:CF239"/>
    <mergeCell ref="CH239:CI239"/>
    <mergeCell ref="CM239:CX239"/>
    <mergeCell ref="CZ239:DA239"/>
    <mergeCell ref="DE239:DP239"/>
    <mergeCell ref="XCG164:XCR164"/>
    <mergeCell ref="XCT164:XCU164"/>
    <mergeCell ref="XCY164:XDJ164"/>
    <mergeCell ref="XDL164:XDM164"/>
    <mergeCell ref="XDQ164:XEB164"/>
    <mergeCell ref="XAR164:XAS164"/>
    <mergeCell ref="XAW164:XBH164"/>
    <mergeCell ref="XBJ164:XBK164"/>
    <mergeCell ref="XBO164:XBZ164"/>
    <mergeCell ref="XCB164:XCC164"/>
    <mergeCell ref="WYU164:WZF164"/>
    <mergeCell ref="WZH164:WZI164"/>
    <mergeCell ref="WZM164:WZX164"/>
    <mergeCell ref="WZZ164:XAA164"/>
    <mergeCell ref="XAE164:XAP164"/>
    <mergeCell ref="WXF164:WXG164"/>
    <mergeCell ref="WXK164:WXV164"/>
    <mergeCell ref="WXX164:WXY164"/>
    <mergeCell ref="WYC164:WYN164"/>
    <mergeCell ref="WYP164:WYQ164"/>
    <mergeCell ref="WVI164:WVT164"/>
    <mergeCell ref="WVV164:WVW164"/>
    <mergeCell ref="WWA164:WWL164"/>
    <mergeCell ref="WWN164:WWO164"/>
    <mergeCell ref="WWS164:WXD164"/>
    <mergeCell ref="WTT164:WTU164"/>
    <mergeCell ref="WTY164:WUJ164"/>
    <mergeCell ref="WUL164:WUM164"/>
    <mergeCell ref="WUQ164:WVB164"/>
    <mergeCell ref="WVD164:WVE164"/>
    <mergeCell ref="WRW164:WSH164"/>
    <mergeCell ref="WSJ164:WSK164"/>
    <mergeCell ref="WSO164:WSZ164"/>
    <mergeCell ref="WTB164:WTC164"/>
    <mergeCell ref="WTG164:WTR164"/>
    <mergeCell ref="WQH164:WQI164"/>
    <mergeCell ref="WQM164:WQX164"/>
    <mergeCell ref="WQZ164:WRA164"/>
    <mergeCell ref="WRE164:WRP164"/>
    <mergeCell ref="WRR164:WRS164"/>
    <mergeCell ref="WOK164:WOV164"/>
    <mergeCell ref="WOX164:WOY164"/>
    <mergeCell ref="WPC164:WPN164"/>
    <mergeCell ref="WPP164:WPQ164"/>
    <mergeCell ref="WPU164:WQF164"/>
    <mergeCell ref="WMV164:WMW164"/>
    <mergeCell ref="WNA164:WNL164"/>
    <mergeCell ref="WNN164:WNO164"/>
    <mergeCell ref="WNS164:WOD164"/>
    <mergeCell ref="WOF164:WOG164"/>
    <mergeCell ref="WKY164:WLJ164"/>
    <mergeCell ref="WLL164:WLM164"/>
    <mergeCell ref="WLQ164:WMB164"/>
    <mergeCell ref="WMD164:WME164"/>
    <mergeCell ref="WMI164:WMT164"/>
    <mergeCell ref="WJJ164:WJK164"/>
    <mergeCell ref="WJO164:WJZ164"/>
    <mergeCell ref="WKB164:WKC164"/>
    <mergeCell ref="WKG164:WKR164"/>
    <mergeCell ref="WKT164:WKU164"/>
    <mergeCell ref="WHM164:WHX164"/>
    <mergeCell ref="WHZ164:WIA164"/>
    <mergeCell ref="WIE164:WIP164"/>
    <mergeCell ref="WIR164:WIS164"/>
    <mergeCell ref="WIW164:WJH164"/>
    <mergeCell ref="WFX164:WFY164"/>
    <mergeCell ref="WGC164:WGN164"/>
    <mergeCell ref="WGP164:WGQ164"/>
    <mergeCell ref="WGU164:WHF164"/>
    <mergeCell ref="WHH164:WHI164"/>
    <mergeCell ref="WEA164:WEL164"/>
    <mergeCell ref="WEN164:WEO164"/>
    <mergeCell ref="WES164:WFD164"/>
    <mergeCell ref="WFF164:WFG164"/>
    <mergeCell ref="WFK164:WFV164"/>
    <mergeCell ref="WCL164:WCM164"/>
    <mergeCell ref="WCQ164:WDB164"/>
    <mergeCell ref="WDD164:WDE164"/>
    <mergeCell ref="WDI164:WDT164"/>
    <mergeCell ref="WDV164:WDW164"/>
    <mergeCell ref="WAO164:WAZ164"/>
    <mergeCell ref="WBB164:WBC164"/>
    <mergeCell ref="WBG164:WBR164"/>
    <mergeCell ref="WBT164:WBU164"/>
    <mergeCell ref="WBY164:WCJ164"/>
    <mergeCell ref="VYZ164:VZA164"/>
    <mergeCell ref="VZE164:VZP164"/>
    <mergeCell ref="VZR164:VZS164"/>
    <mergeCell ref="VZW164:WAH164"/>
    <mergeCell ref="WAJ164:WAK164"/>
    <mergeCell ref="VXC164:VXN164"/>
    <mergeCell ref="VXP164:VXQ164"/>
    <mergeCell ref="VXU164:VYF164"/>
    <mergeCell ref="VYH164:VYI164"/>
    <mergeCell ref="VYM164:VYX164"/>
    <mergeCell ref="VVN164:VVO164"/>
    <mergeCell ref="VVS164:VWD164"/>
    <mergeCell ref="VWF164:VWG164"/>
    <mergeCell ref="VWK164:VWV164"/>
    <mergeCell ref="VWX164:VWY164"/>
    <mergeCell ref="VTQ164:VUB164"/>
    <mergeCell ref="VUD164:VUE164"/>
    <mergeCell ref="VUI164:VUT164"/>
    <mergeCell ref="VUV164:VUW164"/>
    <mergeCell ref="VVA164:VVL164"/>
    <mergeCell ref="VSB164:VSC164"/>
    <mergeCell ref="VSG164:VSR164"/>
    <mergeCell ref="VST164:VSU164"/>
    <mergeCell ref="VSY164:VTJ164"/>
    <mergeCell ref="VTL164:VTM164"/>
    <mergeCell ref="VQE164:VQP164"/>
    <mergeCell ref="VQR164:VQS164"/>
    <mergeCell ref="VQW164:VRH164"/>
    <mergeCell ref="VRJ164:VRK164"/>
    <mergeCell ref="VRO164:VRZ164"/>
    <mergeCell ref="VOP164:VOQ164"/>
    <mergeCell ref="VOU164:VPF164"/>
    <mergeCell ref="VPH164:VPI164"/>
    <mergeCell ref="VPM164:VPX164"/>
    <mergeCell ref="VPZ164:VQA164"/>
    <mergeCell ref="VMS164:VND164"/>
    <mergeCell ref="VNF164:VNG164"/>
    <mergeCell ref="VNK164:VNV164"/>
    <mergeCell ref="VNX164:VNY164"/>
    <mergeCell ref="VOC164:VON164"/>
    <mergeCell ref="VLD164:VLE164"/>
    <mergeCell ref="VLI164:VLT164"/>
    <mergeCell ref="VLV164:VLW164"/>
    <mergeCell ref="VMA164:VML164"/>
    <mergeCell ref="VMN164:VMO164"/>
    <mergeCell ref="VJG164:VJR164"/>
    <mergeCell ref="VJT164:VJU164"/>
    <mergeCell ref="VJY164:VKJ164"/>
    <mergeCell ref="VKL164:VKM164"/>
    <mergeCell ref="VKQ164:VLB164"/>
    <mergeCell ref="VHR164:VHS164"/>
    <mergeCell ref="VHW164:VIH164"/>
    <mergeCell ref="VIJ164:VIK164"/>
    <mergeCell ref="VIO164:VIZ164"/>
    <mergeCell ref="VJB164:VJC164"/>
    <mergeCell ref="VFU164:VGF164"/>
    <mergeCell ref="VGH164:VGI164"/>
    <mergeCell ref="VGM164:VGX164"/>
    <mergeCell ref="VGZ164:VHA164"/>
    <mergeCell ref="VHE164:VHP164"/>
    <mergeCell ref="VEF164:VEG164"/>
    <mergeCell ref="VEK164:VEV164"/>
    <mergeCell ref="VEX164:VEY164"/>
    <mergeCell ref="VFC164:VFN164"/>
    <mergeCell ref="VFP164:VFQ164"/>
    <mergeCell ref="VCI164:VCT164"/>
    <mergeCell ref="VCV164:VCW164"/>
    <mergeCell ref="VDA164:VDL164"/>
    <mergeCell ref="VDN164:VDO164"/>
    <mergeCell ref="VDS164:VED164"/>
    <mergeCell ref="VAT164:VAU164"/>
    <mergeCell ref="VAY164:VBJ164"/>
    <mergeCell ref="VBL164:VBM164"/>
    <mergeCell ref="VBQ164:VCB164"/>
    <mergeCell ref="VCD164:VCE164"/>
    <mergeCell ref="UYW164:UZH164"/>
    <mergeCell ref="UZJ164:UZK164"/>
    <mergeCell ref="UZO164:UZZ164"/>
    <mergeCell ref="VAB164:VAC164"/>
    <mergeCell ref="VAG164:VAR164"/>
    <mergeCell ref="UXH164:UXI164"/>
    <mergeCell ref="UXM164:UXX164"/>
    <mergeCell ref="UXZ164:UYA164"/>
    <mergeCell ref="UYE164:UYP164"/>
    <mergeCell ref="UYR164:UYS164"/>
    <mergeCell ref="UVK164:UVV164"/>
    <mergeCell ref="UVX164:UVY164"/>
    <mergeCell ref="UWC164:UWN164"/>
    <mergeCell ref="UWP164:UWQ164"/>
    <mergeCell ref="UWU164:UXF164"/>
    <mergeCell ref="UTV164:UTW164"/>
    <mergeCell ref="UUA164:UUL164"/>
    <mergeCell ref="UUN164:UUO164"/>
    <mergeCell ref="UUS164:UVD164"/>
    <mergeCell ref="UVF164:UVG164"/>
    <mergeCell ref="URY164:USJ164"/>
    <mergeCell ref="USL164:USM164"/>
    <mergeCell ref="USQ164:UTB164"/>
    <mergeCell ref="UTD164:UTE164"/>
    <mergeCell ref="UTI164:UTT164"/>
    <mergeCell ref="UQJ164:UQK164"/>
    <mergeCell ref="UQO164:UQZ164"/>
    <mergeCell ref="URB164:URC164"/>
    <mergeCell ref="URG164:URR164"/>
    <mergeCell ref="URT164:URU164"/>
    <mergeCell ref="UOM164:UOX164"/>
    <mergeCell ref="UOZ164:UPA164"/>
    <mergeCell ref="UPE164:UPP164"/>
    <mergeCell ref="UPR164:UPS164"/>
    <mergeCell ref="UPW164:UQH164"/>
    <mergeCell ref="UMX164:UMY164"/>
    <mergeCell ref="UNC164:UNN164"/>
    <mergeCell ref="UNP164:UNQ164"/>
    <mergeCell ref="UNU164:UOF164"/>
    <mergeCell ref="UOH164:UOI164"/>
    <mergeCell ref="ULA164:ULL164"/>
    <mergeCell ref="ULN164:ULO164"/>
    <mergeCell ref="ULS164:UMD164"/>
    <mergeCell ref="UMF164:UMG164"/>
    <mergeCell ref="UMK164:UMV164"/>
    <mergeCell ref="UJL164:UJM164"/>
    <mergeCell ref="UJQ164:UKB164"/>
    <mergeCell ref="UKD164:UKE164"/>
    <mergeCell ref="UKI164:UKT164"/>
    <mergeCell ref="UKV164:UKW164"/>
    <mergeCell ref="UHO164:UHZ164"/>
    <mergeCell ref="UIB164:UIC164"/>
    <mergeCell ref="UIG164:UIR164"/>
    <mergeCell ref="UIT164:UIU164"/>
    <mergeCell ref="UIY164:UJJ164"/>
    <mergeCell ref="UFZ164:UGA164"/>
    <mergeCell ref="UGE164:UGP164"/>
    <mergeCell ref="UGR164:UGS164"/>
    <mergeCell ref="UGW164:UHH164"/>
    <mergeCell ref="UHJ164:UHK164"/>
    <mergeCell ref="UEC164:UEN164"/>
    <mergeCell ref="UEP164:UEQ164"/>
    <mergeCell ref="UEU164:UFF164"/>
    <mergeCell ref="UFH164:UFI164"/>
    <mergeCell ref="UFM164:UFX164"/>
    <mergeCell ref="UCN164:UCO164"/>
    <mergeCell ref="UCS164:UDD164"/>
    <mergeCell ref="UDF164:UDG164"/>
    <mergeCell ref="UDK164:UDV164"/>
    <mergeCell ref="UDX164:UDY164"/>
    <mergeCell ref="UAQ164:UBB164"/>
    <mergeCell ref="UBD164:UBE164"/>
    <mergeCell ref="UBI164:UBT164"/>
    <mergeCell ref="UBV164:UBW164"/>
    <mergeCell ref="UCA164:UCL164"/>
    <mergeCell ref="TZB164:TZC164"/>
    <mergeCell ref="TZG164:TZR164"/>
    <mergeCell ref="TZT164:TZU164"/>
    <mergeCell ref="TZY164:UAJ164"/>
    <mergeCell ref="UAL164:UAM164"/>
    <mergeCell ref="TXE164:TXP164"/>
    <mergeCell ref="TXR164:TXS164"/>
    <mergeCell ref="TXW164:TYH164"/>
    <mergeCell ref="TYJ164:TYK164"/>
    <mergeCell ref="TYO164:TYZ164"/>
    <mergeCell ref="TVP164:TVQ164"/>
    <mergeCell ref="TVU164:TWF164"/>
    <mergeCell ref="TWH164:TWI164"/>
    <mergeCell ref="TWM164:TWX164"/>
    <mergeCell ref="TWZ164:TXA164"/>
    <mergeCell ref="TTS164:TUD164"/>
    <mergeCell ref="TUF164:TUG164"/>
    <mergeCell ref="TUK164:TUV164"/>
    <mergeCell ref="TUX164:TUY164"/>
    <mergeCell ref="TVC164:TVN164"/>
    <mergeCell ref="TSD164:TSE164"/>
    <mergeCell ref="TSI164:TST164"/>
    <mergeCell ref="TSV164:TSW164"/>
    <mergeCell ref="TTA164:TTL164"/>
    <mergeCell ref="TTN164:TTO164"/>
    <mergeCell ref="TQG164:TQR164"/>
    <mergeCell ref="TQT164:TQU164"/>
    <mergeCell ref="TQY164:TRJ164"/>
    <mergeCell ref="TRL164:TRM164"/>
    <mergeCell ref="TRQ164:TSB164"/>
    <mergeCell ref="TOR164:TOS164"/>
    <mergeCell ref="TOW164:TPH164"/>
    <mergeCell ref="TPJ164:TPK164"/>
    <mergeCell ref="TPO164:TPZ164"/>
    <mergeCell ref="TQB164:TQC164"/>
    <mergeCell ref="TMU164:TNF164"/>
    <mergeCell ref="TNH164:TNI164"/>
    <mergeCell ref="TNM164:TNX164"/>
    <mergeCell ref="TNZ164:TOA164"/>
    <mergeCell ref="TOE164:TOP164"/>
    <mergeCell ref="TLF164:TLG164"/>
    <mergeCell ref="TLK164:TLV164"/>
    <mergeCell ref="TLX164:TLY164"/>
    <mergeCell ref="TMC164:TMN164"/>
    <mergeCell ref="TMP164:TMQ164"/>
    <mergeCell ref="TJI164:TJT164"/>
    <mergeCell ref="TJV164:TJW164"/>
    <mergeCell ref="TKA164:TKL164"/>
    <mergeCell ref="TKN164:TKO164"/>
    <mergeCell ref="TKS164:TLD164"/>
    <mergeCell ref="THT164:THU164"/>
    <mergeCell ref="THY164:TIJ164"/>
    <mergeCell ref="TIL164:TIM164"/>
    <mergeCell ref="TIQ164:TJB164"/>
    <mergeCell ref="TJD164:TJE164"/>
    <mergeCell ref="TFW164:TGH164"/>
    <mergeCell ref="TGJ164:TGK164"/>
    <mergeCell ref="TGO164:TGZ164"/>
    <mergeCell ref="THB164:THC164"/>
    <mergeCell ref="THG164:THR164"/>
    <mergeCell ref="TEH164:TEI164"/>
    <mergeCell ref="TEM164:TEX164"/>
    <mergeCell ref="TEZ164:TFA164"/>
    <mergeCell ref="TFE164:TFP164"/>
    <mergeCell ref="TFR164:TFS164"/>
    <mergeCell ref="TCK164:TCV164"/>
    <mergeCell ref="TCX164:TCY164"/>
    <mergeCell ref="TDC164:TDN164"/>
    <mergeCell ref="TDP164:TDQ164"/>
    <mergeCell ref="TDU164:TEF164"/>
    <mergeCell ref="TAV164:TAW164"/>
    <mergeCell ref="TBA164:TBL164"/>
    <mergeCell ref="TBN164:TBO164"/>
    <mergeCell ref="TBS164:TCD164"/>
    <mergeCell ref="TCF164:TCG164"/>
    <mergeCell ref="SYY164:SZJ164"/>
    <mergeCell ref="SZL164:SZM164"/>
    <mergeCell ref="SZQ164:TAB164"/>
    <mergeCell ref="TAD164:TAE164"/>
    <mergeCell ref="TAI164:TAT164"/>
    <mergeCell ref="SXJ164:SXK164"/>
    <mergeCell ref="SXO164:SXZ164"/>
    <mergeCell ref="SYB164:SYC164"/>
    <mergeCell ref="SYG164:SYR164"/>
    <mergeCell ref="SYT164:SYU164"/>
    <mergeCell ref="SVM164:SVX164"/>
    <mergeCell ref="SVZ164:SWA164"/>
    <mergeCell ref="SWE164:SWP164"/>
    <mergeCell ref="SWR164:SWS164"/>
    <mergeCell ref="SWW164:SXH164"/>
    <mergeCell ref="STX164:STY164"/>
    <mergeCell ref="SUC164:SUN164"/>
    <mergeCell ref="SUP164:SUQ164"/>
    <mergeCell ref="SUU164:SVF164"/>
    <mergeCell ref="SVH164:SVI164"/>
    <mergeCell ref="SSA164:SSL164"/>
    <mergeCell ref="SSN164:SSO164"/>
    <mergeCell ref="SSS164:STD164"/>
    <mergeCell ref="STF164:STG164"/>
    <mergeCell ref="STK164:STV164"/>
    <mergeCell ref="SQL164:SQM164"/>
    <mergeCell ref="SQQ164:SRB164"/>
    <mergeCell ref="SRD164:SRE164"/>
    <mergeCell ref="SRI164:SRT164"/>
    <mergeCell ref="SRV164:SRW164"/>
    <mergeCell ref="SOO164:SOZ164"/>
    <mergeCell ref="SPB164:SPC164"/>
    <mergeCell ref="SPG164:SPR164"/>
    <mergeCell ref="SPT164:SPU164"/>
    <mergeCell ref="SPY164:SQJ164"/>
    <mergeCell ref="SMZ164:SNA164"/>
    <mergeCell ref="SNE164:SNP164"/>
    <mergeCell ref="SNR164:SNS164"/>
    <mergeCell ref="SNW164:SOH164"/>
    <mergeCell ref="SOJ164:SOK164"/>
    <mergeCell ref="SLC164:SLN164"/>
    <mergeCell ref="SLP164:SLQ164"/>
    <mergeCell ref="SLU164:SMF164"/>
    <mergeCell ref="SMH164:SMI164"/>
    <mergeCell ref="SMM164:SMX164"/>
    <mergeCell ref="SJN164:SJO164"/>
    <mergeCell ref="SJS164:SKD164"/>
    <mergeCell ref="SKF164:SKG164"/>
    <mergeCell ref="SKK164:SKV164"/>
    <mergeCell ref="SKX164:SKY164"/>
    <mergeCell ref="SHQ164:SIB164"/>
    <mergeCell ref="SID164:SIE164"/>
    <mergeCell ref="SII164:SIT164"/>
    <mergeCell ref="SIV164:SIW164"/>
    <mergeCell ref="SJA164:SJL164"/>
    <mergeCell ref="SGB164:SGC164"/>
    <mergeCell ref="SGG164:SGR164"/>
    <mergeCell ref="SGT164:SGU164"/>
    <mergeCell ref="SGY164:SHJ164"/>
    <mergeCell ref="SHL164:SHM164"/>
    <mergeCell ref="SEE164:SEP164"/>
    <mergeCell ref="SER164:SES164"/>
    <mergeCell ref="SEW164:SFH164"/>
    <mergeCell ref="SFJ164:SFK164"/>
    <mergeCell ref="SFO164:SFZ164"/>
    <mergeCell ref="SCP164:SCQ164"/>
    <mergeCell ref="SCU164:SDF164"/>
    <mergeCell ref="SDH164:SDI164"/>
    <mergeCell ref="SDM164:SDX164"/>
    <mergeCell ref="SDZ164:SEA164"/>
    <mergeCell ref="SAS164:SBD164"/>
    <mergeCell ref="SBF164:SBG164"/>
    <mergeCell ref="SBK164:SBV164"/>
    <mergeCell ref="SBX164:SBY164"/>
    <mergeCell ref="SCC164:SCN164"/>
    <mergeCell ref="RZD164:RZE164"/>
    <mergeCell ref="RZI164:RZT164"/>
    <mergeCell ref="RZV164:RZW164"/>
    <mergeCell ref="SAA164:SAL164"/>
    <mergeCell ref="SAN164:SAO164"/>
    <mergeCell ref="RXG164:RXR164"/>
    <mergeCell ref="RXT164:RXU164"/>
    <mergeCell ref="RXY164:RYJ164"/>
    <mergeCell ref="RYL164:RYM164"/>
    <mergeCell ref="RYQ164:RZB164"/>
    <mergeCell ref="RVR164:RVS164"/>
    <mergeCell ref="RVW164:RWH164"/>
    <mergeCell ref="RWJ164:RWK164"/>
    <mergeCell ref="RWO164:RWZ164"/>
    <mergeCell ref="RXB164:RXC164"/>
    <mergeCell ref="RTU164:RUF164"/>
    <mergeCell ref="RUH164:RUI164"/>
    <mergeCell ref="RUM164:RUX164"/>
    <mergeCell ref="RUZ164:RVA164"/>
    <mergeCell ref="RVE164:RVP164"/>
    <mergeCell ref="RSF164:RSG164"/>
    <mergeCell ref="RSK164:RSV164"/>
    <mergeCell ref="RSX164:RSY164"/>
    <mergeCell ref="RTC164:RTN164"/>
    <mergeCell ref="RTP164:RTQ164"/>
    <mergeCell ref="RQI164:RQT164"/>
    <mergeCell ref="RQV164:RQW164"/>
    <mergeCell ref="RRA164:RRL164"/>
    <mergeCell ref="RRN164:RRO164"/>
    <mergeCell ref="RRS164:RSD164"/>
    <mergeCell ref="ROT164:ROU164"/>
    <mergeCell ref="ROY164:RPJ164"/>
    <mergeCell ref="RPL164:RPM164"/>
    <mergeCell ref="RPQ164:RQB164"/>
    <mergeCell ref="RQD164:RQE164"/>
    <mergeCell ref="RMW164:RNH164"/>
    <mergeCell ref="RNJ164:RNK164"/>
    <mergeCell ref="RNO164:RNZ164"/>
    <mergeCell ref="ROB164:ROC164"/>
    <mergeCell ref="ROG164:ROR164"/>
    <mergeCell ref="RLH164:RLI164"/>
    <mergeCell ref="RLM164:RLX164"/>
    <mergeCell ref="RLZ164:RMA164"/>
    <mergeCell ref="RME164:RMP164"/>
    <mergeCell ref="RMR164:RMS164"/>
    <mergeCell ref="RJK164:RJV164"/>
    <mergeCell ref="RJX164:RJY164"/>
    <mergeCell ref="RKC164:RKN164"/>
    <mergeCell ref="RKP164:RKQ164"/>
    <mergeCell ref="RKU164:RLF164"/>
    <mergeCell ref="RHV164:RHW164"/>
    <mergeCell ref="RIA164:RIL164"/>
    <mergeCell ref="RIN164:RIO164"/>
    <mergeCell ref="RIS164:RJD164"/>
    <mergeCell ref="RJF164:RJG164"/>
    <mergeCell ref="RFY164:RGJ164"/>
    <mergeCell ref="RGL164:RGM164"/>
    <mergeCell ref="RGQ164:RHB164"/>
    <mergeCell ref="RHD164:RHE164"/>
    <mergeCell ref="RHI164:RHT164"/>
    <mergeCell ref="REJ164:REK164"/>
    <mergeCell ref="REO164:REZ164"/>
    <mergeCell ref="RFB164:RFC164"/>
    <mergeCell ref="RFG164:RFR164"/>
    <mergeCell ref="RFT164:RFU164"/>
    <mergeCell ref="RCM164:RCX164"/>
    <mergeCell ref="RCZ164:RDA164"/>
    <mergeCell ref="RDE164:RDP164"/>
    <mergeCell ref="RDR164:RDS164"/>
    <mergeCell ref="RDW164:REH164"/>
    <mergeCell ref="RAX164:RAY164"/>
    <mergeCell ref="RBC164:RBN164"/>
    <mergeCell ref="RBP164:RBQ164"/>
    <mergeCell ref="RBU164:RCF164"/>
    <mergeCell ref="RCH164:RCI164"/>
    <mergeCell ref="QZA164:QZL164"/>
    <mergeCell ref="QZN164:QZO164"/>
    <mergeCell ref="QZS164:RAD164"/>
    <mergeCell ref="RAF164:RAG164"/>
    <mergeCell ref="RAK164:RAV164"/>
    <mergeCell ref="QXL164:QXM164"/>
    <mergeCell ref="QXQ164:QYB164"/>
    <mergeCell ref="QYD164:QYE164"/>
    <mergeCell ref="QYI164:QYT164"/>
    <mergeCell ref="QYV164:QYW164"/>
    <mergeCell ref="QVO164:QVZ164"/>
    <mergeCell ref="QWB164:QWC164"/>
    <mergeCell ref="QWG164:QWR164"/>
    <mergeCell ref="QWT164:QWU164"/>
    <mergeCell ref="QWY164:QXJ164"/>
    <mergeCell ref="QTZ164:QUA164"/>
    <mergeCell ref="QUE164:QUP164"/>
    <mergeCell ref="QUR164:QUS164"/>
    <mergeCell ref="QUW164:QVH164"/>
    <mergeCell ref="QVJ164:QVK164"/>
    <mergeCell ref="QSC164:QSN164"/>
    <mergeCell ref="QSP164:QSQ164"/>
    <mergeCell ref="QSU164:QTF164"/>
    <mergeCell ref="QTH164:QTI164"/>
    <mergeCell ref="QTM164:QTX164"/>
    <mergeCell ref="QQN164:QQO164"/>
    <mergeCell ref="QQS164:QRD164"/>
    <mergeCell ref="QRF164:QRG164"/>
    <mergeCell ref="QRK164:QRV164"/>
    <mergeCell ref="QRX164:QRY164"/>
    <mergeCell ref="QOQ164:QPB164"/>
    <mergeCell ref="QPD164:QPE164"/>
    <mergeCell ref="QPI164:QPT164"/>
    <mergeCell ref="QPV164:QPW164"/>
    <mergeCell ref="QQA164:QQL164"/>
    <mergeCell ref="QNB164:QNC164"/>
    <mergeCell ref="QNG164:QNR164"/>
    <mergeCell ref="QNT164:QNU164"/>
    <mergeCell ref="QNY164:QOJ164"/>
    <mergeCell ref="QOL164:QOM164"/>
    <mergeCell ref="QLE164:QLP164"/>
    <mergeCell ref="QLR164:QLS164"/>
    <mergeCell ref="QLW164:QMH164"/>
    <mergeCell ref="QMJ164:QMK164"/>
    <mergeCell ref="QMO164:QMZ164"/>
    <mergeCell ref="QJP164:QJQ164"/>
    <mergeCell ref="QJU164:QKF164"/>
    <mergeCell ref="QKH164:QKI164"/>
    <mergeCell ref="QKM164:QKX164"/>
    <mergeCell ref="QKZ164:QLA164"/>
    <mergeCell ref="QHS164:QID164"/>
    <mergeCell ref="QIF164:QIG164"/>
    <mergeCell ref="QIK164:QIV164"/>
    <mergeCell ref="QIX164:QIY164"/>
    <mergeCell ref="QJC164:QJN164"/>
    <mergeCell ref="QGD164:QGE164"/>
    <mergeCell ref="QGI164:QGT164"/>
    <mergeCell ref="QGV164:QGW164"/>
    <mergeCell ref="QHA164:QHL164"/>
    <mergeCell ref="QHN164:QHO164"/>
    <mergeCell ref="QEG164:QER164"/>
    <mergeCell ref="QET164:QEU164"/>
    <mergeCell ref="QEY164:QFJ164"/>
    <mergeCell ref="QFL164:QFM164"/>
    <mergeCell ref="QFQ164:QGB164"/>
    <mergeCell ref="QCR164:QCS164"/>
    <mergeCell ref="QCW164:QDH164"/>
    <mergeCell ref="QDJ164:QDK164"/>
    <mergeCell ref="QDO164:QDZ164"/>
    <mergeCell ref="QEB164:QEC164"/>
    <mergeCell ref="QAU164:QBF164"/>
    <mergeCell ref="QBH164:QBI164"/>
    <mergeCell ref="QBM164:QBX164"/>
    <mergeCell ref="QBZ164:QCA164"/>
    <mergeCell ref="QCE164:QCP164"/>
    <mergeCell ref="PZF164:PZG164"/>
    <mergeCell ref="PZK164:PZV164"/>
    <mergeCell ref="PZX164:PZY164"/>
    <mergeCell ref="QAC164:QAN164"/>
    <mergeCell ref="QAP164:QAQ164"/>
    <mergeCell ref="PXI164:PXT164"/>
    <mergeCell ref="PXV164:PXW164"/>
    <mergeCell ref="PYA164:PYL164"/>
    <mergeCell ref="PYN164:PYO164"/>
    <mergeCell ref="PYS164:PZD164"/>
    <mergeCell ref="PVT164:PVU164"/>
    <mergeCell ref="PVY164:PWJ164"/>
    <mergeCell ref="PWL164:PWM164"/>
    <mergeCell ref="PWQ164:PXB164"/>
    <mergeCell ref="PXD164:PXE164"/>
    <mergeCell ref="PTW164:PUH164"/>
    <mergeCell ref="PUJ164:PUK164"/>
    <mergeCell ref="PUO164:PUZ164"/>
    <mergeCell ref="PVB164:PVC164"/>
    <mergeCell ref="PVG164:PVR164"/>
    <mergeCell ref="PSH164:PSI164"/>
    <mergeCell ref="PSM164:PSX164"/>
    <mergeCell ref="PSZ164:PTA164"/>
    <mergeCell ref="PTE164:PTP164"/>
    <mergeCell ref="PTR164:PTS164"/>
    <mergeCell ref="PQK164:PQV164"/>
    <mergeCell ref="PQX164:PQY164"/>
    <mergeCell ref="PRC164:PRN164"/>
    <mergeCell ref="PRP164:PRQ164"/>
    <mergeCell ref="PRU164:PSF164"/>
    <mergeCell ref="POV164:POW164"/>
    <mergeCell ref="PPA164:PPL164"/>
    <mergeCell ref="PPN164:PPO164"/>
    <mergeCell ref="PPS164:PQD164"/>
    <mergeCell ref="PQF164:PQG164"/>
    <mergeCell ref="PMY164:PNJ164"/>
    <mergeCell ref="PNL164:PNM164"/>
    <mergeCell ref="PNQ164:POB164"/>
    <mergeCell ref="POD164:POE164"/>
    <mergeCell ref="POI164:POT164"/>
    <mergeCell ref="PLJ164:PLK164"/>
    <mergeCell ref="PLO164:PLZ164"/>
    <mergeCell ref="PMB164:PMC164"/>
    <mergeCell ref="PMG164:PMR164"/>
    <mergeCell ref="PMT164:PMU164"/>
    <mergeCell ref="PJM164:PJX164"/>
    <mergeCell ref="PJZ164:PKA164"/>
    <mergeCell ref="PKE164:PKP164"/>
    <mergeCell ref="PKR164:PKS164"/>
    <mergeCell ref="PKW164:PLH164"/>
    <mergeCell ref="PHX164:PHY164"/>
    <mergeCell ref="PIC164:PIN164"/>
    <mergeCell ref="PIP164:PIQ164"/>
    <mergeCell ref="PIU164:PJF164"/>
    <mergeCell ref="PJH164:PJI164"/>
    <mergeCell ref="PGA164:PGL164"/>
    <mergeCell ref="PGN164:PGO164"/>
    <mergeCell ref="PGS164:PHD164"/>
    <mergeCell ref="PHF164:PHG164"/>
    <mergeCell ref="PHK164:PHV164"/>
    <mergeCell ref="PEL164:PEM164"/>
    <mergeCell ref="PEQ164:PFB164"/>
    <mergeCell ref="PFD164:PFE164"/>
    <mergeCell ref="PFI164:PFT164"/>
    <mergeCell ref="PFV164:PFW164"/>
    <mergeCell ref="PCO164:PCZ164"/>
    <mergeCell ref="PDB164:PDC164"/>
    <mergeCell ref="PDG164:PDR164"/>
    <mergeCell ref="PDT164:PDU164"/>
    <mergeCell ref="PDY164:PEJ164"/>
    <mergeCell ref="PAZ164:PBA164"/>
    <mergeCell ref="PBE164:PBP164"/>
    <mergeCell ref="PBR164:PBS164"/>
    <mergeCell ref="PBW164:PCH164"/>
    <mergeCell ref="PCJ164:PCK164"/>
    <mergeCell ref="OZC164:OZN164"/>
    <mergeCell ref="OZP164:OZQ164"/>
    <mergeCell ref="OZU164:PAF164"/>
    <mergeCell ref="PAH164:PAI164"/>
    <mergeCell ref="PAM164:PAX164"/>
    <mergeCell ref="OXN164:OXO164"/>
    <mergeCell ref="OXS164:OYD164"/>
    <mergeCell ref="OYF164:OYG164"/>
    <mergeCell ref="OYK164:OYV164"/>
    <mergeCell ref="OYX164:OYY164"/>
    <mergeCell ref="OVQ164:OWB164"/>
    <mergeCell ref="OWD164:OWE164"/>
    <mergeCell ref="OWI164:OWT164"/>
    <mergeCell ref="OWV164:OWW164"/>
    <mergeCell ref="OXA164:OXL164"/>
    <mergeCell ref="OUB164:OUC164"/>
    <mergeCell ref="OUG164:OUR164"/>
    <mergeCell ref="OUT164:OUU164"/>
    <mergeCell ref="OUY164:OVJ164"/>
    <mergeCell ref="OVL164:OVM164"/>
    <mergeCell ref="OSE164:OSP164"/>
    <mergeCell ref="OSR164:OSS164"/>
    <mergeCell ref="OSW164:OTH164"/>
    <mergeCell ref="OTJ164:OTK164"/>
    <mergeCell ref="OTO164:OTZ164"/>
    <mergeCell ref="OQP164:OQQ164"/>
    <mergeCell ref="OQU164:ORF164"/>
    <mergeCell ref="ORH164:ORI164"/>
    <mergeCell ref="ORM164:ORX164"/>
    <mergeCell ref="ORZ164:OSA164"/>
    <mergeCell ref="OOS164:OPD164"/>
    <mergeCell ref="OPF164:OPG164"/>
    <mergeCell ref="OPK164:OPV164"/>
    <mergeCell ref="OPX164:OPY164"/>
    <mergeCell ref="OQC164:OQN164"/>
    <mergeCell ref="OND164:ONE164"/>
    <mergeCell ref="ONI164:ONT164"/>
    <mergeCell ref="ONV164:ONW164"/>
    <mergeCell ref="OOA164:OOL164"/>
    <mergeCell ref="OON164:OOO164"/>
    <mergeCell ref="OLG164:OLR164"/>
    <mergeCell ref="OLT164:OLU164"/>
    <mergeCell ref="OLY164:OMJ164"/>
    <mergeCell ref="OML164:OMM164"/>
    <mergeCell ref="OMQ164:ONB164"/>
    <mergeCell ref="OJR164:OJS164"/>
    <mergeCell ref="OJW164:OKH164"/>
    <mergeCell ref="OKJ164:OKK164"/>
    <mergeCell ref="OKO164:OKZ164"/>
    <mergeCell ref="OLB164:OLC164"/>
    <mergeCell ref="OHU164:OIF164"/>
    <mergeCell ref="OIH164:OII164"/>
    <mergeCell ref="OIM164:OIX164"/>
    <mergeCell ref="OIZ164:OJA164"/>
    <mergeCell ref="OJE164:OJP164"/>
    <mergeCell ref="OGF164:OGG164"/>
    <mergeCell ref="OGK164:OGV164"/>
    <mergeCell ref="OGX164:OGY164"/>
    <mergeCell ref="OHC164:OHN164"/>
    <mergeCell ref="OHP164:OHQ164"/>
    <mergeCell ref="OEI164:OET164"/>
    <mergeCell ref="OEV164:OEW164"/>
    <mergeCell ref="OFA164:OFL164"/>
    <mergeCell ref="OFN164:OFO164"/>
    <mergeCell ref="OFS164:OGD164"/>
    <mergeCell ref="OCT164:OCU164"/>
    <mergeCell ref="OCY164:ODJ164"/>
    <mergeCell ref="ODL164:ODM164"/>
    <mergeCell ref="ODQ164:OEB164"/>
    <mergeCell ref="OED164:OEE164"/>
    <mergeCell ref="OAW164:OBH164"/>
    <mergeCell ref="OBJ164:OBK164"/>
    <mergeCell ref="OBO164:OBZ164"/>
    <mergeCell ref="OCB164:OCC164"/>
    <mergeCell ref="OCG164:OCR164"/>
    <mergeCell ref="NZH164:NZI164"/>
    <mergeCell ref="NZM164:NZX164"/>
    <mergeCell ref="NZZ164:OAA164"/>
    <mergeCell ref="OAE164:OAP164"/>
    <mergeCell ref="OAR164:OAS164"/>
    <mergeCell ref="NXK164:NXV164"/>
    <mergeCell ref="NXX164:NXY164"/>
    <mergeCell ref="NYC164:NYN164"/>
    <mergeCell ref="NYP164:NYQ164"/>
    <mergeCell ref="NYU164:NZF164"/>
    <mergeCell ref="NVV164:NVW164"/>
    <mergeCell ref="NWA164:NWL164"/>
    <mergeCell ref="NWN164:NWO164"/>
    <mergeCell ref="NWS164:NXD164"/>
    <mergeCell ref="NXF164:NXG164"/>
    <mergeCell ref="NTY164:NUJ164"/>
    <mergeCell ref="NUL164:NUM164"/>
    <mergeCell ref="NUQ164:NVB164"/>
    <mergeCell ref="NVD164:NVE164"/>
    <mergeCell ref="NVI164:NVT164"/>
    <mergeCell ref="NSJ164:NSK164"/>
    <mergeCell ref="NSO164:NSZ164"/>
    <mergeCell ref="NTB164:NTC164"/>
    <mergeCell ref="NTG164:NTR164"/>
    <mergeCell ref="NTT164:NTU164"/>
    <mergeCell ref="NQM164:NQX164"/>
    <mergeCell ref="NQZ164:NRA164"/>
    <mergeCell ref="NRE164:NRP164"/>
    <mergeCell ref="NRR164:NRS164"/>
    <mergeCell ref="NRW164:NSH164"/>
    <mergeCell ref="NOX164:NOY164"/>
    <mergeCell ref="NPC164:NPN164"/>
    <mergeCell ref="NPP164:NPQ164"/>
    <mergeCell ref="NPU164:NQF164"/>
    <mergeCell ref="NQH164:NQI164"/>
    <mergeCell ref="NNA164:NNL164"/>
    <mergeCell ref="NNN164:NNO164"/>
    <mergeCell ref="NNS164:NOD164"/>
    <mergeCell ref="NOF164:NOG164"/>
    <mergeCell ref="NOK164:NOV164"/>
    <mergeCell ref="NLL164:NLM164"/>
    <mergeCell ref="NLQ164:NMB164"/>
    <mergeCell ref="NMD164:NME164"/>
    <mergeCell ref="NMI164:NMT164"/>
    <mergeCell ref="NMV164:NMW164"/>
    <mergeCell ref="NJO164:NJZ164"/>
    <mergeCell ref="NKB164:NKC164"/>
    <mergeCell ref="NKG164:NKR164"/>
    <mergeCell ref="NKT164:NKU164"/>
    <mergeCell ref="NKY164:NLJ164"/>
    <mergeCell ref="NHZ164:NIA164"/>
    <mergeCell ref="NIE164:NIP164"/>
    <mergeCell ref="NIR164:NIS164"/>
    <mergeCell ref="NIW164:NJH164"/>
    <mergeCell ref="NJJ164:NJK164"/>
    <mergeCell ref="NGC164:NGN164"/>
    <mergeCell ref="NGP164:NGQ164"/>
    <mergeCell ref="NGU164:NHF164"/>
    <mergeCell ref="NHH164:NHI164"/>
    <mergeCell ref="NHM164:NHX164"/>
    <mergeCell ref="NEN164:NEO164"/>
    <mergeCell ref="NES164:NFD164"/>
    <mergeCell ref="NFF164:NFG164"/>
    <mergeCell ref="NFK164:NFV164"/>
    <mergeCell ref="NFX164:NFY164"/>
    <mergeCell ref="NCQ164:NDB164"/>
    <mergeCell ref="NDD164:NDE164"/>
    <mergeCell ref="NDI164:NDT164"/>
    <mergeCell ref="NDV164:NDW164"/>
    <mergeCell ref="NEA164:NEL164"/>
    <mergeCell ref="NBB164:NBC164"/>
    <mergeCell ref="NBG164:NBR164"/>
    <mergeCell ref="NBT164:NBU164"/>
    <mergeCell ref="NBY164:NCJ164"/>
    <mergeCell ref="NCL164:NCM164"/>
    <mergeCell ref="MZE164:MZP164"/>
    <mergeCell ref="MZR164:MZS164"/>
    <mergeCell ref="MZW164:NAH164"/>
    <mergeCell ref="NAJ164:NAK164"/>
    <mergeCell ref="NAO164:NAZ164"/>
    <mergeCell ref="MXP164:MXQ164"/>
    <mergeCell ref="MXU164:MYF164"/>
    <mergeCell ref="MYH164:MYI164"/>
    <mergeCell ref="MYM164:MYX164"/>
    <mergeCell ref="MYZ164:MZA164"/>
    <mergeCell ref="MVS164:MWD164"/>
    <mergeCell ref="MWF164:MWG164"/>
    <mergeCell ref="MWK164:MWV164"/>
    <mergeCell ref="MWX164:MWY164"/>
    <mergeCell ref="MXC164:MXN164"/>
    <mergeCell ref="MUD164:MUE164"/>
    <mergeCell ref="MUI164:MUT164"/>
    <mergeCell ref="MUV164:MUW164"/>
    <mergeCell ref="MVA164:MVL164"/>
    <mergeCell ref="MVN164:MVO164"/>
    <mergeCell ref="MSG164:MSR164"/>
    <mergeCell ref="MST164:MSU164"/>
    <mergeCell ref="MSY164:MTJ164"/>
    <mergeCell ref="MTL164:MTM164"/>
    <mergeCell ref="MTQ164:MUB164"/>
    <mergeCell ref="MQR164:MQS164"/>
    <mergeCell ref="MQW164:MRH164"/>
    <mergeCell ref="MRJ164:MRK164"/>
    <mergeCell ref="MRO164:MRZ164"/>
    <mergeCell ref="MSB164:MSC164"/>
    <mergeCell ref="MOU164:MPF164"/>
    <mergeCell ref="MPH164:MPI164"/>
    <mergeCell ref="MPM164:MPX164"/>
    <mergeCell ref="MPZ164:MQA164"/>
    <mergeCell ref="MQE164:MQP164"/>
    <mergeCell ref="MNF164:MNG164"/>
    <mergeCell ref="MNK164:MNV164"/>
    <mergeCell ref="MNX164:MNY164"/>
    <mergeCell ref="MOC164:MON164"/>
    <mergeCell ref="MOP164:MOQ164"/>
    <mergeCell ref="MLI164:MLT164"/>
    <mergeCell ref="MLV164:MLW164"/>
    <mergeCell ref="MMA164:MML164"/>
    <mergeCell ref="MMN164:MMO164"/>
    <mergeCell ref="MMS164:MND164"/>
    <mergeCell ref="MJT164:MJU164"/>
    <mergeCell ref="MJY164:MKJ164"/>
    <mergeCell ref="MKL164:MKM164"/>
    <mergeCell ref="MKQ164:MLB164"/>
    <mergeCell ref="MLD164:MLE164"/>
    <mergeCell ref="MHW164:MIH164"/>
    <mergeCell ref="MIJ164:MIK164"/>
    <mergeCell ref="MIO164:MIZ164"/>
    <mergeCell ref="MJB164:MJC164"/>
    <mergeCell ref="MJG164:MJR164"/>
    <mergeCell ref="MGH164:MGI164"/>
    <mergeCell ref="MGM164:MGX164"/>
    <mergeCell ref="MGZ164:MHA164"/>
    <mergeCell ref="MHE164:MHP164"/>
    <mergeCell ref="MHR164:MHS164"/>
    <mergeCell ref="MEK164:MEV164"/>
    <mergeCell ref="MEX164:MEY164"/>
    <mergeCell ref="MFC164:MFN164"/>
    <mergeCell ref="MFP164:MFQ164"/>
    <mergeCell ref="MFU164:MGF164"/>
    <mergeCell ref="MCV164:MCW164"/>
    <mergeCell ref="MDA164:MDL164"/>
    <mergeCell ref="MDN164:MDO164"/>
    <mergeCell ref="MDS164:MED164"/>
    <mergeCell ref="MEF164:MEG164"/>
    <mergeCell ref="MAY164:MBJ164"/>
    <mergeCell ref="MBL164:MBM164"/>
    <mergeCell ref="MBQ164:MCB164"/>
    <mergeCell ref="MCD164:MCE164"/>
    <mergeCell ref="MCI164:MCT164"/>
    <mergeCell ref="LZJ164:LZK164"/>
    <mergeCell ref="LZO164:LZZ164"/>
    <mergeCell ref="MAB164:MAC164"/>
    <mergeCell ref="MAG164:MAR164"/>
    <mergeCell ref="MAT164:MAU164"/>
    <mergeCell ref="LXM164:LXX164"/>
    <mergeCell ref="LXZ164:LYA164"/>
    <mergeCell ref="LYE164:LYP164"/>
    <mergeCell ref="LYR164:LYS164"/>
    <mergeCell ref="LYW164:LZH164"/>
    <mergeCell ref="LVX164:LVY164"/>
    <mergeCell ref="LWC164:LWN164"/>
    <mergeCell ref="LWP164:LWQ164"/>
    <mergeCell ref="LWU164:LXF164"/>
    <mergeCell ref="LXH164:LXI164"/>
    <mergeCell ref="LUA164:LUL164"/>
    <mergeCell ref="LUN164:LUO164"/>
    <mergeCell ref="LUS164:LVD164"/>
    <mergeCell ref="LVF164:LVG164"/>
    <mergeCell ref="LVK164:LVV164"/>
    <mergeCell ref="LSL164:LSM164"/>
    <mergeCell ref="LSQ164:LTB164"/>
    <mergeCell ref="LTD164:LTE164"/>
    <mergeCell ref="LTI164:LTT164"/>
    <mergeCell ref="LTV164:LTW164"/>
    <mergeCell ref="LQO164:LQZ164"/>
    <mergeCell ref="LRB164:LRC164"/>
    <mergeCell ref="LRG164:LRR164"/>
    <mergeCell ref="LRT164:LRU164"/>
    <mergeCell ref="LRY164:LSJ164"/>
    <mergeCell ref="LOZ164:LPA164"/>
    <mergeCell ref="LPE164:LPP164"/>
    <mergeCell ref="LPR164:LPS164"/>
    <mergeCell ref="LPW164:LQH164"/>
    <mergeCell ref="LQJ164:LQK164"/>
    <mergeCell ref="LNC164:LNN164"/>
    <mergeCell ref="LNP164:LNQ164"/>
    <mergeCell ref="LNU164:LOF164"/>
    <mergeCell ref="LOH164:LOI164"/>
    <mergeCell ref="LOM164:LOX164"/>
    <mergeCell ref="LLN164:LLO164"/>
    <mergeCell ref="LLS164:LMD164"/>
    <mergeCell ref="LMF164:LMG164"/>
    <mergeCell ref="LMK164:LMV164"/>
    <mergeCell ref="LMX164:LMY164"/>
    <mergeCell ref="LJQ164:LKB164"/>
    <mergeCell ref="LKD164:LKE164"/>
    <mergeCell ref="LKI164:LKT164"/>
    <mergeCell ref="LKV164:LKW164"/>
    <mergeCell ref="LLA164:LLL164"/>
    <mergeCell ref="LIB164:LIC164"/>
    <mergeCell ref="LIG164:LIR164"/>
    <mergeCell ref="LIT164:LIU164"/>
    <mergeCell ref="LIY164:LJJ164"/>
    <mergeCell ref="LJL164:LJM164"/>
    <mergeCell ref="LGE164:LGP164"/>
    <mergeCell ref="LGR164:LGS164"/>
    <mergeCell ref="LGW164:LHH164"/>
    <mergeCell ref="LHJ164:LHK164"/>
    <mergeCell ref="LHO164:LHZ164"/>
    <mergeCell ref="LEP164:LEQ164"/>
    <mergeCell ref="LEU164:LFF164"/>
    <mergeCell ref="LFH164:LFI164"/>
    <mergeCell ref="LFM164:LFX164"/>
    <mergeCell ref="LFZ164:LGA164"/>
    <mergeCell ref="LCS164:LDD164"/>
    <mergeCell ref="LDF164:LDG164"/>
    <mergeCell ref="LDK164:LDV164"/>
    <mergeCell ref="LDX164:LDY164"/>
    <mergeCell ref="LEC164:LEN164"/>
    <mergeCell ref="LBD164:LBE164"/>
    <mergeCell ref="LBI164:LBT164"/>
    <mergeCell ref="LBV164:LBW164"/>
    <mergeCell ref="LCA164:LCL164"/>
    <mergeCell ref="LCN164:LCO164"/>
    <mergeCell ref="KZG164:KZR164"/>
    <mergeCell ref="KZT164:KZU164"/>
    <mergeCell ref="KZY164:LAJ164"/>
    <mergeCell ref="LAL164:LAM164"/>
    <mergeCell ref="LAQ164:LBB164"/>
    <mergeCell ref="KXR164:KXS164"/>
    <mergeCell ref="KXW164:KYH164"/>
    <mergeCell ref="KYJ164:KYK164"/>
    <mergeCell ref="KYO164:KYZ164"/>
    <mergeCell ref="KZB164:KZC164"/>
    <mergeCell ref="KVU164:KWF164"/>
    <mergeCell ref="KWH164:KWI164"/>
    <mergeCell ref="KWM164:KWX164"/>
    <mergeCell ref="KWZ164:KXA164"/>
    <mergeCell ref="KXE164:KXP164"/>
    <mergeCell ref="KUF164:KUG164"/>
    <mergeCell ref="KUK164:KUV164"/>
    <mergeCell ref="KUX164:KUY164"/>
    <mergeCell ref="KVC164:KVN164"/>
    <mergeCell ref="KVP164:KVQ164"/>
    <mergeCell ref="KSI164:KST164"/>
    <mergeCell ref="KSV164:KSW164"/>
    <mergeCell ref="KTA164:KTL164"/>
    <mergeCell ref="KTN164:KTO164"/>
    <mergeCell ref="KTS164:KUD164"/>
    <mergeCell ref="KQT164:KQU164"/>
    <mergeCell ref="KQY164:KRJ164"/>
    <mergeCell ref="KRL164:KRM164"/>
    <mergeCell ref="KRQ164:KSB164"/>
    <mergeCell ref="KSD164:KSE164"/>
    <mergeCell ref="KOW164:KPH164"/>
    <mergeCell ref="KPJ164:KPK164"/>
    <mergeCell ref="KPO164:KPZ164"/>
    <mergeCell ref="KQB164:KQC164"/>
    <mergeCell ref="KQG164:KQR164"/>
    <mergeCell ref="KNH164:KNI164"/>
    <mergeCell ref="KNM164:KNX164"/>
    <mergeCell ref="KNZ164:KOA164"/>
    <mergeCell ref="KOE164:KOP164"/>
    <mergeCell ref="KOR164:KOS164"/>
    <mergeCell ref="KLK164:KLV164"/>
    <mergeCell ref="KLX164:KLY164"/>
    <mergeCell ref="KMC164:KMN164"/>
    <mergeCell ref="KMP164:KMQ164"/>
    <mergeCell ref="KMU164:KNF164"/>
    <mergeCell ref="KJV164:KJW164"/>
    <mergeCell ref="KKA164:KKL164"/>
    <mergeCell ref="KKN164:KKO164"/>
    <mergeCell ref="KKS164:KLD164"/>
    <mergeCell ref="KLF164:KLG164"/>
    <mergeCell ref="KHY164:KIJ164"/>
    <mergeCell ref="KIL164:KIM164"/>
    <mergeCell ref="KIQ164:KJB164"/>
    <mergeCell ref="KJD164:KJE164"/>
    <mergeCell ref="KJI164:KJT164"/>
    <mergeCell ref="KGJ164:KGK164"/>
    <mergeCell ref="KGO164:KGZ164"/>
    <mergeCell ref="KHB164:KHC164"/>
    <mergeCell ref="KHG164:KHR164"/>
    <mergeCell ref="KHT164:KHU164"/>
    <mergeCell ref="KEM164:KEX164"/>
    <mergeCell ref="KEZ164:KFA164"/>
    <mergeCell ref="KFE164:KFP164"/>
    <mergeCell ref="KFR164:KFS164"/>
    <mergeCell ref="KFW164:KGH164"/>
    <mergeCell ref="KCX164:KCY164"/>
    <mergeCell ref="KDC164:KDN164"/>
    <mergeCell ref="KDP164:KDQ164"/>
    <mergeCell ref="KDU164:KEF164"/>
    <mergeCell ref="KEH164:KEI164"/>
    <mergeCell ref="KBA164:KBL164"/>
    <mergeCell ref="KBN164:KBO164"/>
    <mergeCell ref="KBS164:KCD164"/>
    <mergeCell ref="KCF164:KCG164"/>
    <mergeCell ref="KCK164:KCV164"/>
    <mergeCell ref="JZL164:JZM164"/>
    <mergeCell ref="JZQ164:KAB164"/>
    <mergeCell ref="KAD164:KAE164"/>
    <mergeCell ref="KAI164:KAT164"/>
    <mergeCell ref="KAV164:KAW164"/>
    <mergeCell ref="JXO164:JXZ164"/>
    <mergeCell ref="JYB164:JYC164"/>
    <mergeCell ref="JYG164:JYR164"/>
    <mergeCell ref="JYT164:JYU164"/>
    <mergeCell ref="JYY164:JZJ164"/>
    <mergeCell ref="JVZ164:JWA164"/>
    <mergeCell ref="JWE164:JWP164"/>
    <mergeCell ref="JWR164:JWS164"/>
    <mergeCell ref="JWW164:JXH164"/>
    <mergeCell ref="JXJ164:JXK164"/>
    <mergeCell ref="JUC164:JUN164"/>
    <mergeCell ref="JUP164:JUQ164"/>
    <mergeCell ref="JUU164:JVF164"/>
    <mergeCell ref="JVH164:JVI164"/>
    <mergeCell ref="JVM164:JVX164"/>
    <mergeCell ref="JSN164:JSO164"/>
    <mergeCell ref="JSS164:JTD164"/>
    <mergeCell ref="JTF164:JTG164"/>
    <mergeCell ref="JTK164:JTV164"/>
    <mergeCell ref="JTX164:JTY164"/>
    <mergeCell ref="JQQ164:JRB164"/>
    <mergeCell ref="JRD164:JRE164"/>
    <mergeCell ref="JRI164:JRT164"/>
    <mergeCell ref="JRV164:JRW164"/>
    <mergeCell ref="JSA164:JSL164"/>
    <mergeCell ref="JPB164:JPC164"/>
    <mergeCell ref="JPG164:JPR164"/>
    <mergeCell ref="JPT164:JPU164"/>
    <mergeCell ref="JPY164:JQJ164"/>
    <mergeCell ref="JQL164:JQM164"/>
    <mergeCell ref="JNE164:JNP164"/>
    <mergeCell ref="JNR164:JNS164"/>
    <mergeCell ref="JNW164:JOH164"/>
    <mergeCell ref="JOJ164:JOK164"/>
    <mergeCell ref="JOO164:JOZ164"/>
    <mergeCell ref="JLP164:JLQ164"/>
    <mergeCell ref="JLU164:JMF164"/>
    <mergeCell ref="JMH164:JMI164"/>
    <mergeCell ref="JMM164:JMX164"/>
    <mergeCell ref="JMZ164:JNA164"/>
    <mergeCell ref="JJS164:JKD164"/>
    <mergeCell ref="JKF164:JKG164"/>
    <mergeCell ref="JKK164:JKV164"/>
    <mergeCell ref="JKX164:JKY164"/>
    <mergeCell ref="JLC164:JLN164"/>
    <mergeCell ref="JID164:JIE164"/>
    <mergeCell ref="JII164:JIT164"/>
    <mergeCell ref="JIV164:JIW164"/>
    <mergeCell ref="JJA164:JJL164"/>
    <mergeCell ref="JJN164:JJO164"/>
    <mergeCell ref="JGG164:JGR164"/>
    <mergeCell ref="JGT164:JGU164"/>
    <mergeCell ref="JGY164:JHJ164"/>
    <mergeCell ref="JHL164:JHM164"/>
    <mergeCell ref="JHQ164:JIB164"/>
    <mergeCell ref="JER164:JES164"/>
    <mergeCell ref="JEW164:JFH164"/>
    <mergeCell ref="JFJ164:JFK164"/>
    <mergeCell ref="JFO164:JFZ164"/>
    <mergeCell ref="JGB164:JGC164"/>
    <mergeCell ref="JCU164:JDF164"/>
    <mergeCell ref="JDH164:JDI164"/>
    <mergeCell ref="JDM164:JDX164"/>
    <mergeCell ref="JDZ164:JEA164"/>
    <mergeCell ref="JEE164:JEP164"/>
    <mergeCell ref="JBF164:JBG164"/>
    <mergeCell ref="JBK164:JBV164"/>
    <mergeCell ref="JBX164:JBY164"/>
    <mergeCell ref="JCC164:JCN164"/>
    <mergeCell ref="JCP164:JCQ164"/>
    <mergeCell ref="IZI164:IZT164"/>
    <mergeCell ref="IZV164:IZW164"/>
    <mergeCell ref="JAA164:JAL164"/>
    <mergeCell ref="JAN164:JAO164"/>
    <mergeCell ref="JAS164:JBD164"/>
    <mergeCell ref="IXT164:IXU164"/>
    <mergeCell ref="IXY164:IYJ164"/>
    <mergeCell ref="IYL164:IYM164"/>
    <mergeCell ref="IYQ164:IZB164"/>
    <mergeCell ref="IZD164:IZE164"/>
    <mergeCell ref="IVW164:IWH164"/>
    <mergeCell ref="IWJ164:IWK164"/>
    <mergeCell ref="IWO164:IWZ164"/>
    <mergeCell ref="IXB164:IXC164"/>
    <mergeCell ref="IXG164:IXR164"/>
    <mergeCell ref="IUH164:IUI164"/>
    <mergeCell ref="IUM164:IUX164"/>
    <mergeCell ref="IUZ164:IVA164"/>
    <mergeCell ref="IVE164:IVP164"/>
    <mergeCell ref="IVR164:IVS164"/>
    <mergeCell ref="ISK164:ISV164"/>
    <mergeCell ref="ISX164:ISY164"/>
    <mergeCell ref="ITC164:ITN164"/>
    <mergeCell ref="ITP164:ITQ164"/>
    <mergeCell ref="ITU164:IUF164"/>
    <mergeCell ref="IQV164:IQW164"/>
    <mergeCell ref="IRA164:IRL164"/>
    <mergeCell ref="IRN164:IRO164"/>
    <mergeCell ref="IRS164:ISD164"/>
    <mergeCell ref="ISF164:ISG164"/>
    <mergeCell ref="IOY164:IPJ164"/>
    <mergeCell ref="IPL164:IPM164"/>
    <mergeCell ref="IPQ164:IQB164"/>
    <mergeCell ref="IQD164:IQE164"/>
    <mergeCell ref="IQI164:IQT164"/>
    <mergeCell ref="INJ164:INK164"/>
    <mergeCell ref="INO164:INZ164"/>
    <mergeCell ref="IOB164:IOC164"/>
    <mergeCell ref="IOG164:IOR164"/>
    <mergeCell ref="IOT164:IOU164"/>
    <mergeCell ref="ILM164:ILX164"/>
    <mergeCell ref="ILZ164:IMA164"/>
    <mergeCell ref="IME164:IMP164"/>
    <mergeCell ref="IMR164:IMS164"/>
    <mergeCell ref="IMW164:INH164"/>
    <mergeCell ref="IJX164:IJY164"/>
    <mergeCell ref="IKC164:IKN164"/>
    <mergeCell ref="IKP164:IKQ164"/>
    <mergeCell ref="IKU164:ILF164"/>
    <mergeCell ref="ILH164:ILI164"/>
    <mergeCell ref="IIA164:IIL164"/>
    <mergeCell ref="IIN164:IIO164"/>
    <mergeCell ref="IIS164:IJD164"/>
    <mergeCell ref="IJF164:IJG164"/>
    <mergeCell ref="IJK164:IJV164"/>
    <mergeCell ref="IGL164:IGM164"/>
    <mergeCell ref="IGQ164:IHB164"/>
    <mergeCell ref="IHD164:IHE164"/>
    <mergeCell ref="IHI164:IHT164"/>
    <mergeCell ref="IHV164:IHW164"/>
    <mergeCell ref="IEO164:IEZ164"/>
    <mergeCell ref="IFB164:IFC164"/>
    <mergeCell ref="IFG164:IFR164"/>
    <mergeCell ref="IFT164:IFU164"/>
    <mergeCell ref="IFY164:IGJ164"/>
    <mergeCell ref="ICZ164:IDA164"/>
    <mergeCell ref="IDE164:IDP164"/>
    <mergeCell ref="IDR164:IDS164"/>
    <mergeCell ref="IDW164:IEH164"/>
    <mergeCell ref="IEJ164:IEK164"/>
    <mergeCell ref="IBC164:IBN164"/>
    <mergeCell ref="IBP164:IBQ164"/>
    <mergeCell ref="IBU164:ICF164"/>
    <mergeCell ref="ICH164:ICI164"/>
    <mergeCell ref="ICM164:ICX164"/>
    <mergeCell ref="HZN164:HZO164"/>
    <mergeCell ref="HZS164:IAD164"/>
    <mergeCell ref="IAF164:IAG164"/>
    <mergeCell ref="IAK164:IAV164"/>
    <mergeCell ref="IAX164:IAY164"/>
    <mergeCell ref="HXQ164:HYB164"/>
    <mergeCell ref="HYD164:HYE164"/>
    <mergeCell ref="HYI164:HYT164"/>
    <mergeCell ref="HYV164:HYW164"/>
    <mergeCell ref="HZA164:HZL164"/>
    <mergeCell ref="HWB164:HWC164"/>
    <mergeCell ref="HWG164:HWR164"/>
    <mergeCell ref="HWT164:HWU164"/>
    <mergeCell ref="HWY164:HXJ164"/>
    <mergeCell ref="HXL164:HXM164"/>
    <mergeCell ref="HUE164:HUP164"/>
    <mergeCell ref="HUR164:HUS164"/>
    <mergeCell ref="HUW164:HVH164"/>
    <mergeCell ref="HVJ164:HVK164"/>
    <mergeCell ref="HVO164:HVZ164"/>
    <mergeCell ref="HSP164:HSQ164"/>
    <mergeCell ref="HSU164:HTF164"/>
    <mergeCell ref="HTH164:HTI164"/>
    <mergeCell ref="HTM164:HTX164"/>
    <mergeCell ref="HTZ164:HUA164"/>
    <mergeCell ref="HQS164:HRD164"/>
    <mergeCell ref="HRF164:HRG164"/>
    <mergeCell ref="HRK164:HRV164"/>
    <mergeCell ref="HRX164:HRY164"/>
    <mergeCell ref="HSC164:HSN164"/>
    <mergeCell ref="HPD164:HPE164"/>
    <mergeCell ref="HPI164:HPT164"/>
    <mergeCell ref="HPV164:HPW164"/>
    <mergeCell ref="HQA164:HQL164"/>
    <mergeCell ref="HQN164:HQO164"/>
    <mergeCell ref="HNG164:HNR164"/>
    <mergeCell ref="HNT164:HNU164"/>
    <mergeCell ref="HNY164:HOJ164"/>
    <mergeCell ref="HOL164:HOM164"/>
    <mergeCell ref="HOQ164:HPB164"/>
    <mergeCell ref="HLR164:HLS164"/>
    <mergeCell ref="HLW164:HMH164"/>
    <mergeCell ref="HMJ164:HMK164"/>
    <mergeCell ref="HMO164:HMZ164"/>
    <mergeCell ref="HNB164:HNC164"/>
    <mergeCell ref="HJU164:HKF164"/>
    <mergeCell ref="HKH164:HKI164"/>
    <mergeCell ref="HKM164:HKX164"/>
    <mergeCell ref="HKZ164:HLA164"/>
    <mergeCell ref="HLE164:HLP164"/>
    <mergeCell ref="HIF164:HIG164"/>
    <mergeCell ref="HIK164:HIV164"/>
    <mergeCell ref="HIX164:HIY164"/>
    <mergeCell ref="HJC164:HJN164"/>
    <mergeCell ref="HJP164:HJQ164"/>
    <mergeCell ref="HGI164:HGT164"/>
    <mergeCell ref="HGV164:HGW164"/>
    <mergeCell ref="HHA164:HHL164"/>
    <mergeCell ref="HHN164:HHO164"/>
    <mergeCell ref="HHS164:HID164"/>
    <mergeCell ref="HET164:HEU164"/>
    <mergeCell ref="HEY164:HFJ164"/>
    <mergeCell ref="HFL164:HFM164"/>
    <mergeCell ref="HFQ164:HGB164"/>
    <mergeCell ref="HGD164:HGE164"/>
    <mergeCell ref="HCW164:HDH164"/>
    <mergeCell ref="HDJ164:HDK164"/>
    <mergeCell ref="HDO164:HDZ164"/>
    <mergeCell ref="HEB164:HEC164"/>
    <mergeCell ref="HEG164:HER164"/>
    <mergeCell ref="HBH164:HBI164"/>
    <mergeCell ref="HBM164:HBX164"/>
    <mergeCell ref="HBZ164:HCA164"/>
    <mergeCell ref="HCE164:HCP164"/>
    <mergeCell ref="HCR164:HCS164"/>
    <mergeCell ref="GZK164:GZV164"/>
    <mergeCell ref="GZX164:GZY164"/>
    <mergeCell ref="HAC164:HAN164"/>
    <mergeCell ref="HAP164:HAQ164"/>
    <mergeCell ref="HAU164:HBF164"/>
    <mergeCell ref="GXV164:GXW164"/>
    <mergeCell ref="GYA164:GYL164"/>
    <mergeCell ref="GYN164:GYO164"/>
    <mergeCell ref="GYS164:GZD164"/>
    <mergeCell ref="GZF164:GZG164"/>
    <mergeCell ref="GVY164:GWJ164"/>
    <mergeCell ref="GWL164:GWM164"/>
    <mergeCell ref="GWQ164:GXB164"/>
    <mergeCell ref="GXD164:GXE164"/>
    <mergeCell ref="GXI164:GXT164"/>
    <mergeCell ref="GUJ164:GUK164"/>
    <mergeCell ref="GUO164:GUZ164"/>
    <mergeCell ref="GVB164:GVC164"/>
    <mergeCell ref="GVG164:GVR164"/>
    <mergeCell ref="GVT164:GVU164"/>
    <mergeCell ref="GSM164:GSX164"/>
    <mergeCell ref="GSZ164:GTA164"/>
    <mergeCell ref="GTE164:GTP164"/>
    <mergeCell ref="GTR164:GTS164"/>
    <mergeCell ref="GTW164:GUH164"/>
    <mergeCell ref="GQX164:GQY164"/>
    <mergeCell ref="GRC164:GRN164"/>
    <mergeCell ref="GRP164:GRQ164"/>
    <mergeCell ref="GRU164:GSF164"/>
    <mergeCell ref="GSH164:GSI164"/>
    <mergeCell ref="GPA164:GPL164"/>
    <mergeCell ref="GPN164:GPO164"/>
    <mergeCell ref="GPS164:GQD164"/>
    <mergeCell ref="GQF164:GQG164"/>
    <mergeCell ref="GQK164:GQV164"/>
    <mergeCell ref="GNL164:GNM164"/>
    <mergeCell ref="GNQ164:GOB164"/>
    <mergeCell ref="GOD164:GOE164"/>
    <mergeCell ref="GOI164:GOT164"/>
    <mergeCell ref="GOV164:GOW164"/>
    <mergeCell ref="GLO164:GLZ164"/>
    <mergeCell ref="GMB164:GMC164"/>
    <mergeCell ref="GMG164:GMR164"/>
    <mergeCell ref="GMT164:GMU164"/>
    <mergeCell ref="GMY164:GNJ164"/>
    <mergeCell ref="GJZ164:GKA164"/>
    <mergeCell ref="GKE164:GKP164"/>
    <mergeCell ref="GKR164:GKS164"/>
    <mergeCell ref="GKW164:GLH164"/>
    <mergeCell ref="GLJ164:GLK164"/>
    <mergeCell ref="GIC164:GIN164"/>
    <mergeCell ref="GIP164:GIQ164"/>
    <mergeCell ref="GIU164:GJF164"/>
    <mergeCell ref="GJH164:GJI164"/>
    <mergeCell ref="GJM164:GJX164"/>
    <mergeCell ref="GGN164:GGO164"/>
    <mergeCell ref="GGS164:GHD164"/>
    <mergeCell ref="GHF164:GHG164"/>
    <mergeCell ref="GHK164:GHV164"/>
    <mergeCell ref="GHX164:GHY164"/>
    <mergeCell ref="GEQ164:GFB164"/>
    <mergeCell ref="GFD164:GFE164"/>
    <mergeCell ref="GFI164:GFT164"/>
    <mergeCell ref="GFV164:GFW164"/>
    <mergeCell ref="GGA164:GGL164"/>
    <mergeCell ref="GDB164:GDC164"/>
    <mergeCell ref="GDG164:GDR164"/>
    <mergeCell ref="GDT164:GDU164"/>
    <mergeCell ref="GDY164:GEJ164"/>
    <mergeCell ref="GEL164:GEM164"/>
    <mergeCell ref="GBE164:GBP164"/>
    <mergeCell ref="GBR164:GBS164"/>
    <mergeCell ref="GBW164:GCH164"/>
    <mergeCell ref="GCJ164:GCK164"/>
    <mergeCell ref="GCO164:GCZ164"/>
    <mergeCell ref="FZP164:FZQ164"/>
    <mergeCell ref="FZU164:GAF164"/>
    <mergeCell ref="GAH164:GAI164"/>
    <mergeCell ref="GAM164:GAX164"/>
    <mergeCell ref="GAZ164:GBA164"/>
    <mergeCell ref="FXS164:FYD164"/>
    <mergeCell ref="FYF164:FYG164"/>
    <mergeCell ref="FYK164:FYV164"/>
    <mergeCell ref="FYX164:FYY164"/>
    <mergeCell ref="FZC164:FZN164"/>
    <mergeCell ref="FWD164:FWE164"/>
    <mergeCell ref="FWI164:FWT164"/>
    <mergeCell ref="FWV164:FWW164"/>
    <mergeCell ref="FXA164:FXL164"/>
    <mergeCell ref="FXN164:FXO164"/>
    <mergeCell ref="FUG164:FUR164"/>
    <mergeCell ref="FUT164:FUU164"/>
    <mergeCell ref="FUY164:FVJ164"/>
    <mergeCell ref="FVL164:FVM164"/>
    <mergeCell ref="FVQ164:FWB164"/>
    <mergeCell ref="FSR164:FSS164"/>
    <mergeCell ref="FSW164:FTH164"/>
    <mergeCell ref="FTJ164:FTK164"/>
    <mergeCell ref="FTO164:FTZ164"/>
    <mergeCell ref="FUB164:FUC164"/>
    <mergeCell ref="FQU164:FRF164"/>
    <mergeCell ref="FRH164:FRI164"/>
    <mergeCell ref="FRM164:FRX164"/>
    <mergeCell ref="FRZ164:FSA164"/>
    <mergeCell ref="FSE164:FSP164"/>
    <mergeCell ref="FPF164:FPG164"/>
    <mergeCell ref="FPK164:FPV164"/>
    <mergeCell ref="FPX164:FPY164"/>
    <mergeCell ref="FQC164:FQN164"/>
    <mergeCell ref="FQP164:FQQ164"/>
    <mergeCell ref="FNI164:FNT164"/>
    <mergeCell ref="FNV164:FNW164"/>
    <mergeCell ref="FOA164:FOL164"/>
    <mergeCell ref="FON164:FOO164"/>
    <mergeCell ref="FOS164:FPD164"/>
    <mergeCell ref="FLT164:FLU164"/>
    <mergeCell ref="FLY164:FMJ164"/>
    <mergeCell ref="FML164:FMM164"/>
    <mergeCell ref="FMQ164:FNB164"/>
    <mergeCell ref="FND164:FNE164"/>
    <mergeCell ref="FJW164:FKH164"/>
    <mergeCell ref="FKJ164:FKK164"/>
    <mergeCell ref="FKO164:FKZ164"/>
    <mergeCell ref="FLB164:FLC164"/>
    <mergeCell ref="FLG164:FLR164"/>
    <mergeCell ref="FIH164:FII164"/>
    <mergeCell ref="FIM164:FIX164"/>
    <mergeCell ref="FIZ164:FJA164"/>
    <mergeCell ref="FJE164:FJP164"/>
    <mergeCell ref="FJR164:FJS164"/>
    <mergeCell ref="FGK164:FGV164"/>
    <mergeCell ref="FGX164:FGY164"/>
    <mergeCell ref="FHC164:FHN164"/>
    <mergeCell ref="FHP164:FHQ164"/>
    <mergeCell ref="FHU164:FIF164"/>
    <mergeCell ref="FEV164:FEW164"/>
    <mergeCell ref="FFA164:FFL164"/>
    <mergeCell ref="FFN164:FFO164"/>
    <mergeCell ref="FFS164:FGD164"/>
    <mergeCell ref="FGF164:FGG164"/>
    <mergeCell ref="FCY164:FDJ164"/>
    <mergeCell ref="FDL164:FDM164"/>
    <mergeCell ref="FDQ164:FEB164"/>
    <mergeCell ref="FED164:FEE164"/>
    <mergeCell ref="FEI164:FET164"/>
    <mergeCell ref="FBJ164:FBK164"/>
    <mergeCell ref="FBO164:FBZ164"/>
    <mergeCell ref="FCB164:FCC164"/>
    <mergeCell ref="FCG164:FCR164"/>
    <mergeCell ref="FCT164:FCU164"/>
    <mergeCell ref="EZM164:EZX164"/>
    <mergeCell ref="EZZ164:FAA164"/>
    <mergeCell ref="FAE164:FAP164"/>
    <mergeCell ref="FAR164:FAS164"/>
    <mergeCell ref="FAW164:FBH164"/>
    <mergeCell ref="EXX164:EXY164"/>
    <mergeCell ref="EYC164:EYN164"/>
    <mergeCell ref="EYP164:EYQ164"/>
    <mergeCell ref="EYU164:EZF164"/>
    <mergeCell ref="EZH164:EZI164"/>
    <mergeCell ref="EWA164:EWL164"/>
    <mergeCell ref="EWN164:EWO164"/>
    <mergeCell ref="EWS164:EXD164"/>
    <mergeCell ref="EXF164:EXG164"/>
    <mergeCell ref="EXK164:EXV164"/>
    <mergeCell ref="EUL164:EUM164"/>
    <mergeCell ref="EUQ164:EVB164"/>
    <mergeCell ref="EVD164:EVE164"/>
    <mergeCell ref="EVI164:EVT164"/>
    <mergeCell ref="EVV164:EVW164"/>
    <mergeCell ref="ESO164:ESZ164"/>
    <mergeCell ref="ETB164:ETC164"/>
    <mergeCell ref="ETG164:ETR164"/>
    <mergeCell ref="ETT164:ETU164"/>
    <mergeCell ref="ETY164:EUJ164"/>
    <mergeCell ref="EQZ164:ERA164"/>
    <mergeCell ref="ERE164:ERP164"/>
    <mergeCell ref="ERR164:ERS164"/>
    <mergeCell ref="ERW164:ESH164"/>
    <mergeCell ref="ESJ164:ESK164"/>
    <mergeCell ref="EPC164:EPN164"/>
    <mergeCell ref="EPP164:EPQ164"/>
    <mergeCell ref="EPU164:EQF164"/>
    <mergeCell ref="EQH164:EQI164"/>
    <mergeCell ref="EQM164:EQX164"/>
    <mergeCell ref="ENN164:ENO164"/>
    <mergeCell ref="ENS164:EOD164"/>
    <mergeCell ref="EOF164:EOG164"/>
    <mergeCell ref="EOK164:EOV164"/>
    <mergeCell ref="EOX164:EOY164"/>
    <mergeCell ref="ELQ164:EMB164"/>
    <mergeCell ref="EMD164:EME164"/>
    <mergeCell ref="EMI164:EMT164"/>
    <mergeCell ref="EMV164:EMW164"/>
    <mergeCell ref="ENA164:ENL164"/>
    <mergeCell ref="EKB164:EKC164"/>
    <mergeCell ref="EKG164:EKR164"/>
    <mergeCell ref="EKT164:EKU164"/>
    <mergeCell ref="EKY164:ELJ164"/>
    <mergeCell ref="ELL164:ELM164"/>
    <mergeCell ref="EIE164:EIP164"/>
    <mergeCell ref="EIR164:EIS164"/>
    <mergeCell ref="EIW164:EJH164"/>
    <mergeCell ref="EJJ164:EJK164"/>
    <mergeCell ref="EJO164:EJZ164"/>
    <mergeCell ref="EGP164:EGQ164"/>
    <mergeCell ref="EGU164:EHF164"/>
    <mergeCell ref="EHH164:EHI164"/>
    <mergeCell ref="EHM164:EHX164"/>
    <mergeCell ref="EHZ164:EIA164"/>
    <mergeCell ref="EES164:EFD164"/>
    <mergeCell ref="EFF164:EFG164"/>
    <mergeCell ref="EFK164:EFV164"/>
    <mergeCell ref="EFX164:EFY164"/>
    <mergeCell ref="EGC164:EGN164"/>
    <mergeCell ref="EDD164:EDE164"/>
    <mergeCell ref="EDI164:EDT164"/>
    <mergeCell ref="EDV164:EDW164"/>
    <mergeCell ref="EEA164:EEL164"/>
    <mergeCell ref="EEN164:EEO164"/>
    <mergeCell ref="EBG164:EBR164"/>
    <mergeCell ref="EBT164:EBU164"/>
    <mergeCell ref="EBY164:ECJ164"/>
    <mergeCell ref="ECL164:ECM164"/>
    <mergeCell ref="ECQ164:EDB164"/>
    <mergeCell ref="DZR164:DZS164"/>
    <mergeCell ref="DZW164:EAH164"/>
    <mergeCell ref="EAJ164:EAK164"/>
    <mergeCell ref="EAO164:EAZ164"/>
    <mergeCell ref="EBB164:EBC164"/>
    <mergeCell ref="DXU164:DYF164"/>
    <mergeCell ref="DYH164:DYI164"/>
    <mergeCell ref="DYM164:DYX164"/>
    <mergeCell ref="DYZ164:DZA164"/>
    <mergeCell ref="DZE164:DZP164"/>
    <mergeCell ref="DWF164:DWG164"/>
    <mergeCell ref="DWK164:DWV164"/>
    <mergeCell ref="DWX164:DWY164"/>
    <mergeCell ref="DXC164:DXN164"/>
    <mergeCell ref="DXP164:DXQ164"/>
    <mergeCell ref="DUI164:DUT164"/>
    <mergeCell ref="DUV164:DUW164"/>
    <mergeCell ref="DVA164:DVL164"/>
    <mergeCell ref="DVN164:DVO164"/>
    <mergeCell ref="DVS164:DWD164"/>
    <mergeCell ref="DST164:DSU164"/>
    <mergeCell ref="DSY164:DTJ164"/>
    <mergeCell ref="DTL164:DTM164"/>
    <mergeCell ref="DTQ164:DUB164"/>
    <mergeCell ref="DUD164:DUE164"/>
    <mergeCell ref="DQW164:DRH164"/>
    <mergeCell ref="DRJ164:DRK164"/>
    <mergeCell ref="DRO164:DRZ164"/>
    <mergeCell ref="DSB164:DSC164"/>
    <mergeCell ref="DSG164:DSR164"/>
    <mergeCell ref="DPH164:DPI164"/>
    <mergeCell ref="DPM164:DPX164"/>
    <mergeCell ref="DPZ164:DQA164"/>
    <mergeCell ref="DQE164:DQP164"/>
    <mergeCell ref="DQR164:DQS164"/>
    <mergeCell ref="DNK164:DNV164"/>
    <mergeCell ref="DNX164:DNY164"/>
    <mergeCell ref="DOC164:DON164"/>
    <mergeCell ref="DOP164:DOQ164"/>
    <mergeCell ref="DOU164:DPF164"/>
    <mergeCell ref="DLV164:DLW164"/>
    <mergeCell ref="DMA164:DML164"/>
    <mergeCell ref="DMN164:DMO164"/>
    <mergeCell ref="DMS164:DND164"/>
    <mergeCell ref="DNF164:DNG164"/>
    <mergeCell ref="DJY164:DKJ164"/>
    <mergeCell ref="DKL164:DKM164"/>
    <mergeCell ref="DKQ164:DLB164"/>
    <mergeCell ref="DLD164:DLE164"/>
    <mergeCell ref="DLI164:DLT164"/>
    <mergeCell ref="DIJ164:DIK164"/>
    <mergeCell ref="DIO164:DIZ164"/>
    <mergeCell ref="DJB164:DJC164"/>
    <mergeCell ref="DJG164:DJR164"/>
    <mergeCell ref="DJT164:DJU164"/>
    <mergeCell ref="DGM164:DGX164"/>
    <mergeCell ref="DGZ164:DHA164"/>
    <mergeCell ref="DHE164:DHP164"/>
    <mergeCell ref="DHR164:DHS164"/>
    <mergeCell ref="DHW164:DIH164"/>
    <mergeCell ref="DEX164:DEY164"/>
    <mergeCell ref="DFC164:DFN164"/>
    <mergeCell ref="DFP164:DFQ164"/>
    <mergeCell ref="DFU164:DGF164"/>
    <mergeCell ref="DGH164:DGI164"/>
    <mergeCell ref="DDA164:DDL164"/>
    <mergeCell ref="DDN164:DDO164"/>
    <mergeCell ref="DDS164:DED164"/>
    <mergeCell ref="DEF164:DEG164"/>
    <mergeCell ref="DEK164:DEV164"/>
    <mergeCell ref="DBL164:DBM164"/>
    <mergeCell ref="DBQ164:DCB164"/>
    <mergeCell ref="DCD164:DCE164"/>
    <mergeCell ref="DCI164:DCT164"/>
    <mergeCell ref="DCV164:DCW164"/>
    <mergeCell ref="CZO164:CZZ164"/>
    <mergeCell ref="DAB164:DAC164"/>
    <mergeCell ref="DAG164:DAR164"/>
    <mergeCell ref="DAT164:DAU164"/>
    <mergeCell ref="DAY164:DBJ164"/>
    <mergeCell ref="CXZ164:CYA164"/>
    <mergeCell ref="CYE164:CYP164"/>
    <mergeCell ref="CYR164:CYS164"/>
    <mergeCell ref="CYW164:CZH164"/>
    <mergeCell ref="CZJ164:CZK164"/>
    <mergeCell ref="CWC164:CWN164"/>
    <mergeCell ref="CWP164:CWQ164"/>
    <mergeCell ref="CWU164:CXF164"/>
    <mergeCell ref="CXH164:CXI164"/>
    <mergeCell ref="CXM164:CXX164"/>
    <mergeCell ref="CUN164:CUO164"/>
    <mergeCell ref="CUS164:CVD164"/>
    <mergeCell ref="CVF164:CVG164"/>
    <mergeCell ref="CVK164:CVV164"/>
    <mergeCell ref="CVX164:CVY164"/>
    <mergeCell ref="CSQ164:CTB164"/>
    <mergeCell ref="CTD164:CTE164"/>
    <mergeCell ref="CTI164:CTT164"/>
    <mergeCell ref="CTV164:CTW164"/>
    <mergeCell ref="CUA164:CUL164"/>
    <mergeCell ref="CRB164:CRC164"/>
    <mergeCell ref="CRG164:CRR164"/>
    <mergeCell ref="CRT164:CRU164"/>
    <mergeCell ref="CRY164:CSJ164"/>
    <mergeCell ref="CSL164:CSM164"/>
    <mergeCell ref="CPE164:CPP164"/>
    <mergeCell ref="CPR164:CPS164"/>
    <mergeCell ref="CPW164:CQH164"/>
    <mergeCell ref="CQJ164:CQK164"/>
    <mergeCell ref="CQO164:CQZ164"/>
    <mergeCell ref="CNP164:CNQ164"/>
    <mergeCell ref="CNU164:COF164"/>
    <mergeCell ref="COH164:COI164"/>
    <mergeCell ref="COM164:COX164"/>
    <mergeCell ref="COZ164:CPA164"/>
    <mergeCell ref="CLS164:CMD164"/>
    <mergeCell ref="CMF164:CMG164"/>
    <mergeCell ref="CMK164:CMV164"/>
    <mergeCell ref="CMX164:CMY164"/>
    <mergeCell ref="CNC164:CNN164"/>
    <mergeCell ref="CKD164:CKE164"/>
    <mergeCell ref="CKI164:CKT164"/>
    <mergeCell ref="CKV164:CKW164"/>
    <mergeCell ref="CLA164:CLL164"/>
    <mergeCell ref="CLN164:CLO164"/>
    <mergeCell ref="CIG164:CIR164"/>
    <mergeCell ref="CIT164:CIU164"/>
    <mergeCell ref="CIY164:CJJ164"/>
    <mergeCell ref="CJL164:CJM164"/>
    <mergeCell ref="CJQ164:CKB164"/>
    <mergeCell ref="CGR164:CGS164"/>
    <mergeCell ref="CGW164:CHH164"/>
    <mergeCell ref="CHJ164:CHK164"/>
    <mergeCell ref="CHO164:CHZ164"/>
    <mergeCell ref="CIB164:CIC164"/>
    <mergeCell ref="CEU164:CFF164"/>
    <mergeCell ref="CFH164:CFI164"/>
    <mergeCell ref="CFM164:CFX164"/>
    <mergeCell ref="CFZ164:CGA164"/>
    <mergeCell ref="CGE164:CGP164"/>
    <mergeCell ref="CDF164:CDG164"/>
    <mergeCell ref="CDK164:CDV164"/>
    <mergeCell ref="CDX164:CDY164"/>
    <mergeCell ref="CEC164:CEN164"/>
    <mergeCell ref="CEP164:CEQ164"/>
    <mergeCell ref="CBI164:CBT164"/>
    <mergeCell ref="CBV164:CBW164"/>
    <mergeCell ref="CCA164:CCL164"/>
    <mergeCell ref="CCN164:CCO164"/>
    <mergeCell ref="CCS164:CDD164"/>
    <mergeCell ref="BZT164:BZU164"/>
    <mergeCell ref="BZY164:CAJ164"/>
    <mergeCell ref="CAL164:CAM164"/>
    <mergeCell ref="CAQ164:CBB164"/>
    <mergeCell ref="CBD164:CBE164"/>
    <mergeCell ref="BXW164:BYH164"/>
    <mergeCell ref="BYJ164:BYK164"/>
    <mergeCell ref="BYO164:BYZ164"/>
    <mergeCell ref="BZB164:BZC164"/>
    <mergeCell ref="BZG164:BZR164"/>
    <mergeCell ref="BWH164:BWI164"/>
    <mergeCell ref="BWM164:BWX164"/>
    <mergeCell ref="BWZ164:BXA164"/>
    <mergeCell ref="BXE164:BXP164"/>
    <mergeCell ref="BXR164:BXS164"/>
    <mergeCell ref="BUK164:BUV164"/>
    <mergeCell ref="BUX164:BUY164"/>
    <mergeCell ref="BVC164:BVN164"/>
    <mergeCell ref="BVP164:BVQ164"/>
    <mergeCell ref="BVU164:BWF164"/>
    <mergeCell ref="BSV164:BSW164"/>
    <mergeCell ref="BTA164:BTL164"/>
    <mergeCell ref="BTN164:BTO164"/>
    <mergeCell ref="BTS164:BUD164"/>
    <mergeCell ref="BUF164:BUG164"/>
    <mergeCell ref="BQY164:BRJ164"/>
    <mergeCell ref="BRL164:BRM164"/>
    <mergeCell ref="BRQ164:BSB164"/>
    <mergeCell ref="BSD164:BSE164"/>
    <mergeCell ref="BSI164:BST164"/>
    <mergeCell ref="BPJ164:BPK164"/>
    <mergeCell ref="BPO164:BPZ164"/>
    <mergeCell ref="BQB164:BQC164"/>
    <mergeCell ref="BQG164:BQR164"/>
    <mergeCell ref="BQT164:BQU164"/>
    <mergeCell ref="BNM164:BNX164"/>
    <mergeCell ref="BNZ164:BOA164"/>
    <mergeCell ref="BOE164:BOP164"/>
    <mergeCell ref="BOR164:BOS164"/>
    <mergeCell ref="BOW164:BPH164"/>
    <mergeCell ref="BLX164:BLY164"/>
    <mergeCell ref="BMC164:BMN164"/>
    <mergeCell ref="BMP164:BMQ164"/>
    <mergeCell ref="BMU164:BNF164"/>
    <mergeCell ref="BNH164:BNI164"/>
    <mergeCell ref="BKA164:BKL164"/>
    <mergeCell ref="BKN164:BKO164"/>
    <mergeCell ref="BKS164:BLD164"/>
    <mergeCell ref="BLF164:BLG164"/>
    <mergeCell ref="BLK164:BLV164"/>
    <mergeCell ref="BIL164:BIM164"/>
    <mergeCell ref="BIQ164:BJB164"/>
    <mergeCell ref="BJD164:BJE164"/>
    <mergeCell ref="BJI164:BJT164"/>
    <mergeCell ref="BJV164:BJW164"/>
    <mergeCell ref="BGO164:BGZ164"/>
    <mergeCell ref="BHB164:BHC164"/>
    <mergeCell ref="BHG164:BHR164"/>
    <mergeCell ref="BHT164:BHU164"/>
    <mergeCell ref="BHY164:BIJ164"/>
    <mergeCell ref="BEZ164:BFA164"/>
    <mergeCell ref="BFE164:BFP164"/>
    <mergeCell ref="BFR164:BFS164"/>
    <mergeCell ref="BFW164:BGH164"/>
    <mergeCell ref="BGJ164:BGK164"/>
    <mergeCell ref="BDC164:BDN164"/>
    <mergeCell ref="BDP164:BDQ164"/>
    <mergeCell ref="BDU164:BEF164"/>
    <mergeCell ref="BEH164:BEI164"/>
    <mergeCell ref="BEM164:BEX164"/>
    <mergeCell ref="BBN164:BBO164"/>
    <mergeCell ref="BBS164:BCD164"/>
    <mergeCell ref="BCF164:BCG164"/>
    <mergeCell ref="BCK164:BCV164"/>
    <mergeCell ref="BCX164:BCY164"/>
    <mergeCell ref="AZQ164:BAB164"/>
    <mergeCell ref="BAD164:BAE164"/>
    <mergeCell ref="BAI164:BAT164"/>
    <mergeCell ref="BAV164:BAW164"/>
    <mergeCell ref="BBA164:BBL164"/>
    <mergeCell ref="AYB164:AYC164"/>
    <mergeCell ref="AYG164:AYR164"/>
    <mergeCell ref="AYT164:AYU164"/>
    <mergeCell ref="AYY164:AZJ164"/>
    <mergeCell ref="AZL164:AZM164"/>
    <mergeCell ref="AWE164:AWP164"/>
    <mergeCell ref="AWR164:AWS164"/>
    <mergeCell ref="AWW164:AXH164"/>
    <mergeCell ref="AXJ164:AXK164"/>
    <mergeCell ref="AXO164:AXZ164"/>
    <mergeCell ref="AUP164:AUQ164"/>
    <mergeCell ref="AUU164:AVF164"/>
    <mergeCell ref="AVH164:AVI164"/>
    <mergeCell ref="AVM164:AVX164"/>
    <mergeCell ref="AVZ164:AWA164"/>
    <mergeCell ref="ASS164:ATD164"/>
    <mergeCell ref="ATF164:ATG164"/>
    <mergeCell ref="ATK164:ATV164"/>
    <mergeCell ref="ATX164:ATY164"/>
    <mergeCell ref="AUC164:AUN164"/>
    <mergeCell ref="ARD164:ARE164"/>
    <mergeCell ref="ARI164:ART164"/>
    <mergeCell ref="ARV164:ARW164"/>
    <mergeCell ref="ASA164:ASL164"/>
    <mergeCell ref="ASN164:ASO164"/>
    <mergeCell ref="APG164:APR164"/>
    <mergeCell ref="APT164:APU164"/>
    <mergeCell ref="APY164:AQJ164"/>
    <mergeCell ref="AQL164:AQM164"/>
    <mergeCell ref="AQQ164:ARB164"/>
    <mergeCell ref="ANR164:ANS164"/>
    <mergeCell ref="ANW164:AOH164"/>
    <mergeCell ref="AOJ164:AOK164"/>
    <mergeCell ref="AOO164:AOZ164"/>
    <mergeCell ref="APB164:APC164"/>
    <mergeCell ref="ALU164:AMF164"/>
    <mergeCell ref="AMH164:AMI164"/>
    <mergeCell ref="AMM164:AMX164"/>
    <mergeCell ref="AMZ164:ANA164"/>
    <mergeCell ref="ANE164:ANP164"/>
    <mergeCell ref="AKF164:AKG164"/>
    <mergeCell ref="AKK164:AKV164"/>
    <mergeCell ref="AKX164:AKY164"/>
    <mergeCell ref="ALC164:ALN164"/>
    <mergeCell ref="ALP164:ALQ164"/>
    <mergeCell ref="AII164:AIT164"/>
    <mergeCell ref="AIV164:AIW164"/>
    <mergeCell ref="AJA164:AJL164"/>
    <mergeCell ref="AJN164:AJO164"/>
    <mergeCell ref="AJS164:AKD164"/>
    <mergeCell ref="AGT164:AGU164"/>
    <mergeCell ref="AGY164:AHJ164"/>
    <mergeCell ref="AHL164:AHM164"/>
    <mergeCell ref="AHQ164:AIB164"/>
    <mergeCell ref="AID164:AIE164"/>
    <mergeCell ref="AEW164:AFH164"/>
    <mergeCell ref="AFJ164:AFK164"/>
    <mergeCell ref="AFO164:AFZ164"/>
    <mergeCell ref="AGB164:AGC164"/>
    <mergeCell ref="AGG164:AGR164"/>
    <mergeCell ref="ADH164:ADI164"/>
    <mergeCell ref="ADM164:ADX164"/>
    <mergeCell ref="ADZ164:AEA164"/>
    <mergeCell ref="AEE164:AEP164"/>
    <mergeCell ref="AER164:AES164"/>
    <mergeCell ref="ABK164:ABV164"/>
    <mergeCell ref="ABX164:ABY164"/>
    <mergeCell ref="ACC164:ACN164"/>
    <mergeCell ref="ACP164:ACQ164"/>
    <mergeCell ref="ACU164:ADF164"/>
    <mergeCell ref="ZV164:ZW164"/>
    <mergeCell ref="AAA164:AAL164"/>
    <mergeCell ref="AAN164:AAO164"/>
    <mergeCell ref="AAS164:ABD164"/>
    <mergeCell ref="ABF164:ABG164"/>
    <mergeCell ref="XY164:YJ164"/>
    <mergeCell ref="YL164:YM164"/>
    <mergeCell ref="YQ164:ZB164"/>
    <mergeCell ref="ZD164:ZE164"/>
    <mergeCell ref="ZI164:ZT164"/>
    <mergeCell ref="WJ164:WK164"/>
    <mergeCell ref="WO164:WZ164"/>
    <mergeCell ref="XB164:XC164"/>
    <mergeCell ref="XG164:XR164"/>
    <mergeCell ref="XT164:XU164"/>
    <mergeCell ref="UM164:UX164"/>
    <mergeCell ref="UZ164:VA164"/>
    <mergeCell ref="VE164:VP164"/>
    <mergeCell ref="VR164:VS164"/>
    <mergeCell ref="VW164:WH164"/>
    <mergeCell ref="SX164:SY164"/>
    <mergeCell ref="TC164:TN164"/>
    <mergeCell ref="TP164:TQ164"/>
    <mergeCell ref="TU164:UF164"/>
    <mergeCell ref="UH164:UI164"/>
    <mergeCell ref="RA164:RL164"/>
    <mergeCell ref="RN164:RO164"/>
    <mergeCell ref="RS164:SD164"/>
    <mergeCell ref="SF164:SG164"/>
    <mergeCell ref="SK164:SV164"/>
    <mergeCell ref="PL164:PM164"/>
    <mergeCell ref="PQ164:QB164"/>
    <mergeCell ref="QD164:QE164"/>
    <mergeCell ref="QI164:QT164"/>
    <mergeCell ref="QV164:QW164"/>
    <mergeCell ref="NO164:NZ164"/>
    <mergeCell ref="OB164:OC164"/>
    <mergeCell ref="OG164:OR164"/>
    <mergeCell ref="OT164:OU164"/>
    <mergeCell ref="OY164:PJ164"/>
    <mergeCell ref="AF164:AG164"/>
    <mergeCell ref="AK164:AV164"/>
    <mergeCell ref="AX164:AY164"/>
    <mergeCell ref="BC164:BN164"/>
    <mergeCell ref="LZ164:MA164"/>
    <mergeCell ref="ME164:MP164"/>
    <mergeCell ref="MR164:MS164"/>
    <mergeCell ref="MW164:NH164"/>
    <mergeCell ref="NJ164:NK164"/>
    <mergeCell ref="KC164:KN164"/>
    <mergeCell ref="KP164:KQ164"/>
    <mergeCell ref="KU164:LF164"/>
    <mergeCell ref="LH164:LI164"/>
    <mergeCell ref="LM164:LX164"/>
    <mergeCell ref="IN164:IO164"/>
    <mergeCell ref="IS164:JD164"/>
    <mergeCell ref="JF164:JG164"/>
    <mergeCell ref="JK164:JV164"/>
    <mergeCell ref="JX164:JY164"/>
    <mergeCell ref="GQ164:HB164"/>
    <mergeCell ref="HD164:HE164"/>
    <mergeCell ref="HI164:HT164"/>
    <mergeCell ref="HV164:HW164"/>
    <mergeCell ref="IA164:IL164"/>
    <mergeCell ref="WXF112:WXG112"/>
    <mergeCell ref="WXK112:WXV112"/>
    <mergeCell ref="WXX112:WXY112"/>
    <mergeCell ref="XED112:XEE112"/>
    <mergeCell ref="XEI112:XET112"/>
    <mergeCell ref="WYC112:WYN112"/>
    <mergeCell ref="WYP112:WYQ112"/>
    <mergeCell ref="WVI112:WVT112"/>
    <mergeCell ref="WVV112:WVW112"/>
    <mergeCell ref="WWA112:WWL112"/>
    <mergeCell ref="WWN112:WWO112"/>
    <mergeCell ref="WWS112:WXD112"/>
    <mergeCell ref="WTT112:WTU112"/>
    <mergeCell ref="WTY112:WUJ112"/>
    <mergeCell ref="WUL112:WUM112"/>
    <mergeCell ref="WUQ112:WVB112"/>
    <mergeCell ref="WVD112:WVE112"/>
    <mergeCell ref="XEV112:XEW112"/>
    <mergeCell ref="XFA112:XFD112"/>
    <mergeCell ref="XCG112:XCR112"/>
    <mergeCell ref="XCT112:XCU112"/>
    <mergeCell ref="XCY112:XDJ112"/>
    <mergeCell ref="XDL112:XDM112"/>
    <mergeCell ref="XDQ112:XEB112"/>
    <mergeCell ref="XAR112:XAS112"/>
    <mergeCell ref="XAW112:XBH112"/>
    <mergeCell ref="XBJ112:XBK112"/>
    <mergeCell ref="XBO112:XBZ112"/>
    <mergeCell ref="XCB112:XCC112"/>
    <mergeCell ref="WYU112:WZF112"/>
    <mergeCell ref="WZH112:WZI112"/>
    <mergeCell ref="WZM112:WZX112"/>
    <mergeCell ref="WZZ112:XAA112"/>
    <mergeCell ref="XAE112:XAP112"/>
    <mergeCell ref="WTB112:WTC112"/>
    <mergeCell ref="WTG112:WTR112"/>
    <mergeCell ref="WQH112:WQI112"/>
    <mergeCell ref="WQM112:WQX112"/>
    <mergeCell ref="WQZ112:WRA112"/>
    <mergeCell ref="WRE112:WRP112"/>
    <mergeCell ref="WRR112:WRS112"/>
    <mergeCell ref="WOK112:WOV112"/>
    <mergeCell ref="WOX112:WOY112"/>
    <mergeCell ref="WPC112:WPN112"/>
    <mergeCell ref="WPP112:WPQ112"/>
    <mergeCell ref="WPU112:WQF112"/>
    <mergeCell ref="WMV112:WMW112"/>
    <mergeCell ref="WNA112:WNL112"/>
    <mergeCell ref="WNN112:WNO112"/>
    <mergeCell ref="WNS112:WOD112"/>
    <mergeCell ref="WOF112:WOG112"/>
    <mergeCell ref="WRW112:WSH112"/>
    <mergeCell ref="WSJ112:WSK112"/>
    <mergeCell ref="WSO112:WSZ112"/>
    <mergeCell ref="WKY112:WLJ112"/>
    <mergeCell ref="WLL112:WLM112"/>
    <mergeCell ref="WLQ112:WMB112"/>
    <mergeCell ref="WMD112:WME112"/>
    <mergeCell ref="WMI112:WMT112"/>
    <mergeCell ref="WJJ112:WJK112"/>
    <mergeCell ref="WJO112:WJZ112"/>
    <mergeCell ref="WKB112:WKC112"/>
    <mergeCell ref="WKG112:WKR112"/>
    <mergeCell ref="WKT112:WKU112"/>
    <mergeCell ref="WHM112:WHX112"/>
    <mergeCell ref="WHZ112:WIA112"/>
    <mergeCell ref="WIE112:WIP112"/>
    <mergeCell ref="WIR112:WIS112"/>
    <mergeCell ref="WIW112:WJH112"/>
    <mergeCell ref="WFX112:WFY112"/>
    <mergeCell ref="WGC112:WGN112"/>
    <mergeCell ref="WGP112:WGQ112"/>
    <mergeCell ref="WGU112:WHF112"/>
    <mergeCell ref="WHH112:WHI112"/>
    <mergeCell ref="WEA112:WEL112"/>
    <mergeCell ref="WEN112:WEO112"/>
    <mergeCell ref="WES112:WFD112"/>
    <mergeCell ref="WFF112:WFG112"/>
    <mergeCell ref="WFK112:WFV112"/>
    <mergeCell ref="WCL112:WCM112"/>
    <mergeCell ref="WCQ112:WDB112"/>
    <mergeCell ref="WDD112:WDE112"/>
    <mergeCell ref="WDI112:WDT112"/>
    <mergeCell ref="WDV112:WDW112"/>
    <mergeCell ref="WAO112:WAZ112"/>
    <mergeCell ref="WBB112:WBC112"/>
    <mergeCell ref="WBG112:WBR112"/>
    <mergeCell ref="WBT112:WBU112"/>
    <mergeCell ref="WBY112:WCJ112"/>
    <mergeCell ref="VYZ112:VZA112"/>
    <mergeCell ref="VZE112:VZP112"/>
    <mergeCell ref="VZR112:VZS112"/>
    <mergeCell ref="VZW112:WAH112"/>
    <mergeCell ref="WAJ112:WAK112"/>
    <mergeCell ref="VXC112:VXN112"/>
    <mergeCell ref="VXP112:VXQ112"/>
    <mergeCell ref="VXU112:VYF112"/>
    <mergeCell ref="VYH112:VYI112"/>
    <mergeCell ref="VYM112:VYX112"/>
    <mergeCell ref="VVN112:VVO112"/>
    <mergeCell ref="VVS112:VWD112"/>
    <mergeCell ref="VWF112:VWG112"/>
    <mergeCell ref="VWK112:VWV112"/>
    <mergeCell ref="VWX112:VWY112"/>
    <mergeCell ref="VTQ112:VUB112"/>
    <mergeCell ref="VUD112:VUE112"/>
    <mergeCell ref="VUI112:VUT112"/>
    <mergeCell ref="VUV112:VUW112"/>
    <mergeCell ref="VVA112:VVL112"/>
    <mergeCell ref="VSB112:VSC112"/>
    <mergeCell ref="VSG112:VSR112"/>
    <mergeCell ref="VST112:VSU112"/>
    <mergeCell ref="VSY112:VTJ112"/>
    <mergeCell ref="VTL112:VTM112"/>
    <mergeCell ref="VQE112:VQP112"/>
    <mergeCell ref="VQR112:VQS112"/>
    <mergeCell ref="VQW112:VRH112"/>
    <mergeCell ref="VRJ112:VRK112"/>
    <mergeCell ref="VRO112:VRZ112"/>
    <mergeCell ref="VOP112:VOQ112"/>
    <mergeCell ref="VOU112:VPF112"/>
    <mergeCell ref="VPH112:VPI112"/>
    <mergeCell ref="VPM112:VPX112"/>
    <mergeCell ref="VPZ112:VQA112"/>
    <mergeCell ref="VMS112:VND112"/>
    <mergeCell ref="VNF112:VNG112"/>
    <mergeCell ref="VNK112:VNV112"/>
    <mergeCell ref="VNX112:VNY112"/>
    <mergeCell ref="VOC112:VON112"/>
    <mergeCell ref="VLD112:VLE112"/>
    <mergeCell ref="VLI112:VLT112"/>
    <mergeCell ref="VLV112:VLW112"/>
    <mergeCell ref="VMA112:VML112"/>
    <mergeCell ref="VMN112:VMO112"/>
    <mergeCell ref="VJG112:VJR112"/>
    <mergeCell ref="VJT112:VJU112"/>
    <mergeCell ref="VJY112:VKJ112"/>
    <mergeCell ref="VKL112:VKM112"/>
    <mergeCell ref="VKQ112:VLB112"/>
    <mergeCell ref="VHR112:VHS112"/>
    <mergeCell ref="VHW112:VIH112"/>
    <mergeCell ref="VIJ112:VIK112"/>
    <mergeCell ref="VIO112:VIZ112"/>
    <mergeCell ref="VJB112:VJC112"/>
    <mergeCell ref="VFU112:VGF112"/>
    <mergeCell ref="VGH112:VGI112"/>
    <mergeCell ref="VGM112:VGX112"/>
    <mergeCell ref="VGZ112:VHA112"/>
    <mergeCell ref="VHE112:VHP112"/>
    <mergeCell ref="VEF112:VEG112"/>
    <mergeCell ref="VEK112:VEV112"/>
    <mergeCell ref="VEX112:VEY112"/>
    <mergeCell ref="VFC112:VFN112"/>
    <mergeCell ref="VFP112:VFQ112"/>
    <mergeCell ref="VCI112:VCT112"/>
    <mergeCell ref="VCV112:VCW112"/>
    <mergeCell ref="VDA112:VDL112"/>
    <mergeCell ref="VDN112:VDO112"/>
    <mergeCell ref="VDS112:VED112"/>
    <mergeCell ref="VAT112:VAU112"/>
    <mergeCell ref="VAY112:VBJ112"/>
    <mergeCell ref="VBL112:VBM112"/>
    <mergeCell ref="VBQ112:VCB112"/>
    <mergeCell ref="VCD112:VCE112"/>
    <mergeCell ref="UYW112:UZH112"/>
    <mergeCell ref="UZJ112:UZK112"/>
    <mergeCell ref="UZO112:UZZ112"/>
    <mergeCell ref="VAB112:VAC112"/>
    <mergeCell ref="VAG112:VAR112"/>
    <mergeCell ref="UXH112:UXI112"/>
    <mergeCell ref="UXM112:UXX112"/>
    <mergeCell ref="UXZ112:UYA112"/>
    <mergeCell ref="UYE112:UYP112"/>
    <mergeCell ref="UYR112:UYS112"/>
    <mergeCell ref="UVK112:UVV112"/>
    <mergeCell ref="UVX112:UVY112"/>
    <mergeCell ref="UWC112:UWN112"/>
    <mergeCell ref="UWP112:UWQ112"/>
    <mergeCell ref="UWU112:UXF112"/>
    <mergeCell ref="UTV112:UTW112"/>
    <mergeCell ref="UUA112:UUL112"/>
    <mergeCell ref="UUN112:UUO112"/>
    <mergeCell ref="UUS112:UVD112"/>
    <mergeCell ref="UVF112:UVG112"/>
    <mergeCell ref="URY112:USJ112"/>
    <mergeCell ref="USL112:USM112"/>
    <mergeCell ref="USQ112:UTB112"/>
    <mergeCell ref="UTD112:UTE112"/>
    <mergeCell ref="UTI112:UTT112"/>
    <mergeCell ref="UQJ112:UQK112"/>
    <mergeCell ref="UQO112:UQZ112"/>
    <mergeCell ref="URB112:URC112"/>
    <mergeCell ref="URG112:URR112"/>
    <mergeCell ref="URT112:URU112"/>
    <mergeCell ref="UOM112:UOX112"/>
    <mergeCell ref="UOZ112:UPA112"/>
    <mergeCell ref="UPE112:UPP112"/>
    <mergeCell ref="UPR112:UPS112"/>
    <mergeCell ref="UPW112:UQH112"/>
    <mergeCell ref="UMX112:UMY112"/>
    <mergeCell ref="UNC112:UNN112"/>
    <mergeCell ref="UNP112:UNQ112"/>
    <mergeCell ref="UNU112:UOF112"/>
    <mergeCell ref="UOH112:UOI112"/>
    <mergeCell ref="ULA112:ULL112"/>
    <mergeCell ref="ULN112:ULO112"/>
    <mergeCell ref="ULS112:UMD112"/>
    <mergeCell ref="UMF112:UMG112"/>
    <mergeCell ref="UMK112:UMV112"/>
    <mergeCell ref="UJL112:UJM112"/>
    <mergeCell ref="UJQ112:UKB112"/>
    <mergeCell ref="UKD112:UKE112"/>
    <mergeCell ref="UKI112:UKT112"/>
    <mergeCell ref="UKV112:UKW112"/>
    <mergeCell ref="UHO112:UHZ112"/>
    <mergeCell ref="UIB112:UIC112"/>
    <mergeCell ref="UIG112:UIR112"/>
    <mergeCell ref="UIT112:UIU112"/>
    <mergeCell ref="UIY112:UJJ112"/>
    <mergeCell ref="UFZ112:UGA112"/>
    <mergeCell ref="UGE112:UGP112"/>
    <mergeCell ref="UGR112:UGS112"/>
    <mergeCell ref="UGW112:UHH112"/>
    <mergeCell ref="UHJ112:UHK112"/>
    <mergeCell ref="UEC112:UEN112"/>
    <mergeCell ref="UEP112:UEQ112"/>
    <mergeCell ref="UEU112:UFF112"/>
    <mergeCell ref="UFH112:UFI112"/>
    <mergeCell ref="UFM112:UFX112"/>
    <mergeCell ref="UCN112:UCO112"/>
    <mergeCell ref="UCS112:UDD112"/>
    <mergeCell ref="UDF112:UDG112"/>
    <mergeCell ref="UDK112:UDV112"/>
    <mergeCell ref="UDX112:UDY112"/>
    <mergeCell ref="UAQ112:UBB112"/>
    <mergeCell ref="UBD112:UBE112"/>
    <mergeCell ref="UBI112:UBT112"/>
    <mergeCell ref="UBV112:UBW112"/>
    <mergeCell ref="UCA112:UCL112"/>
    <mergeCell ref="TZB112:TZC112"/>
    <mergeCell ref="TZG112:TZR112"/>
    <mergeCell ref="TZT112:TZU112"/>
    <mergeCell ref="TZY112:UAJ112"/>
    <mergeCell ref="UAL112:UAM112"/>
    <mergeCell ref="TXE112:TXP112"/>
    <mergeCell ref="TXR112:TXS112"/>
    <mergeCell ref="TXW112:TYH112"/>
    <mergeCell ref="TYJ112:TYK112"/>
    <mergeCell ref="TYO112:TYZ112"/>
    <mergeCell ref="TVP112:TVQ112"/>
    <mergeCell ref="TVU112:TWF112"/>
    <mergeCell ref="TWH112:TWI112"/>
    <mergeCell ref="TWM112:TWX112"/>
    <mergeCell ref="TWZ112:TXA112"/>
    <mergeCell ref="TTS112:TUD112"/>
    <mergeCell ref="TUF112:TUG112"/>
    <mergeCell ref="TUK112:TUV112"/>
    <mergeCell ref="TUX112:TUY112"/>
    <mergeCell ref="TVC112:TVN112"/>
    <mergeCell ref="TSD112:TSE112"/>
    <mergeCell ref="TSI112:TST112"/>
    <mergeCell ref="TSV112:TSW112"/>
    <mergeCell ref="TTA112:TTL112"/>
    <mergeCell ref="TTN112:TTO112"/>
    <mergeCell ref="TQG112:TQR112"/>
    <mergeCell ref="TQT112:TQU112"/>
    <mergeCell ref="TQY112:TRJ112"/>
    <mergeCell ref="TRL112:TRM112"/>
    <mergeCell ref="TRQ112:TSB112"/>
    <mergeCell ref="TOR112:TOS112"/>
    <mergeCell ref="TOW112:TPH112"/>
    <mergeCell ref="TPJ112:TPK112"/>
    <mergeCell ref="TPO112:TPZ112"/>
    <mergeCell ref="TQB112:TQC112"/>
    <mergeCell ref="TMU112:TNF112"/>
    <mergeCell ref="TNH112:TNI112"/>
    <mergeCell ref="TNM112:TNX112"/>
    <mergeCell ref="TNZ112:TOA112"/>
    <mergeCell ref="TOE112:TOP112"/>
    <mergeCell ref="TLF112:TLG112"/>
    <mergeCell ref="TLK112:TLV112"/>
    <mergeCell ref="TLX112:TLY112"/>
    <mergeCell ref="TMC112:TMN112"/>
    <mergeCell ref="TMP112:TMQ112"/>
    <mergeCell ref="TJI112:TJT112"/>
    <mergeCell ref="TJV112:TJW112"/>
    <mergeCell ref="TKA112:TKL112"/>
    <mergeCell ref="TKN112:TKO112"/>
    <mergeCell ref="TKS112:TLD112"/>
    <mergeCell ref="THT112:THU112"/>
    <mergeCell ref="THY112:TIJ112"/>
    <mergeCell ref="TIL112:TIM112"/>
    <mergeCell ref="TIQ112:TJB112"/>
    <mergeCell ref="TJD112:TJE112"/>
    <mergeCell ref="TFW112:TGH112"/>
    <mergeCell ref="TGJ112:TGK112"/>
    <mergeCell ref="TGO112:TGZ112"/>
    <mergeCell ref="THB112:THC112"/>
    <mergeCell ref="THG112:THR112"/>
    <mergeCell ref="TEH112:TEI112"/>
    <mergeCell ref="TEM112:TEX112"/>
    <mergeCell ref="TEZ112:TFA112"/>
    <mergeCell ref="TFE112:TFP112"/>
    <mergeCell ref="TFR112:TFS112"/>
    <mergeCell ref="TCK112:TCV112"/>
    <mergeCell ref="TCX112:TCY112"/>
    <mergeCell ref="TDC112:TDN112"/>
    <mergeCell ref="TDP112:TDQ112"/>
    <mergeCell ref="TDU112:TEF112"/>
    <mergeCell ref="TAV112:TAW112"/>
    <mergeCell ref="TBA112:TBL112"/>
    <mergeCell ref="TBN112:TBO112"/>
    <mergeCell ref="TBS112:TCD112"/>
    <mergeCell ref="TCF112:TCG112"/>
    <mergeCell ref="SYY112:SZJ112"/>
    <mergeCell ref="SZL112:SZM112"/>
    <mergeCell ref="SZQ112:TAB112"/>
    <mergeCell ref="TAD112:TAE112"/>
    <mergeCell ref="TAI112:TAT112"/>
    <mergeCell ref="SXJ112:SXK112"/>
    <mergeCell ref="SXO112:SXZ112"/>
    <mergeCell ref="SYB112:SYC112"/>
    <mergeCell ref="SYG112:SYR112"/>
    <mergeCell ref="SYT112:SYU112"/>
    <mergeCell ref="SVM112:SVX112"/>
    <mergeCell ref="SVZ112:SWA112"/>
    <mergeCell ref="SWE112:SWP112"/>
    <mergeCell ref="SWR112:SWS112"/>
    <mergeCell ref="SWW112:SXH112"/>
    <mergeCell ref="STX112:STY112"/>
    <mergeCell ref="SUC112:SUN112"/>
    <mergeCell ref="SUP112:SUQ112"/>
    <mergeCell ref="SUU112:SVF112"/>
    <mergeCell ref="SVH112:SVI112"/>
    <mergeCell ref="SSA112:SSL112"/>
    <mergeCell ref="SSN112:SSO112"/>
    <mergeCell ref="SSS112:STD112"/>
    <mergeCell ref="STF112:STG112"/>
    <mergeCell ref="STK112:STV112"/>
    <mergeCell ref="SQL112:SQM112"/>
    <mergeCell ref="SQQ112:SRB112"/>
    <mergeCell ref="SRD112:SRE112"/>
    <mergeCell ref="SRI112:SRT112"/>
    <mergeCell ref="SRV112:SRW112"/>
    <mergeCell ref="SOO112:SOZ112"/>
    <mergeCell ref="SPB112:SPC112"/>
    <mergeCell ref="SPG112:SPR112"/>
    <mergeCell ref="SPT112:SPU112"/>
    <mergeCell ref="SPY112:SQJ112"/>
    <mergeCell ref="SMZ112:SNA112"/>
    <mergeCell ref="SNE112:SNP112"/>
    <mergeCell ref="SNR112:SNS112"/>
    <mergeCell ref="SNW112:SOH112"/>
    <mergeCell ref="SOJ112:SOK112"/>
    <mergeCell ref="SLC112:SLN112"/>
    <mergeCell ref="SLP112:SLQ112"/>
    <mergeCell ref="SLU112:SMF112"/>
    <mergeCell ref="SMH112:SMI112"/>
    <mergeCell ref="SMM112:SMX112"/>
    <mergeCell ref="SJN112:SJO112"/>
    <mergeCell ref="SJS112:SKD112"/>
    <mergeCell ref="SKF112:SKG112"/>
    <mergeCell ref="SKK112:SKV112"/>
    <mergeCell ref="SKX112:SKY112"/>
    <mergeCell ref="SHQ112:SIB112"/>
    <mergeCell ref="SID112:SIE112"/>
    <mergeCell ref="SII112:SIT112"/>
    <mergeCell ref="SIV112:SIW112"/>
    <mergeCell ref="SJA112:SJL112"/>
    <mergeCell ref="SGB112:SGC112"/>
    <mergeCell ref="SGG112:SGR112"/>
    <mergeCell ref="SGT112:SGU112"/>
    <mergeCell ref="SGY112:SHJ112"/>
    <mergeCell ref="SHL112:SHM112"/>
    <mergeCell ref="SEE112:SEP112"/>
    <mergeCell ref="SER112:SES112"/>
    <mergeCell ref="SEW112:SFH112"/>
    <mergeCell ref="SFJ112:SFK112"/>
    <mergeCell ref="SFO112:SFZ112"/>
    <mergeCell ref="SCP112:SCQ112"/>
    <mergeCell ref="SCU112:SDF112"/>
    <mergeCell ref="SDH112:SDI112"/>
    <mergeCell ref="SDM112:SDX112"/>
    <mergeCell ref="SDZ112:SEA112"/>
    <mergeCell ref="SAS112:SBD112"/>
    <mergeCell ref="SBF112:SBG112"/>
    <mergeCell ref="SBK112:SBV112"/>
    <mergeCell ref="SBX112:SBY112"/>
    <mergeCell ref="SCC112:SCN112"/>
    <mergeCell ref="RZD112:RZE112"/>
    <mergeCell ref="RZI112:RZT112"/>
    <mergeCell ref="RZV112:RZW112"/>
    <mergeCell ref="SAA112:SAL112"/>
    <mergeCell ref="SAN112:SAO112"/>
    <mergeCell ref="RXG112:RXR112"/>
    <mergeCell ref="RXT112:RXU112"/>
    <mergeCell ref="RXY112:RYJ112"/>
    <mergeCell ref="RYL112:RYM112"/>
    <mergeCell ref="RYQ112:RZB112"/>
    <mergeCell ref="RVR112:RVS112"/>
    <mergeCell ref="RVW112:RWH112"/>
    <mergeCell ref="RWJ112:RWK112"/>
    <mergeCell ref="RWO112:RWZ112"/>
    <mergeCell ref="RXB112:RXC112"/>
    <mergeCell ref="RTU112:RUF112"/>
    <mergeCell ref="RUH112:RUI112"/>
    <mergeCell ref="RUM112:RUX112"/>
    <mergeCell ref="RUZ112:RVA112"/>
    <mergeCell ref="RVE112:RVP112"/>
    <mergeCell ref="RSF112:RSG112"/>
    <mergeCell ref="RSK112:RSV112"/>
    <mergeCell ref="RSX112:RSY112"/>
    <mergeCell ref="RTC112:RTN112"/>
    <mergeCell ref="RTP112:RTQ112"/>
    <mergeCell ref="RQI112:RQT112"/>
    <mergeCell ref="RQV112:RQW112"/>
    <mergeCell ref="RRA112:RRL112"/>
    <mergeCell ref="RRN112:RRO112"/>
    <mergeCell ref="RRS112:RSD112"/>
    <mergeCell ref="ROT112:ROU112"/>
    <mergeCell ref="ROY112:RPJ112"/>
    <mergeCell ref="RPL112:RPM112"/>
    <mergeCell ref="RPQ112:RQB112"/>
    <mergeCell ref="RQD112:RQE112"/>
    <mergeCell ref="RMW112:RNH112"/>
    <mergeCell ref="RNJ112:RNK112"/>
    <mergeCell ref="RNO112:RNZ112"/>
    <mergeCell ref="ROB112:ROC112"/>
    <mergeCell ref="ROG112:ROR112"/>
    <mergeCell ref="RLH112:RLI112"/>
    <mergeCell ref="RLM112:RLX112"/>
    <mergeCell ref="RLZ112:RMA112"/>
    <mergeCell ref="RME112:RMP112"/>
    <mergeCell ref="RMR112:RMS112"/>
    <mergeCell ref="RJK112:RJV112"/>
    <mergeCell ref="RJX112:RJY112"/>
    <mergeCell ref="RKC112:RKN112"/>
    <mergeCell ref="RKP112:RKQ112"/>
    <mergeCell ref="RKU112:RLF112"/>
    <mergeCell ref="RHV112:RHW112"/>
    <mergeCell ref="RIA112:RIL112"/>
    <mergeCell ref="RIN112:RIO112"/>
    <mergeCell ref="RIS112:RJD112"/>
    <mergeCell ref="RJF112:RJG112"/>
    <mergeCell ref="RFY112:RGJ112"/>
    <mergeCell ref="RGL112:RGM112"/>
    <mergeCell ref="RGQ112:RHB112"/>
    <mergeCell ref="RHD112:RHE112"/>
    <mergeCell ref="RHI112:RHT112"/>
    <mergeCell ref="REJ112:REK112"/>
    <mergeCell ref="REO112:REZ112"/>
    <mergeCell ref="RFB112:RFC112"/>
    <mergeCell ref="RFG112:RFR112"/>
    <mergeCell ref="RFT112:RFU112"/>
    <mergeCell ref="RCM112:RCX112"/>
    <mergeCell ref="RCZ112:RDA112"/>
    <mergeCell ref="RDE112:RDP112"/>
    <mergeCell ref="RDR112:RDS112"/>
    <mergeCell ref="RDW112:REH112"/>
    <mergeCell ref="RAX112:RAY112"/>
    <mergeCell ref="RBC112:RBN112"/>
    <mergeCell ref="RBP112:RBQ112"/>
    <mergeCell ref="RBU112:RCF112"/>
    <mergeCell ref="RCH112:RCI112"/>
    <mergeCell ref="QZA112:QZL112"/>
    <mergeCell ref="QZN112:QZO112"/>
    <mergeCell ref="QZS112:RAD112"/>
    <mergeCell ref="RAF112:RAG112"/>
    <mergeCell ref="RAK112:RAV112"/>
    <mergeCell ref="QXL112:QXM112"/>
    <mergeCell ref="QXQ112:QYB112"/>
    <mergeCell ref="QYD112:QYE112"/>
    <mergeCell ref="QYI112:QYT112"/>
    <mergeCell ref="QYV112:QYW112"/>
    <mergeCell ref="QVO112:QVZ112"/>
    <mergeCell ref="QWB112:QWC112"/>
    <mergeCell ref="QWG112:QWR112"/>
    <mergeCell ref="QWT112:QWU112"/>
    <mergeCell ref="QWY112:QXJ112"/>
    <mergeCell ref="QTZ112:QUA112"/>
    <mergeCell ref="QUE112:QUP112"/>
    <mergeCell ref="QUR112:QUS112"/>
    <mergeCell ref="QUW112:QVH112"/>
    <mergeCell ref="QVJ112:QVK112"/>
    <mergeCell ref="QSC112:QSN112"/>
    <mergeCell ref="QSP112:QSQ112"/>
    <mergeCell ref="QSU112:QTF112"/>
    <mergeCell ref="QTH112:QTI112"/>
    <mergeCell ref="QTM112:QTX112"/>
    <mergeCell ref="QQN112:QQO112"/>
    <mergeCell ref="QQS112:QRD112"/>
    <mergeCell ref="QRF112:QRG112"/>
    <mergeCell ref="QRK112:QRV112"/>
    <mergeCell ref="QRX112:QRY112"/>
    <mergeCell ref="QOQ112:QPB112"/>
    <mergeCell ref="QPD112:QPE112"/>
    <mergeCell ref="QPI112:QPT112"/>
    <mergeCell ref="QPV112:QPW112"/>
    <mergeCell ref="QQA112:QQL112"/>
    <mergeCell ref="QNB112:QNC112"/>
    <mergeCell ref="QNG112:QNR112"/>
    <mergeCell ref="QNT112:QNU112"/>
    <mergeCell ref="QNY112:QOJ112"/>
    <mergeCell ref="QOL112:QOM112"/>
    <mergeCell ref="QLE112:QLP112"/>
    <mergeCell ref="QLR112:QLS112"/>
    <mergeCell ref="QLW112:QMH112"/>
    <mergeCell ref="QMJ112:QMK112"/>
    <mergeCell ref="QMO112:QMZ112"/>
    <mergeCell ref="QJP112:QJQ112"/>
    <mergeCell ref="QJU112:QKF112"/>
    <mergeCell ref="QKH112:QKI112"/>
    <mergeCell ref="QKM112:QKX112"/>
    <mergeCell ref="QKZ112:QLA112"/>
    <mergeCell ref="QHS112:QID112"/>
    <mergeCell ref="QIF112:QIG112"/>
    <mergeCell ref="QIK112:QIV112"/>
    <mergeCell ref="QIX112:QIY112"/>
    <mergeCell ref="QJC112:QJN112"/>
    <mergeCell ref="QGD112:QGE112"/>
    <mergeCell ref="QGI112:QGT112"/>
    <mergeCell ref="QGV112:QGW112"/>
    <mergeCell ref="QHA112:QHL112"/>
    <mergeCell ref="QHN112:QHO112"/>
    <mergeCell ref="QEG112:QER112"/>
    <mergeCell ref="QET112:QEU112"/>
    <mergeCell ref="QEY112:QFJ112"/>
    <mergeCell ref="QFL112:QFM112"/>
    <mergeCell ref="QFQ112:QGB112"/>
    <mergeCell ref="QCR112:QCS112"/>
    <mergeCell ref="QCW112:QDH112"/>
    <mergeCell ref="QDJ112:QDK112"/>
    <mergeCell ref="QDO112:QDZ112"/>
    <mergeCell ref="QEB112:QEC112"/>
    <mergeCell ref="QAU112:QBF112"/>
    <mergeCell ref="QBH112:QBI112"/>
    <mergeCell ref="QBM112:QBX112"/>
    <mergeCell ref="QBZ112:QCA112"/>
    <mergeCell ref="QCE112:QCP112"/>
    <mergeCell ref="PZF112:PZG112"/>
    <mergeCell ref="PZK112:PZV112"/>
    <mergeCell ref="PZX112:PZY112"/>
    <mergeCell ref="QAC112:QAN112"/>
    <mergeCell ref="QAP112:QAQ112"/>
    <mergeCell ref="PXI112:PXT112"/>
    <mergeCell ref="PXV112:PXW112"/>
    <mergeCell ref="PYA112:PYL112"/>
    <mergeCell ref="PYN112:PYO112"/>
    <mergeCell ref="PYS112:PZD112"/>
    <mergeCell ref="PVT112:PVU112"/>
    <mergeCell ref="PVY112:PWJ112"/>
    <mergeCell ref="PWL112:PWM112"/>
    <mergeCell ref="PWQ112:PXB112"/>
    <mergeCell ref="PXD112:PXE112"/>
    <mergeCell ref="PTW112:PUH112"/>
    <mergeCell ref="PUJ112:PUK112"/>
    <mergeCell ref="PUO112:PUZ112"/>
    <mergeCell ref="PVB112:PVC112"/>
    <mergeCell ref="PVG112:PVR112"/>
    <mergeCell ref="PSH112:PSI112"/>
    <mergeCell ref="PSM112:PSX112"/>
    <mergeCell ref="PSZ112:PTA112"/>
    <mergeCell ref="PTE112:PTP112"/>
    <mergeCell ref="PTR112:PTS112"/>
    <mergeCell ref="PQK112:PQV112"/>
    <mergeCell ref="PQX112:PQY112"/>
    <mergeCell ref="PRC112:PRN112"/>
    <mergeCell ref="PRP112:PRQ112"/>
    <mergeCell ref="PRU112:PSF112"/>
    <mergeCell ref="POV112:POW112"/>
    <mergeCell ref="PPA112:PPL112"/>
    <mergeCell ref="PPN112:PPO112"/>
    <mergeCell ref="PPS112:PQD112"/>
    <mergeCell ref="PQF112:PQG112"/>
    <mergeCell ref="PMY112:PNJ112"/>
    <mergeCell ref="PNL112:PNM112"/>
    <mergeCell ref="PNQ112:POB112"/>
    <mergeCell ref="POD112:POE112"/>
    <mergeCell ref="POI112:POT112"/>
    <mergeCell ref="PLJ112:PLK112"/>
    <mergeCell ref="PLO112:PLZ112"/>
    <mergeCell ref="PMB112:PMC112"/>
    <mergeCell ref="PMG112:PMR112"/>
    <mergeCell ref="PMT112:PMU112"/>
    <mergeCell ref="PJM112:PJX112"/>
    <mergeCell ref="PJZ112:PKA112"/>
    <mergeCell ref="PKE112:PKP112"/>
    <mergeCell ref="PKR112:PKS112"/>
    <mergeCell ref="PKW112:PLH112"/>
    <mergeCell ref="PHX112:PHY112"/>
    <mergeCell ref="PIC112:PIN112"/>
    <mergeCell ref="PIP112:PIQ112"/>
    <mergeCell ref="PIU112:PJF112"/>
    <mergeCell ref="PJH112:PJI112"/>
    <mergeCell ref="PGA112:PGL112"/>
    <mergeCell ref="PGN112:PGO112"/>
    <mergeCell ref="PGS112:PHD112"/>
    <mergeCell ref="PHF112:PHG112"/>
    <mergeCell ref="PHK112:PHV112"/>
    <mergeCell ref="PEL112:PEM112"/>
    <mergeCell ref="PEQ112:PFB112"/>
    <mergeCell ref="PFD112:PFE112"/>
    <mergeCell ref="PFI112:PFT112"/>
    <mergeCell ref="PFV112:PFW112"/>
    <mergeCell ref="PCO112:PCZ112"/>
    <mergeCell ref="PDB112:PDC112"/>
    <mergeCell ref="PDG112:PDR112"/>
    <mergeCell ref="PDT112:PDU112"/>
    <mergeCell ref="PDY112:PEJ112"/>
    <mergeCell ref="PAZ112:PBA112"/>
    <mergeCell ref="PBE112:PBP112"/>
    <mergeCell ref="PBR112:PBS112"/>
    <mergeCell ref="PBW112:PCH112"/>
    <mergeCell ref="PCJ112:PCK112"/>
    <mergeCell ref="OZC112:OZN112"/>
    <mergeCell ref="OZP112:OZQ112"/>
    <mergeCell ref="OZU112:PAF112"/>
    <mergeCell ref="PAH112:PAI112"/>
    <mergeCell ref="PAM112:PAX112"/>
    <mergeCell ref="OXN112:OXO112"/>
    <mergeCell ref="OXS112:OYD112"/>
    <mergeCell ref="OYF112:OYG112"/>
    <mergeCell ref="OYK112:OYV112"/>
    <mergeCell ref="OYX112:OYY112"/>
    <mergeCell ref="OVQ112:OWB112"/>
    <mergeCell ref="OWD112:OWE112"/>
    <mergeCell ref="OWI112:OWT112"/>
    <mergeCell ref="OWV112:OWW112"/>
    <mergeCell ref="OXA112:OXL112"/>
    <mergeCell ref="OUB112:OUC112"/>
    <mergeCell ref="OUG112:OUR112"/>
    <mergeCell ref="OUT112:OUU112"/>
    <mergeCell ref="OUY112:OVJ112"/>
    <mergeCell ref="OVL112:OVM112"/>
    <mergeCell ref="OSE112:OSP112"/>
    <mergeCell ref="OSR112:OSS112"/>
    <mergeCell ref="OSW112:OTH112"/>
    <mergeCell ref="OTJ112:OTK112"/>
    <mergeCell ref="OTO112:OTZ112"/>
    <mergeCell ref="OQP112:OQQ112"/>
    <mergeCell ref="OQU112:ORF112"/>
    <mergeCell ref="ORH112:ORI112"/>
    <mergeCell ref="ORM112:ORX112"/>
    <mergeCell ref="ORZ112:OSA112"/>
    <mergeCell ref="OOS112:OPD112"/>
    <mergeCell ref="OPF112:OPG112"/>
    <mergeCell ref="OPK112:OPV112"/>
    <mergeCell ref="OPX112:OPY112"/>
    <mergeCell ref="OQC112:OQN112"/>
    <mergeCell ref="OND112:ONE112"/>
    <mergeCell ref="ONI112:ONT112"/>
    <mergeCell ref="ONV112:ONW112"/>
    <mergeCell ref="OOA112:OOL112"/>
    <mergeCell ref="OON112:OOO112"/>
    <mergeCell ref="OLG112:OLR112"/>
    <mergeCell ref="OLT112:OLU112"/>
    <mergeCell ref="OLY112:OMJ112"/>
    <mergeCell ref="OML112:OMM112"/>
    <mergeCell ref="OMQ112:ONB112"/>
    <mergeCell ref="OJR112:OJS112"/>
    <mergeCell ref="OJW112:OKH112"/>
    <mergeCell ref="OKJ112:OKK112"/>
    <mergeCell ref="OKO112:OKZ112"/>
    <mergeCell ref="OLB112:OLC112"/>
    <mergeCell ref="OHU112:OIF112"/>
    <mergeCell ref="OIH112:OII112"/>
    <mergeCell ref="OIM112:OIX112"/>
    <mergeCell ref="OIZ112:OJA112"/>
    <mergeCell ref="OJE112:OJP112"/>
    <mergeCell ref="OGF112:OGG112"/>
    <mergeCell ref="OGK112:OGV112"/>
    <mergeCell ref="OGX112:OGY112"/>
    <mergeCell ref="OHC112:OHN112"/>
    <mergeCell ref="OHP112:OHQ112"/>
    <mergeCell ref="OEI112:OET112"/>
    <mergeCell ref="OEV112:OEW112"/>
    <mergeCell ref="OFA112:OFL112"/>
    <mergeCell ref="OFN112:OFO112"/>
    <mergeCell ref="OFS112:OGD112"/>
    <mergeCell ref="OCT112:OCU112"/>
    <mergeCell ref="OCY112:ODJ112"/>
    <mergeCell ref="ODL112:ODM112"/>
    <mergeCell ref="ODQ112:OEB112"/>
    <mergeCell ref="OED112:OEE112"/>
    <mergeCell ref="OAW112:OBH112"/>
    <mergeCell ref="OBJ112:OBK112"/>
    <mergeCell ref="OBO112:OBZ112"/>
    <mergeCell ref="OCB112:OCC112"/>
    <mergeCell ref="OCG112:OCR112"/>
    <mergeCell ref="NZH112:NZI112"/>
    <mergeCell ref="NZM112:NZX112"/>
    <mergeCell ref="NZZ112:OAA112"/>
    <mergeCell ref="OAE112:OAP112"/>
    <mergeCell ref="OAR112:OAS112"/>
    <mergeCell ref="NXK112:NXV112"/>
    <mergeCell ref="NXX112:NXY112"/>
    <mergeCell ref="NYC112:NYN112"/>
    <mergeCell ref="NYP112:NYQ112"/>
    <mergeCell ref="NYU112:NZF112"/>
    <mergeCell ref="NVV112:NVW112"/>
    <mergeCell ref="NWA112:NWL112"/>
    <mergeCell ref="NWN112:NWO112"/>
    <mergeCell ref="NWS112:NXD112"/>
    <mergeCell ref="NXF112:NXG112"/>
    <mergeCell ref="NTY112:NUJ112"/>
    <mergeCell ref="NUL112:NUM112"/>
    <mergeCell ref="NUQ112:NVB112"/>
    <mergeCell ref="NVD112:NVE112"/>
    <mergeCell ref="NVI112:NVT112"/>
    <mergeCell ref="NSJ112:NSK112"/>
    <mergeCell ref="NSO112:NSZ112"/>
    <mergeCell ref="NTB112:NTC112"/>
    <mergeCell ref="NTG112:NTR112"/>
    <mergeCell ref="NTT112:NTU112"/>
    <mergeCell ref="NQM112:NQX112"/>
    <mergeCell ref="NQZ112:NRA112"/>
    <mergeCell ref="NRE112:NRP112"/>
    <mergeCell ref="NRR112:NRS112"/>
    <mergeCell ref="NRW112:NSH112"/>
    <mergeCell ref="NOX112:NOY112"/>
    <mergeCell ref="NPC112:NPN112"/>
    <mergeCell ref="NPP112:NPQ112"/>
    <mergeCell ref="NPU112:NQF112"/>
    <mergeCell ref="NQH112:NQI112"/>
    <mergeCell ref="NNA112:NNL112"/>
    <mergeCell ref="NNN112:NNO112"/>
    <mergeCell ref="NNS112:NOD112"/>
    <mergeCell ref="NOF112:NOG112"/>
    <mergeCell ref="NOK112:NOV112"/>
    <mergeCell ref="NLL112:NLM112"/>
    <mergeCell ref="NLQ112:NMB112"/>
    <mergeCell ref="NMD112:NME112"/>
    <mergeCell ref="NMI112:NMT112"/>
    <mergeCell ref="NMV112:NMW112"/>
    <mergeCell ref="NJO112:NJZ112"/>
    <mergeCell ref="NKB112:NKC112"/>
    <mergeCell ref="NKG112:NKR112"/>
    <mergeCell ref="NKT112:NKU112"/>
    <mergeCell ref="NKY112:NLJ112"/>
    <mergeCell ref="NHZ112:NIA112"/>
    <mergeCell ref="NIE112:NIP112"/>
    <mergeCell ref="NIR112:NIS112"/>
    <mergeCell ref="NIW112:NJH112"/>
    <mergeCell ref="NJJ112:NJK112"/>
    <mergeCell ref="NGC112:NGN112"/>
    <mergeCell ref="NGP112:NGQ112"/>
    <mergeCell ref="NGU112:NHF112"/>
    <mergeCell ref="NHH112:NHI112"/>
    <mergeCell ref="NHM112:NHX112"/>
    <mergeCell ref="NEN112:NEO112"/>
    <mergeCell ref="NES112:NFD112"/>
    <mergeCell ref="NFF112:NFG112"/>
    <mergeCell ref="NFK112:NFV112"/>
    <mergeCell ref="NFX112:NFY112"/>
    <mergeCell ref="NCQ112:NDB112"/>
    <mergeCell ref="NDD112:NDE112"/>
    <mergeCell ref="NDI112:NDT112"/>
    <mergeCell ref="NDV112:NDW112"/>
    <mergeCell ref="NEA112:NEL112"/>
    <mergeCell ref="NBB112:NBC112"/>
    <mergeCell ref="NBG112:NBR112"/>
    <mergeCell ref="NBT112:NBU112"/>
    <mergeCell ref="NBY112:NCJ112"/>
    <mergeCell ref="NCL112:NCM112"/>
    <mergeCell ref="MZE112:MZP112"/>
    <mergeCell ref="MZR112:MZS112"/>
    <mergeCell ref="MZW112:NAH112"/>
    <mergeCell ref="NAJ112:NAK112"/>
    <mergeCell ref="NAO112:NAZ112"/>
    <mergeCell ref="MXP112:MXQ112"/>
    <mergeCell ref="MXU112:MYF112"/>
    <mergeCell ref="MYH112:MYI112"/>
    <mergeCell ref="MYM112:MYX112"/>
    <mergeCell ref="MYZ112:MZA112"/>
    <mergeCell ref="MVS112:MWD112"/>
    <mergeCell ref="MWF112:MWG112"/>
    <mergeCell ref="MWK112:MWV112"/>
    <mergeCell ref="MWX112:MWY112"/>
    <mergeCell ref="MXC112:MXN112"/>
    <mergeCell ref="MUD112:MUE112"/>
    <mergeCell ref="MUI112:MUT112"/>
    <mergeCell ref="MUV112:MUW112"/>
    <mergeCell ref="MVA112:MVL112"/>
    <mergeCell ref="MVN112:MVO112"/>
    <mergeCell ref="MSG112:MSR112"/>
    <mergeCell ref="MST112:MSU112"/>
    <mergeCell ref="MSY112:MTJ112"/>
    <mergeCell ref="MTL112:MTM112"/>
    <mergeCell ref="MTQ112:MUB112"/>
    <mergeCell ref="MQR112:MQS112"/>
    <mergeCell ref="MQW112:MRH112"/>
    <mergeCell ref="MRJ112:MRK112"/>
    <mergeCell ref="MRO112:MRZ112"/>
    <mergeCell ref="MSB112:MSC112"/>
    <mergeCell ref="MOU112:MPF112"/>
    <mergeCell ref="MPH112:MPI112"/>
    <mergeCell ref="MPM112:MPX112"/>
    <mergeCell ref="MPZ112:MQA112"/>
    <mergeCell ref="MQE112:MQP112"/>
    <mergeCell ref="MNF112:MNG112"/>
    <mergeCell ref="MNK112:MNV112"/>
    <mergeCell ref="MNX112:MNY112"/>
    <mergeCell ref="MOC112:MON112"/>
    <mergeCell ref="MOP112:MOQ112"/>
    <mergeCell ref="MLI112:MLT112"/>
    <mergeCell ref="MLV112:MLW112"/>
    <mergeCell ref="MMA112:MML112"/>
    <mergeCell ref="MMN112:MMO112"/>
    <mergeCell ref="MMS112:MND112"/>
    <mergeCell ref="MJT112:MJU112"/>
    <mergeCell ref="MJY112:MKJ112"/>
    <mergeCell ref="MKL112:MKM112"/>
    <mergeCell ref="MKQ112:MLB112"/>
    <mergeCell ref="MLD112:MLE112"/>
    <mergeCell ref="MHW112:MIH112"/>
    <mergeCell ref="MIJ112:MIK112"/>
    <mergeCell ref="MIO112:MIZ112"/>
    <mergeCell ref="MJB112:MJC112"/>
    <mergeCell ref="MJG112:MJR112"/>
    <mergeCell ref="MGH112:MGI112"/>
    <mergeCell ref="MGM112:MGX112"/>
    <mergeCell ref="MGZ112:MHA112"/>
    <mergeCell ref="MHE112:MHP112"/>
    <mergeCell ref="MHR112:MHS112"/>
    <mergeCell ref="MEK112:MEV112"/>
    <mergeCell ref="MEX112:MEY112"/>
    <mergeCell ref="MFC112:MFN112"/>
    <mergeCell ref="MFP112:MFQ112"/>
    <mergeCell ref="MFU112:MGF112"/>
    <mergeCell ref="MCV112:MCW112"/>
    <mergeCell ref="MDA112:MDL112"/>
    <mergeCell ref="MDN112:MDO112"/>
    <mergeCell ref="MDS112:MED112"/>
    <mergeCell ref="MEF112:MEG112"/>
    <mergeCell ref="MAY112:MBJ112"/>
    <mergeCell ref="MBL112:MBM112"/>
    <mergeCell ref="MBQ112:MCB112"/>
    <mergeCell ref="MCD112:MCE112"/>
    <mergeCell ref="MCI112:MCT112"/>
    <mergeCell ref="LZJ112:LZK112"/>
    <mergeCell ref="LZO112:LZZ112"/>
    <mergeCell ref="MAB112:MAC112"/>
    <mergeCell ref="MAG112:MAR112"/>
    <mergeCell ref="MAT112:MAU112"/>
    <mergeCell ref="LXM112:LXX112"/>
    <mergeCell ref="LXZ112:LYA112"/>
    <mergeCell ref="LYE112:LYP112"/>
    <mergeCell ref="LYR112:LYS112"/>
    <mergeCell ref="LYW112:LZH112"/>
    <mergeCell ref="LVX112:LVY112"/>
    <mergeCell ref="LWC112:LWN112"/>
    <mergeCell ref="LWP112:LWQ112"/>
    <mergeCell ref="LWU112:LXF112"/>
    <mergeCell ref="LXH112:LXI112"/>
    <mergeCell ref="LUA112:LUL112"/>
    <mergeCell ref="LUN112:LUO112"/>
    <mergeCell ref="LUS112:LVD112"/>
    <mergeCell ref="LVF112:LVG112"/>
    <mergeCell ref="LVK112:LVV112"/>
    <mergeCell ref="LSL112:LSM112"/>
    <mergeCell ref="LSQ112:LTB112"/>
    <mergeCell ref="LTD112:LTE112"/>
    <mergeCell ref="LTI112:LTT112"/>
    <mergeCell ref="LTV112:LTW112"/>
    <mergeCell ref="LQO112:LQZ112"/>
    <mergeCell ref="LRB112:LRC112"/>
    <mergeCell ref="LRG112:LRR112"/>
    <mergeCell ref="LRT112:LRU112"/>
    <mergeCell ref="LRY112:LSJ112"/>
    <mergeCell ref="LOZ112:LPA112"/>
    <mergeCell ref="LPE112:LPP112"/>
    <mergeCell ref="LPR112:LPS112"/>
    <mergeCell ref="LPW112:LQH112"/>
    <mergeCell ref="LQJ112:LQK112"/>
    <mergeCell ref="LNC112:LNN112"/>
    <mergeCell ref="LNP112:LNQ112"/>
    <mergeCell ref="LNU112:LOF112"/>
    <mergeCell ref="LOH112:LOI112"/>
    <mergeCell ref="LOM112:LOX112"/>
    <mergeCell ref="LLN112:LLO112"/>
    <mergeCell ref="LLS112:LMD112"/>
    <mergeCell ref="LMF112:LMG112"/>
    <mergeCell ref="LMK112:LMV112"/>
    <mergeCell ref="LMX112:LMY112"/>
    <mergeCell ref="LJQ112:LKB112"/>
    <mergeCell ref="LKD112:LKE112"/>
    <mergeCell ref="LKI112:LKT112"/>
    <mergeCell ref="LKV112:LKW112"/>
    <mergeCell ref="LLA112:LLL112"/>
    <mergeCell ref="LIB112:LIC112"/>
    <mergeCell ref="LIG112:LIR112"/>
    <mergeCell ref="LIT112:LIU112"/>
    <mergeCell ref="LIY112:LJJ112"/>
    <mergeCell ref="LJL112:LJM112"/>
    <mergeCell ref="LGE112:LGP112"/>
    <mergeCell ref="LGR112:LGS112"/>
    <mergeCell ref="LGW112:LHH112"/>
    <mergeCell ref="LHJ112:LHK112"/>
    <mergeCell ref="LHO112:LHZ112"/>
    <mergeCell ref="LEP112:LEQ112"/>
    <mergeCell ref="LEU112:LFF112"/>
    <mergeCell ref="LFH112:LFI112"/>
    <mergeCell ref="LFM112:LFX112"/>
    <mergeCell ref="LFZ112:LGA112"/>
    <mergeCell ref="LCS112:LDD112"/>
    <mergeCell ref="LDF112:LDG112"/>
    <mergeCell ref="LDK112:LDV112"/>
    <mergeCell ref="LDX112:LDY112"/>
    <mergeCell ref="LEC112:LEN112"/>
    <mergeCell ref="LBD112:LBE112"/>
    <mergeCell ref="LBI112:LBT112"/>
    <mergeCell ref="LBV112:LBW112"/>
    <mergeCell ref="LCA112:LCL112"/>
    <mergeCell ref="LCN112:LCO112"/>
    <mergeCell ref="KZG112:KZR112"/>
    <mergeCell ref="KZT112:KZU112"/>
    <mergeCell ref="KZY112:LAJ112"/>
    <mergeCell ref="LAL112:LAM112"/>
    <mergeCell ref="LAQ112:LBB112"/>
    <mergeCell ref="KXR112:KXS112"/>
    <mergeCell ref="KXW112:KYH112"/>
    <mergeCell ref="KYJ112:KYK112"/>
    <mergeCell ref="KYO112:KYZ112"/>
    <mergeCell ref="KZB112:KZC112"/>
    <mergeCell ref="KVU112:KWF112"/>
    <mergeCell ref="KWH112:KWI112"/>
    <mergeCell ref="KWM112:KWX112"/>
    <mergeCell ref="KWZ112:KXA112"/>
    <mergeCell ref="KXE112:KXP112"/>
    <mergeCell ref="KUF112:KUG112"/>
    <mergeCell ref="KUK112:KUV112"/>
    <mergeCell ref="KUX112:KUY112"/>
    <mergeCell ref="KVC112:KVN112"/>
    <mergeCell ref="KVP112:KVQ112"/>
    <mergeCell ref="KSI112:KST112"/>
    <mergeCell ref="KSV112:KSW112"/>
    <mergeCell ref="KTA112:KTL112"/>
    <mergeCell ref="KTN112:KTO112"/>
    <mergeCell ref="KTS112:KUD112"/>
    <mergeCell ref="KQT112:KQU112"/>
    <mergeCell ref="KQY112:KRJ112"/>
    <mergeCell ref="KRL112:KRM112"/>
    <mergeCell ref="KRQ112:KSB112"/>
    <mergeCell ref="KSD112:KSE112"/>
    <mergeCell ref="KOW112:KPH112"/>
    <mergeCell ref="KPJ112:KPK112"/>
    <mergeCell ref="KPO112:KPZ112"/>
    <mergeCell ref="KQB112:KQC112"/>
    <mergeCell ref="KQG112:KQR112"/>
    <mergeCell ref="KNH112:KNI112"/>
    <mergeCell ref="KNM112:KNX112"/>
    <mergeCell ref="KNZ112:KOA112"/>
    <mergeCell ref="KOE112:KOP112"/>
    <mergeCell ref="KOR112:KOS112"/>
    <mergeCell ref="KLK112:KLV112"/>
    <mergeCell ref="KLX112:KLY112"/>
    <mergeCell ref="KMC112:KMN112"/>
    <mergeCell ref="KMP112:KMQ112"/>
    <mergeCell ref="KMU112:KNF112"/>
    <mergeCell ref="KJV112:KJW112"/>
    <mergeCell ref="KKA112:KKL112"/>
    <mergeCell ref="KKN112:KKO112"/>
    <mergeCell ref="KKS112:KLD112"/>
    <mergeCell ref="KLF112:KLG112"/>
    <mergeCell ref="KHY112:KIJ112"/>
    <mergeCell ref="KIL112:KIM112"/>
    <mergeCell ref="KIQ112:KJB112"/>
    <mergeCell ref="KJD112:KJE112"/>
    <mergeCell ref="KJI112:KJT112"/>
    <mergeCell ref="KGJ112:KGK112"/>
    <mergeCell ref="KGO112:KGZ112"/>
    <mergeCell ref="KHB112:KHC112"/>
    <mergeCell ref="KHG112:KHR112"/>
    <mergeCell ref="KHT112:KHU112"/>
    <mergeCell ref="KEM112:KEX112"/>
    <mergeCell ref="KEZ112:KFA112"/>
    <mergeCell ref="KFE112:KFP112"/>
    <mergeCell ref="KFR112:KFS112"/>
    <mergeCell ref="KFW112:KGH112"/>
    <mergeCell ref="KCX112:KCY112"/>
    <mergeCell ref="KDC112:KDN112"/>
    <mergeCell ref="KDP112:KDQ112"/>
    <mergeCell ref="KDU112:KEF112"/>
    <mergeCell ref="KEH112:KEI112"/>
    <mergeCell ref="KBA112:KBL112"/>
    <mergeCell ref="KBN112:KBO112"/>
    <mergeCell ref="KBS112:KCD112"/>
    <mergeCell ref="KCF112:KCG112"/>
    <mergeCell ref="KCK112:KCV112"/>
    <mergeCell ref="JZL112:JZM112"/>
    <mergeCell ref="JZQ112:KAB112"/>
    <mergeCell ref="KAD112:KAE112"/>
    <mergeCell ref="KAI112:KAT112"/>
    <mergeCell ref="KAV112:KAW112"/>
    <mergeCell ref="JXO112:JXZ112"/>
    <mergeCell ref="JYB112:JYC112"/>
    <mergeCell ref="JYG112:JYR112"/>
    <mergeCell ref="JYT112:JYU112"/>
    <mergeCell ref="JYY112:JZJ112"/>
    <mergeCell ref="JVZ112:JWA112"/>
    <mergeCell ref="JWE112:JWP112"/>
    <mergeCell ref="JWR112:JWS112"/>
    <mergeCell ref="JWW112:JXH112"/>
    <mergeCell ref="JXJ112:JXK112"/>
    <mergeCell ref="JUC112:JUN112"/>
    <mergeCell ref="JUP112:JUQ112"/>
    <mergeCell ref="JUU112:JVF112"/>
    <mergeCell ref="JVH112:JVI112"/>
    <mergeCell ref="JVM112:JVX112"/>
    <mergeCell ref="JSN112:JSO112"/>
    <mergeCell ref="JSS112:JTD112"/>
    <mergeCell ref="JTF112:JTG112"/>
    <mergeCell ref="JTK112:JTV112"/>
    <mergeCell ref="JTX112:JTY112"/>
    <mergeCell ref="JQQ112:JRB112"/>
    <mergeCell ref="JRD112:JRE112"/>
    <mergeCell ref="JRI112:JRT112"/>
    <mergeCell ref="JRV112:JRW112"/>
    <mergeCell ref="JSA112:JSL112"/>
    <mergeCell ref="JPB112:JPC112"/>
    <mergeCell ref="JPG112:JPR112"/>
    <mergeCell ref="JPT112:JPU112"/>
    <mergeCell ref="JPY112:JQJ112"/>
    <mergeCell ref="JQL112:JQM112"/>
    <mergeCell ref="JNE112:JNP112"/>
    <mergeCell ref="JNR112:JNS112"/>
    <mergeCell ref="JNW112:JOH112"/>
    <mergeCell ref="JOJ112:JOK112"/>
    <mergeCell ref="JOO112:JOZ112"/>
    <mergeCell ref="JLP112:JLQ112"/>
    <mergeCell ref="JLU112:JMF112"/>
    <mergeCell ref="JMH112:JMI112"/>
    <mergeCell ref="JMM112:JMX112"/>
    <mergeCell ref="JMZ112:JNA112"/>
    <mergeCell ref="JJS112:JKD112"/>
    <mergeCell ref="JKF112:JKG112"/>
    <mergeCell ref="JKK112:JKV112"/>
    <mergeCell ref="JKX112:JKY112"/>
    <mergeCell ref="JLC112:JLN112"/>
    <mergeCell ref="JID112:JIE112"/>
    <mergeCell ref="JII112:JIT112"/>
    <mergeCell ref="JIV112:JIW112"/>
    <mergeCell ref="JJA112:JJL112"/>
    <mergeCell ref="JJN112:JJO112"/>
    <mergeCell ref="JGG112:JGR112"/>
    <mergeCell ref="JGT112:JGU112"/>
    <mergeCell ref="JGY112:JHJ112"/>
    <mergeCell ref="JHL112:JHM112"/>
    <mergeCell ref="JHQ112:JIB112"/>
    <mergeCell ref="JER112:JES112"/>
    <mergeCell ref="JEW112:JFH112"/>
    <mergeCell ref="JFJ112:JFK112"/>
    <mergeCell ref="JFO112:JFZ112"/>
    <mergeCell ref="JGB112:JGC112"/>
    <mergeCell ref="JCU112:JDF112"/>
    <mergeCell ref="JDH112:JDI112"/>
    <mergeCell ref="JDM112:JDX112"/>
    <mergeCell ref="JDZ112:JEA112"/>
    <mergeCell ref="JEE112:JEP112"/>
    <mergeCell ref="JBF112:JBG112"/>
    <mergeCell ref="JBK112:JBV112"/>
    <mergeCell ref="JBX112:JBY112"/>
    <mergeCell ref="JCC112:JCN112"/>
    <mergeCell ref="JCP112:JCQ112"/>
    <mergeCell ref="IZI112:IZT112"/>
    <mergeCell ref="IZV112:IZW112"/>
    <mergeCell ref="JAA112:JAL112"/>
    <mergeCell ref="JAN112:JAO112"/>
    <mergeCell ref="JAS112:JBD112"/>
    <mergeCell ref="IXT112:IXU112"/>
    <mergeCell ref="IXY112:IYJ112"/>
    <mergeCell ref="IYL112:IYM112"/>
    <mergeCell ref="IYQ112:IZB112"/>
    <mergeCell ref="IZD112:IZE112"/>
    <mergeCell ref="IVW112:IWH112"/>
    <mergeCell ref="IWJ112:IWK112"/>
    <mergeCell ref="IWO112:IWZ112"/>
    <mergeCell ref="IXB112:IXC112"/>
    <mergeCell ref="IXG112:IXR112"/>
    <mergeCell ref="IUH112:IUI112"/>
    <mergeCell ref="IUM112:IUX112"/>
    <mergeCell ref="IUZ112:IVA112"/>
    <mergeCell ref="IVE112:IVP112"/>
    <mergeCell ref="IVR112:IVS112"/>
    <mergeCell ref="ISK112:ISV112"/>
    <mergeCell ref="ISX112:ISY112"/>
    <mergeCell ref="ITC112:ITN112"/>
    <mergeCell ref="ITP112:ITQ112"/>
    <mergeCell ref="ITU112:IUF112"/>
    <mergeCell ref="IQV112:IQW112"/>
    <mergeCell ref="IRA112:IRL112"/>
    <mergeCell ref="IRN112:IRO112"/>
    <mergeCell ref="IRS112:ISD112"/>
    <mergeCell ref="ISF112:ISG112"/>
    <mergeCell ref="IOY112:IPJ112"/>
    <mergeCell ref="IPL112:IPM112"/>
    <mergeCell ref="IPQ112:IQB112"/>
    <mergeCell ref="IQD112:IQE112"/>
    <mergeCell ref="IQI112:IQT112"/>
    <mergeCell ref="INJ112:INK112"/>
    <mergeCell ref="INO112:INZ112"/>
    <mergeCell ref="IOB112:IOC112"/>
    <mergeCell ref="IOG112:IOR112"/>
    <mergeCell ref="IOT112:IOU112"/>
    <mergeCell ref="ILM112:ILX112"/>
    <mergeCell ref="ILZ112:IMA112"/>
    <mergeCell ref="IME112:IMP112"/>
    <mergeCell ref="IMR112:IMS112"/>
    <mergeCell ref="IMW112:INH112"/>
    <mergeCell ref="IJX112:IJY112"/>
    <mergeCell ref="IKC112:IKN112"/>
    <mergeCell ref="IKP112:IKQ112"/>
    <mergeCell ref="IKU112:ILF112"/>
    <mergeCell ref="ILH112:ILI112"/>
    <mergeCell ref="IIA112:IIL112"/>
    <mergeCell ref="IIN112:IIO112"/>
    <mergeCell ref="IIS112:IJD112"/>
    <mergeCell ref="IJF112:IJG112"/>
    <mergeCell ref="IJK112:IJV112"/>
    <mergeCell ref="IGL112:IGM112"/>
    <mergeCell ref="IGQ112:IHB112"/>
    <mergeCell ref="IHD112:IHE112"/>
    <mergeCell ref="IHI112:IHT112"/>
    <mergeCell ref="IHV112:IHW112"/>
    <mergeCell ref="IEO112:IEZ112"/>
    <mergeCell ref="IFB112:IFC112"/>
    <mergeCell ref="IFG112:IFR112"/>
    <mergeCell ref="IFT112:IFU112"/>
    <mergeCell ref="IFY112:IGJ112"/>
    <mergeCell ref="ICZ112:IDA112"/>
    <mergeCell ref="IDE112:IDP112"/>
    <mergeCell ref="IDR112:IDS112"/>
    <mergeCell ref="IDW112:IEH112"/>
    <mergeCell ref="IEJ112:IEK112"/>
    <mergeCell ref="IBC112:IBN112"/>
    <mergeCell ref="IBP112:IBQ112"/>
    <mergeCell ref="IBU112:ICF112"/>
    <mergeCell ref="ICH112:ICI112"/>
    <mergeCell ref="ICM112:ICX112"/>
    <mergeCell ref="HZN112:HZO112"/>
    <mergeCell ref="HZS112:IAD112"/>
    <mergeCell ref="IAF112:IAG112"/>
    <mergeCell ref="IAK112:IAV112"/>
    <mergeCell ref="IAX112:IAY112"/>
    <mergeCell ref="HXQ112:HYB112"/>
    <mergeCell ref="HYD112:HYE112"/>
    <mergeCell ref="HYI112:HYT112"/>
    <mergeCell ref="HYV112:HYW112"/>
    <mergeCell ref="HZA112:HZL112"/>
    <mergeCell ref="HWB112:HWC112"/>
    <mergeCell ref="HWG112:HWR112"/>
    <mergeCell ref="HWT112:HWU112"/>
    <mergeCell ref="HWY112:HXJ112"/>
    <mergeCell ref="HXL112:HXM112"/>
    <mergeCell ref="HUE112:HUP112"/>
    <mergeCell ref="HUR112:HUS112"/>
    <mergeCell ref="HUW112:HVH112"/>
    <mergeCell ref="HVJ112:HVK112"/>
    <mergeCell ref="HVO112:HVZ112"/>
    <mergeCell ref="HSP112:HSQ112"/>
    <mergeCell ref="HSU112:HTF112"/>
    <mergeCell ref="HTH112:HTI112"/>
    <mergeCell ref="HTM112:HTX112"/>
    <mergeCell ref="HTZ112:HUA112"/>
    <mergeCell ref="HQS112:HRD112"/>
    <mergeCell ref="HRF112:HRG112"/>
    <mergeCell ref="HRK112:HRV112"/>
    <mergeCell ref="HRX112:HRY112"/>
    <mergeCell ref="HSC112:HSN112"/>
    <mergeCell ref="HPD112:HPE112"/>
    <mergeCell ref="HPI112:HPT112"/>
    <mergeCell ref="HPV112:HPW112"/>
    <mergeCell ref="HQA112:HQL112"/>
    <mergeCell ref="HQN112:HQO112"/>
    <mergeCell ref="HNG112:HNR112"/>
    <mergeCell ref="HNT112:HNU112"/>
    <mergeCell ref="HNY112:HOJ112"/>
    <mergeCell ref="HOL112:HOM112"/>
    <mergeCell ref="HOQ112:HPB112"/>
    <mergeCell ref="HLR112:HLS112"/>
    <mergeCell ref="HLW112:HMH112"/>
    <mergeCell ref="HMJ112:HMK112"/>
    <mergeCell ref="HMO112:HMZ112"/>
    <mergeCell ref="HNB112:HNC112"/>
    <mergeCell ref="HJU112:HKF112"/>
    <mergeCell ref="HKH112:HKI112"/>
    <mergeCell ref="HKM112:HKX112"/>
    <mergeCell ref="HKZ112:HLA112"/>
    <mergeCell ref="HLE112:HLP112"/>
    <mergeCell ref="HIF112:HIG112"/>
    <mergeCell ref="HIK112:HIV112"/>
    <mergeCell ref="HIX112:HIY112"/>
    <mergeCell ref="HJC112:HJN112"/>
    <mergeCell ref="HJP112:HJQ112"/>
    <mergeCell ref="HGI112:HGT112"/>
    <mergeCell ref="HGV112:HGW112"/>
    <mergeCell ref="HHA112:HHL112"/>
    <mergeCell ref="HHN112:HHO112"/>
    <mergeCell ref="HHS112:HID112"/>
    <mergeCell ref="HET112:HEU112"/>
    <mergeCell ref="HEY112:HFJ112"/>
    <mergeCell ref="HFL112:HFM112"/>
    <mergeCell ref="HFQ112:HGB112"/>
    <mergeCell ref="HGD112:HGE112"/>
    <mergeCell ref="HCW112:HDH112"/>
    <mergeCell ref="HDJ112:HDK112"/>
    <mergeCell ref="HDO112:HDZ112"/>
    <mergeCell ref="HEB112:HEC112"/>
    <mergeCell ref="HEG112:HER112"/>
    <mergeCell ref="HBH112:HBI112"/>
    <mergeCell ref="HBM112:HBX112"/>
    <mergeCell ref="HBZ112:HCA112"/>
    <mergeCell ref="HCE112:HCP112"/>
    <mergeCell ref="HCR112:HCS112"/>
    <mergeCell ref="GZK112:GZV112"/>
    <mergeCell ref="GZX112:GZY112"/>
    <mergeCell ref="HAC112:HAN112"/>
    <mergeCell ref="HAP112:HAQ112"/>
    <mergeCell ref="HAU112:HBF112"/>
    <mergeCell ref="GXV112:GXW112"/>
    <mergeCell ref="GYA112:GYL112"/>
    <mergeCell ref="GYN112:GYO112"/>
    <mergeCell ref="GYS112:GZD112"/>
    <mergeCell ref="GZF112:GZG112"/>
    <mergeCell ref="GVY112:GWJ112"/>
    <mergeCell ref="GWL112:GWM112"/>
    <mergeCell ref="GWQ112:GXB112"/>
    <mergeCell ref="GXD112:GXE112"/>
    <mergeCell ref="GXI112:GXT112"/>
    <mergeCell ref="GUJ112:GUK112"/>
    <mergeCell ref="GUO112:GUZ112"/>
    <mergeCell ref="GVB112:GVC112"/>
    <mergeCell ref="GVG112:GVR112"/>
    <mergeCell ref="GVT112:GVU112"/>
    <mergeCell ref="GSM112:GSX112"/>
    <mergeCell ref="GSZ112:GTA112"/>
    <mergeCell ref="GTE112:GTP112"/>
    <mergeCell ref="GTR112:GTS112"/>
    <mergeCell ref="GTW112:GUH112"/>
    <mergeCell ref="GQX112:GQY112"/>
    <mergeCell ref="GRC112:GRN112"/>
    <mergeCell ref="GRP112:GRQ112"/>
    <mergeCell ref="GRU112:GSF112"/>
    <mergeCell ref="GSH112:GSI112"/>
    <mergeCell ref="GPA112:GPL112"/>
    <mergeCell ref="GPN112:GPO112"/>
    <mergeCell ref="GPS112:GQD112"/>
    <mergeCell ref="GQF112:GQG112"/>
    <mergeCell ref="GQK112:GQV112"/>
    <mergeCell ref="GNL112:GNM112"/>
    <mergeCell ref="GNQ112:GOB112"/>
    <mergeCell ref="GOD112:GOE112"/>
    <mergeCell ref="GOI112:GOT112"/>
    <mergeCell ref="GOV112:GOW112"/>
    <mergeCell ref="GLO112:GLZ112"/>
    <mergeCell ref="GMB112:GMC112"/>
    <mergeCell ref="GMG112:GMR112"/>
    <mergeCell ref="GMT112:GMU112"/>
    <mergeCell ref="GMY112:GNJ112"/>
    <mergeCell ref="GJZ112:GKA112"/>
    <mergeCell ref="GKE112:GKP112"/>
    <mergeCell ref="GKR112:GKS112"/>
    <mergeCell ref="GKW112:GLH112"/>
    <mergeCell ref="GLJ112:GLK112"/>
    <mergeCell ref="GIC112:GIN112"/>
    <mergeCell ref="GIP112:GIQ112"/>
    <mergeCell ref="GIU112:GJF112"/>
    <mergeCell ref="GJH112:GJI112"/>
    <mergeCell ref="GJM112:GJX112"/>
    <mergeCell ref="GGN112:GGO112"/>
    <mergeCell ref="GGS112:GHD112"/>
    <mergeCell ref="GHF112:GHG112"/>
    <mergeCell ref="GHK112:GHV112"/>
    <mergeCell ref="GHX112:GHY112"/>
    <mergeCell ref="GEQ112:GFB112"/>
    <mergeCell ref="GFD112:GFE112"/>
    <mergeCell ref="GFI112:GFT112"/>
    <mergeCell ref="GFV112:GFW112"/>
    <mergeCell ref="GGA112:GGL112"/>
    <mergeCell ref="GDB112:GDC112"/>
    <mergeCell ref="GDG112:GDR112"/>
    <mergeCell ref="GDT112:GDU112"/>
    <mergeCell ref="GDY112:GEJ112"/>
    <mergeCell ref="GEL112:GEM112"/>
    <mergeCell ref="GBE112:GBP112"/>
    <mergeCell ref="GBR112:GBS112"/>
    <mergeCell ref="GBW112:GCH112"/>
    <mergeCell ref="GCJ112:GCK112"/>
    <mergeCell ref="GCO112:GCZ112"/>
    <mergeCell ref="FZP112:FZQ112"/>
    <mergeCell ref="FZU112:GAF112"/>
    <mergeCell ref="GAH112:GAI112"/>
    <mergeCell ref="GAM112:GAX112"/>
    <mergeCell ref="GAZ112:GBA112"/>
    <mergeCell ref="FXS112:FYD112"/>
    <mergeCell ref="FYF112:FYG112"/>
    <mergeCell ref="FYK112:FYV112"/>
    <mergeCell ref="FYX112:FYY112"/>
    <mergeCell ref="FZC112:FZN112"/>
    <mergeCell ref="FWD112:FWE112"/>
    <mergeCell ref="FWI112:FWT112"/>
    <mergeCell ref="FWV112:FWW112"/>
    <mergeCell ref="FXA112:FXL112"/>
    <mergeCell ref="FXN112:FXO112"/>
    <mergeCell ref="FUG112:FUR112"/>
    <mergeCell ref="FUT112:FUU112"/>
    <mergeCell ref="FUY112:FVJ112"/>
    <mergeCell ref="FVL112:FVM112"/>
    <mergeCell ref="FVQ112:FWB112"/>
    <mergeCell ref="FSR112:FSS112"/>
    <mergeCell ref="FSW112:FTH112"/>
    <mergeCell ref="FTJ112:FTK112"/>
    <mergeCell ref="FTO112:FTZ112"/>
    <mergeCell ref="FUB112:FUC112"/>
    <mergeCell ref="FQU112:FRF112"/>
    <mergeCell ref="FRH112:FRI112"/>
    <mergeCell ref="FRM112:FRX112"/>
    <mergeCell ref="FRZ112:FSA112"/>
    <mergeCell ref="FSE112:FSP112"/>
    <mergeCell ref="FPF112:FPG112"/>
    <mergeCell ref="FPK112:FPV112"/>
    <mergeCell ref="FPX112:FPY112"/>
    <mergeCell ref="FQC112:FQN112"/>
    <mergeCell ref="FQP112:FQQ112"/>
    <mergeCell ref="FNI112:FNT112"/>
    <mergeCell ref="FNV112:FNW112"/>
    <mergeCell ref="FOA112:FOL112"/>
    <mergeCell ref="FON112:FOO112"/>
    <mergeCell ref="FOS112:FPD112"/>
    <mergeCell ref="FLT112:FLU112"/>
    <mergeCell ref="FLY112:FMJ112"/>
    <mergeCell ref="FML112:FMM112"/>
    <mergeCell ref="FMQ112:FNB112"/>
    <mergeCell ref="FND112:FNE112"/>
    <mergeCell ref="FJW112:FKH112"/>
    <mergeCell ref="FKJ112:FKK112"/>
    <mergeCell ref="FKO112:FKZ112"/>
    <mergeCell ref="FLB112:FLC112"/>
    <mergeCell ref="FLG112:FLR112"/>
    <mergeCell ref="FIH112:FII112"/>
    <mergeCell ref="FIM112:FIX112"/>
    <mergeCell ref="FIZ112:FJA112"/>
    <mergeCell ref="FJE112:FJP112"/>
    <mergeCell ref="FJR112:FJS112"/>
    <mergeCell ref="FGK112:FGV112"/>
    <mergeCell ref="FGX112:FGY112"/>
    <mergeCell ref="FHC112:FHN112"/>
    <mergeCell ref="FHP112:FHQ112"/>
    <mergeCell ref="FHU112:FIF112"/>
    <mergeCell ref="FEV112:FEW112"/>
    <mergeCell ref="FFA112:FFL112"/>
    <mergeCell ref="FFN112:FFO112"/>
    <mergeCell ref="FFS112:FGD112"/>
    <mergeCell ref="FGF112:FGG112"/>
    <mergeCell ref="FCY112:FDJ112"/>
    <mergeCell ref="FDL112:FDM112"/>
    <mergeCell ref="FDQ112:FEB112"/>
    <mergeCell ref="FED112:FEE112"/>
    <mergeCell ref="FEI112:FET112"/>
    <mergeCell ref="FBJ112:FBK112"/>
    <mergeCell ref="FBO112:FBZ112"/>
    <mergeCell ref="FCB112:FCC112"/>
    <mergeCell ref="FCG112:FCR112"/>
    <mergeCell ref="FCT112:FCU112"/>
    <mergeCell ref="EZM112:EZX112"/>
    <mergeCell ref="EZZ112:FAA112"/>
    <mergeCell ref="FAE112:FAP112"/>
    <mergeCell ref="FAR112:FAS112"/>
    <mergeCell ref="FAW112:FBH112"/>
    <mergeCell ref="EXX112:EXY112"/>
    <mergeCell ref="EYC112:EYN112"/>
    <mergeCell ref="EYP112:EYQ112"/>
    <mergeCell ref="EYU112:EZF112"/>
    <mergeCell ref="EZH112:EZI112"/>
    <mergeCell ref="EWA112:EWL112"/>
    <mergeCell ref="EWN112:EWO112"/>
    <mergeCell ref="EWS112:EXD112"/>
    <mergeCell ref="EXF112:EXG112"/>
    <mergeCell ref="EXK112:EXV112"/>
    <mergeCell ref="EUL112:EUM112"/>
    <mergeCell ref="EUQ112:EVB112"/>
    <mergeCell ref="EVD112:EVE112"/>
    <mergeCell ref="EVI112:EVT112"/>
    <mergeCell ref="EVV112:EVW112"/>
    <mergeCell ref="ESO112:ESZ112"/>
    <mergeCell ref="ETB112:ETC112"/>
    <mergeCell ref="ETG112:ETR112"/>
    <mergeCell ref="ETT112:ETU112"/>
    <mergeCell ref="ETY112:EUJ112"/>
    <mergeCell ref="EQZ112:ERA112"/>
    <mergeCell ref="ERE112:ERP112"/>
    <mergeCell ref="ERR112:ERS112"/>
    <mergeCell ref="ERW112:ESH112"/>
    <mergeCell ref="ESJ112:ESK112"/>
    <mergeCell ref="EPC112:EPN112"/>
    <mergeCell ref="EPP112:EPQ112"/>
    <mergeCell ref="EPU112:EQF112"/>
    <mergeCell ref="EQH112:EQI112"/>
    <mergeCell ref="EQM112:EQX112"/>
    <mergeCell ref="ENN112:ENO112"/>
    <mergeCell ref="ENS112:EOD112"/>
    <mergeCell ref="EOF112:EOG112"/>
    <mergeCell ref="EOK112:EOV112"/>
    <mergeCell ref="EOX112:EOY112"/>
    <mergeCell ref="ELQ112:EMB112"/>
    <mergeCell ref="EMD112:EME112"/>
    <mergeCell ref="EMI112:EMT112"/>
    <mergeCell ref="EMV112:EMW112"/>
    <mergeCell ref="ENA112:ENL112"/>
    <mergeCell ref="EKB112:EKC112"/>
    <mergeCell ref="EKG112:EKR112"/>
    <mergeCell ref="EKT112:EKU112"/>
    <mergeCell ref="EKY112:ELJ112"/>
    <mergeCell ref="ELL112:ELM112"/>
    <mergeCell ref="EIE112:EIP112"/>
    <mergeCell ref="EIR112:EIS112"/>
    <mergeCell ref="EIW112:EJH112"/>
    <mergeCell ref="EJJ112:EJK112"/>
    <mergeCell ref="EJO112:EJZ112"/>
    <mergeCell ref="EGP112:EGQ112"/>
    <mergeCell ref="EGU112:EHF112"/>
    <mergeCell ref="EHH112:EHI112"/>
    <mergeCell ref="EHM112:EHX112"/>
    <mergeCell ref="EHZ112:EIA112"/>
    <mergeCell ref="EES112:EFD112"/>
    <mergeCell ref="EFF112:EFG112"/>
    <mergeCell ref="EFK112:EFV112"/>
    <mergeCell ref="EFX112:EFY112"/>
    <mergeCell ref="EGC112:EGN112"/>
    <mergeCell ref="EDD112:EDE112"/>
    <mergeCell ref="EDI112:EDT112"/>
    <mergeCell ref="EDV112:EDW112"/>
    <mergeCell ref="EEA112:EEL112"/>
    <mergeCell ref="EEN112:EEO112"/>
    <mergeCell ref="EBG112:EBR112"/>
    <mergeCell ref="EBT112:EBU112"/>
    <mergeCell ref="EBY112:ECJ112"/>
    <mergeCell ref="ECL112:ECM112"/>
    <mergeCell ref="ECQ112:EDB112"/>
    <mergeCell ref="DZR112:DZS112"/>
    <mergeCell ref="DZW112:EAH112"/>
    <mergeCell ref="EAJ112:EAK112"/>
    <mergeCell ref="EAO112:EAZ112"/>
    <mergeCell ref="EBB112:EBC112"/>
    <mergeCell ref="DXU112:DYF112"/>
    <mergeCell ref="DYH112:DYI112"/>
    <mergeCell ref="DYM112:DYX112"/>
    <mergeCell ref="DYZ112:DZA112"/>
    <mergeCell ref="DZE112:DZP112"/>
    <mergeCell ref="DWF112:DWG112"/>
    <mergeCell ref="DWK112:DWV112"/>
    <mergeCell ref="DWX112:DWY112"/>
    <mergeCell ref="DXC112:DXN112"/>
    <mergeCell ref="DXP112:DXQ112"/>
    <mergeCell ref="DUI112:DUT112"/>
    <mergeCell ref="DUV112:DUW112"/>
    <mergeCell ref="DVA112:DVL112"/>
    <mergeCell ref="DVN112:DVO112"/>
    <mergeCell ref="DVS112:DWD112"/>
    <mergeCell ref="DST112:DSU112"/>
    <mergeCell ref="DSY112:DTJ112"/>
    <mergeCell ref="DTL112:DTM112"/>
    <mergeCell ref="DTQ112:DUB112"/>
    <mergeCell ref="DUD112:DUE112"/>
    <mergeCell ref="DQW112:DRH112"/>
    <mergeCell ref="DRJ112:DRK112"/>
    <mergeCell ref="DRO112:DRZ112"/>
    <mergeCell ref="DSB112:DSC112"/>
    <mergeCell ref="DSG112:DSR112"/>
    <mergeCell ref="DPH112:DPI112"/>
    <mergeCell ref="DPM112:DPX112"/>
    <mergeCell ref="DPZ112:DQA112"/>
    <mergeCell ref="DQE112:DQP112"/>
    <mergeCell ref="DQR112:DQS112"/>
    <mergeCell ref="DNK112:DNV112"/>
    <mergeCell ref="DNX112:DNY112"/>
    <mergeCell ref="DOC112:DON112"/>
    <mergeCell ref="DOP112:DOQ112"/>
    <mergeCell ref="DOU112:DPF112"/>
    <mergeCell ref="DLV112:DLW112"/>
    <mergeCell ref="DMA112:DML112"/>
    <mergeCell ref="DMN112:DMO112"/>
    <mergeCell ref="DMS112:DND112"/>
    <mergeCell ref="DNF112:DNG112"/>
    <mergeCell ref="DJY112:DKJ112"/>
    <mergeCell ref="DKL112:DKM112"/>
    <mergeCell ref="DKQ112:DLB112"/>
    <mergeCell ref="DLD112:DLE112"/>
    <mergeCell ref="DLI112:DLT112"/>
    <mergeCell ref="DIJ112:DIK112"/>
    <mergeCell ref="DIO112:DIZ112"/>
    <mergeCell ref="DJB112:DJC112"/>
    <mergeCell ref="DJG112:DJR112"/>
    <mergeCell ref="DJT112:DJU112"/>
    <mergeCell ref="DGM112:DGX112"/>
    <mergeCell ref="DGZ112:DHA112"/>
    <mergeCell ref="DHE112:DHP112"/>
    <mergeCell ref="DHR112:DHS112"/>
    <mergeCell ref="DHW112:DIH112"/>
    <mergeCell ref="DEX112:DEY112"/>
    <mergeCell ref="DFC112:DFN112"/>
    <mergeCell ref="DFP112:DFQ112"/>
    <mergeCell ref="DFU112:DGF112"/>
    <mergeCell ref="DGH112:DGI112"/>
    <mergeCell ref="DDA112:DDL112"/>
    <mergeCell ref="DDN112:DDO112"/>
    <mergeCell ref="DDS112:DED112"/>
    <mergeCell ref="DEF112:DEG112"/>
    <mergeCell ref="DEK112:DEV112"/>
    <mergeCell ref="DBL112:DBM112"/>
    <mergeCell ref="DBQ112:DCB112"/>
    <mergeCell ref="DCD112:DCE112"/>
    <mergeCell ref="DCI112:DCT112"/>
    <mergeCell ref="DCV112:DCW112"/>
    <mergeCell ref="CZO112:CZZ112"/>
    <mergeCell ref="DAB112:DAC112"/>
    <mergeCell ref="DAG112:DAR112"/>
    <mergeCell ref="DAT112:DAU112"/>
    <mergeCell ref="DAY112:DBJ112"/>
    <mergeCell ref="CXZ112:CYA112"/>
    <mergeCell ref="CYE112:CYP112"/>
    <mergeCell ref="CYR112:CYS112"/>
    <mergeCell ref="CYW112:CZH112"/>
    <mergeCell ref="CZJ112:CZK112"/>
    <mergeCell ref="CWC112:CWN112"/>
    <mergeCell ref="CWP112:CWQ112"/>
    <mergeCell ref="CWU112:CXF112"/>
    <mergeCell ref="CXH112:CXI112"/>
    <mergeCell ref="CXM112:CXX112"/>
    <mergeCell ref="CUN112:CUO112"/>
    <mergeCell ref="CUS112:CVD112"/>
    <mergeCell ref="CVF112:CVG112"/>
    <mergeCell ref="CVK112:CVV112"/>
    <mergeCell ref="CVX112:CVY112"/>
    <mergeCell ref="CSQ112:CTB112"/>
    <mergeCell ref="CTD112:CTE112"/>
    <mergeCell ref="CTI112:CTT112"/>
    <mergeCell ref="CTV112:CTW112"/>
    <mergeCell ref="CUA112:CUL112"/>
    <mergeCell ref="CRB112:CRC112"/>
    <mergeCell ref="CRG112:CRR112"/>
    <mergeCell ref="CRT112:CRU112"/>
    <mergeCell ref="CRY112:CSJ112"/>
    <mergeCell ref="CSL112:CSM112"/>
    <mergeCell ref="CPE112:CPP112"/>
    <mergeCell ref="CPR112:CPS112"/>
    <mergeCell ref="CPW112:CQH112"/>
    <mergeCell ref="CQJ112:CQK112"/>
    <mergeCell ref="CQO112:CQZ112"/>
    <mergeCell ref="CNP112:CNQ112"/>
    <mergeCell ref="CNU112:COF112"/>
    <mergeCell ref="COH112:COI112"/>
    <mergeCell ref="COM112:COX112"/>
    <mergeCell ref="COZ112:CPA112"/>
    <mergeCell ref="CLS112:CMD112"/>
    <mergeCell ref="CMF112:CMG112"/>
    <mergeCell ref="CMK112:CMV112"/>
    <mergeCell ref="CMX112:CMY112"/>
    <mergeCell ref="CNC112:CNN112"/>
    <mergeCell ref="CKD112:CKE112"/>
    <mergeCell ref="CKI112:CKT112"/>
    <mergeCell ref="CKV112:CKW112"/>
    <mergeCell ref="CLA112:CLL112"/>
    <mergeCell ref="CLN112:CLO112"/>
    <mergeCell ref="CIG112:CIR112"/>
    <mergeCell ref="CIT112:CIU112"/>
    <mergeCell ref="CIY112:CJJ112"/>
    <mergeCell ref="CJL112:CJM112"/>
    <mergeCell ref="CJQ112:CKB112"/>
    <mergeCell ref="CGR112:CGS112"/>
    <mergeCell ref="CGW112:CHH112"/>
    <mergeCell ref="CHJ112:CHK112"/>
    <mergeCell ref="CHO112:CHZ112"/>
    <mergeCell ref="CIB112:CIC112"/>
    <mergeCell ref="CEU112:CFF112"/>
    <mergeCell ref="CFH112:CFI112"/>
    <mergeCell ref="CFM112:CFX112"/>
    <mergeCell ref="CFZ112:CGA112"/>
    <mergeCell ref="CGE112:CGP112"/>
    <mergeCell ref="CDF112:CDG112"/>
    <mergeCell ref="CDK112:CDV112"/>
    <mergeCell ref="CDX112:CDY112"/>
    <mergeCell ref="CEC112:CEN112"/>
    <mergeCell ref="CEP112:CEQ112"/>
    <mergeCell ref="CBI112:CBT112"/>
    <mergeCell ref="CBV112:CBW112"/>
    <mergeCell ref="CCA112:CCL112"/>
    <mergeCell ref="CCN112:CCO112"/>
    <mergeCell ref="CCS112:CDD112"/>
    <mergeCell ref="BZT112:BZU112"/>
    <mergeCell ref="BZY112:CAJ112"/>
    <mergeCell ref="CAL112:CAM112"/>
    <mergeCell ref="CAQ112:CBB112"/>
    <mergeCell ref="CBD112:CBE112"/>
    <mergeCell ref="BXW112:BYH112"/>
    <mergeCell ref="BYJ112:BYK112"/>
    <mergeCell ref="BYO112:BYZ112"/>
    <mergeCell ref="BZB112:BZC112"/>
    <mergeCell ref="BZG112:BZR112"/>
    <mergeCell ref="BWH112:BWI112"/>
    <mergeCell ref="BWM112:BWX112"/>
    <mergeCell ref="BWZ112:BXA112"/>
    <mergeCell ref="BXE112:BXP112"/>
    <mergeCell ref="BXR112:BXS112"/>
    <mergeCell ref="BUK112:BUV112"/>
    <mergeCell ref="BUX112:BUY112"/>
    <mergeCell ref="BVC112:BVN112"/>
    <mergeCell ref="BVP112:BVQ112"/>
    <mergeCell ref="BVU112:BWF112"/>
    <mergeCell ref="BSV112:BSW112"/>
    <mergeCell ref="BTA112:BTL112"/>
    <mergeCell ref="BTN112:BTO112"/>
    <mergeCell ref="BTS112:BUD112"/>
    <mergeCell ref="BUF112:BUG112"/>
    <mergeCell ref="BQY112:BRJ112"/>
    <mergeCell ref="BRL112:BRM112"/>
    <mergeCell ref="BRQ112:BSB112"/>
    <mergeCell ref="BSD112:BSE112"/>
    <mergeCell ref="BSI112:BST112"/>
    <mergeCell ref="BPJ112:BPK112"/>
    <mergeCell ref="BPO112:BPZ112"/>
    <mergeCell ref="BQB112:BQC112"/>
    <mergeCell ref="BQG112:BQR112"/>
    <mergeCell ref="BQT112:BQU112"/>
    <mergeCell ref="BNM112:BNX112"/>
    <mergeCell ref="BNZ112:BOA112"/>
    <mergeCell ref="BOE112:BOP112"/>
    <mergeCell ref="BOR112:BOS112"/>
    <mergeCell ref="BOW112:BPH112"/>
    <mergeCell ref="BLX112:BLY112"/>
    <mergeCell ref="BMC112:BMN112"/>
    <mergeCell ref="BMP112:BMQ112"/>
    <mergeCell ref="BMU112:BNF112"/>
    <mergeCell ref="BNH112:BNI112"/>
    <mergeCell ref="BKA112:BKL112"/>
    <mergeCell ref="BKN112:BKO112"/>
    <mergeCell ref="BKS112:BLD112"/>
    <mergeCell ref="BLF112:BLG112"/>
    <mergeCell ref="BLK112:BLV112"/>
    <mergeCell ref="BIL112:BIM112"/>
    <mergeCell ref="BIQ112:BJB112"/>
    <mergeCell ref="BJD112:BJE112"/>
    <mergeCell ref="BJI112:BJT112"/>
    <mergeCell ref="BJV112:BJW112"/>
    <mergeCell ref="BGO112:BGZ112"/>
    <mergeCell ref="BHB112:BHC112"/>
    <mergeCell ref="BHG112:BHR112"/>
    <mergeCell ref="BHT112:BHU112"/>
    <mergeCell ref="BHY112:BIJ112"/>
    <mergeCell ref="BEZ112:BFA112"/>
    <mergeCell ref="BFE112:BFP112"/>
    <mergeCell ref="BFR112:BFS112"/>
    <mergeCell ref="BFW112:BGH112"/>
    <mergeCell ref="BGJ112:BGK112"/>
    <mergeCell ref="BDC112:BDN112"/>
    <mergeCell ref="BDP112:BDQ112"/>
    <mergeCell ref="BDU112:BEF112"/>
    <mergeCell ref="BEH112:BEI112"/>
    <mergeCell ref="BEM112:BEX112"/>
    <mergeCell ref="BBN112:BBO112"/>
    <mergeCell ref="BBS112:BCD112"/>
    <mergeCell ref="BCF112:BCG112"/>
    <mergeCell ref="BCK112:BCV112"/>
    <mergeCell ref="BCX112:BCY112"/>
    <mergeCell ref="AZQ112:BAB112"/>
    <mergeCell ref="BAD112:BAE112"/>
    <mergeCell ref="BAI112:BAT112"/>
    <mergeCell ref="BAV112:BAW112"/>
    <mergeCell ref="BBA112:BBL112"/>
    <mergeCell ref="AYB112:AYC112"/>
    <mergeCell ref="AYG112:AYR112"/>
    <mergeCell ref="AYT112:AYU112"/>
    <mergeCell ref="AYY112:AZJ112"/>
    <mergeCell ref="AZL112:AZM112"/>
    <mergeCell ref="AWE112:AWP112"/>
    <mergeCell ref="AWR112:AWS112"/>
    <mergeCell ref="AWW112:AXH112"/>
    <mergeCell ref="AXJ112:AXK112"/>
    <mergeCell ref="AXO112:AXZ112"/>
    <mergeCell ref="AUP112:AUQ112"/>
    <mergeCell ref="AUU112:AVF112"/>
    <mergeCell ref="AVH112:AVI112"/>
    <mergeCell ref="AVM112:AVX112"/>
    <mergeCell ref="AVZ112:AWA112"/>
    <mergeCell ref="ASS112:ATD112"/>
    <mergeCell ref="ATF112:ATG112"/>
    <mergeCell ref="ATK112:ATV112"/>
    <mergeCell ref="ATX112:ATY112"/>
    <mergeCell ref="AUC112:AUN112"/>
    <mergeCell ref="ARD112:ARE112"/>
    <mergeCell ref="ARI112:ART112"/>
    <mergeCell ref="ARV112:ARW112"/>
    <mergeCell ref="ASA112:ASL112"/>
    <mergeCell ref="ASN112:ASO112"/>
    <mergeCell ref="APG112:APR112"/>
    <mergeCell ref="APT112:APU112"/>
    <mergeCell ref="APY112:AQJ112"/>
    <mergeCell ref="AQL112:AQM112"/>
    <mergeCell ref="AQQ112:ARB112"/>
    <mergeCell ref="ANR112:ANS112"/>
    <mergeCell ref="ANW112:AOH112"/>
    <mergeCell ref="AOJ112:AOK112"/>
    <mergeCell ref="AOO112:AOZ112"/>
    <mergeCell ref="APB112:APC112"/>
    <mergeCell ref="ALU112:AMF112"/>
    <mergeCell ref="AMH112:AMI112"/>
    <mergeCell ref="AMM112:AMX112"/>
    <mergeCell ref="AMZ112:ANA112"/>
    <mergeCell ref="ANE112:ANP112"/>
    <mergeCell ref="AKF112:AKG112"/>
    <mergeCell ref="AKK112:AKV112"/>
    <mergeCell ref="AKX112:AKY112"/>
    <mergeCell ref="ALC112:ALN112"/>
    <mergeCell ref="ALP112:ALQ112"/>
    <mergeCell ref="AII112:AIT112"/>
    <mergeCell ref="AIV112:AIW112"/>
    <mergeCell ref="AJA112:AJL112"/>
    <mergeCell ref="AJN112:AJO112"/>
    <mergeCell ref="AJS112:AKD112"/>
    <mergeCell ref="AGT112:AGU112"/>
    <mergeCell ref="AGY112:AHJ112"/>
    <mergeCell ref="AHL112:AHM112"/>
    <mergeCell ref="AHQ112:AIB112"/>
    <mergeCell ref="AID112:AIE112"/>
    <mergeCell ref="AEW112:AFH112"/>
    <mergeCell ref="AFJ112:AFK112"/>
    <mergeCell ref="AFO112:AFZ112"/>
    <mergeCell ref="AGB112:AGC112"/>
    <mergeCell ref="AGG112:AGR112"/>
    <mergeCell ref="ADH112:ADI112"/>
    <mergeCell ref="ADM112:ADX112"/>
    <mergeCell ref="ADZ112:AEA112"/>
    <mergeCell ref="AEE112:AEP112"/>
    <mergeCell ref="AER112:AES112"/>
    <mergeCell ref="ABK112:ABV112"/>
    <mergeCell ref="ABX112:ABY112"/>
    <mergeCell ref="ACC112:ACN112"/>
    <mergeCell ref="ACP112:ACQ112"/>
    <mergeCell ref="ACU112:ADF112"/>
    <mergeCell ref="ZV112:ZW112"/>
    <mergeCell ref="AAA112:AAL112"/>
    <mergeCell ref="AAN112:AAO112"/>
    <mergeCell ref="AAS112:ABD112"/>
    <mergeCell ref="ABF112:ABG112"/>
    <mergeCell ref="XY112:YJ112"/>
    <mergeCell ref="YL112:YM112"/>
    <mergeCell ref="YQ112:ZB112"/>
    <mergeCell ref="ZD112:ZE112"/>
    <mergeCell ref="ZI112:ZT112"/>
    <mergeCell ref="WJ112:WK112"/>
    <mergeCell ref="WO112:WZ112"/>
    <mergeCell ref="XB112:XC112"/>
    <mergeCell ref="XG112:XR112"/>
    <mergeCell ref="XT112:XU112"/>
    <mergeCell ref="UM112:UX112"/>
    <mergeCell ref="UZ112:VA112"/>
    <mergeCell ref="VE112:VP112"/>
    <mergeCell ref="VR112:VS112"/>
    <mergeCell ref="VW112:WH112"/>
    <mergeCell ref="SX112:SY112"/>
    <mergeCell ref="TC112:TN112"/>
    <mergeCell ref="TP112:TQ112"/>
    <mergeCell ref="TU112:UF112"/>
    <mergeCell ref="UH112:UI112"/>
    <mergeCell ref="RA112:RL112"/>
    <mergeCell ref="RN112:RO112"/>
    <mergeCell ref="RS112:SD112"/>
    <mergeCell ref="SF112:SG112"/>
    <mergeCell ref="SK112:SV112"/>
    <mergeCell ref="PL112:PM112"/>
    <mergeCell ref="PQ112:QB112"/>
    <mergeCell ref="QD112:QE112"/>
    <mergeCell ref="QI112:QT112"/>
    <mergeCell ref="QV112:QW112"/>
    <mergeCell ref="NO112:NZ112"/>
    <mergeCell ref="OB112:OC112"/>
    <mergeCell ref="OG112:OR112"/>
    <mergeCell ref="OT112:OU112"/>
    <mergeCell ref="OY112:PJ112"/>
    <mergeCell ref="LZ112:MA112"/>
    <mergeCell ref="ME112:MP112"/>
    <mergeCell ref="MR112:MS112"/>
    <mergeCell ref="MW112:NH112"/>
    <mergeCell ref="NJ112:NK112"/>
    <mergeCell ref="KC112:KN112"/>
    <mergeCell ref="KP112:KQ112"/>
    <mergeCell ref="KU112:LF112"/>
    <mergeCell ref="LH112:LI112"/>
    <mergeCell ref="LM112:LX112"/>
    <mergeCell ref="IN112:IO112"/>
    <mergeCell ref="IS112:JD112"/>
    <mergeCell ref="JF112:JG112"/>
    <mergeCell ref="JK112:JV112"/>
    <mergeCell ref="JX112:JY112"/>
    <mergeCell ref="HD112:HE112"/>
    <mergeCell ref="HI112:HT112"/>
    <mergeCell ref="HV112:HW112"/>
    <mergeCell ref="IA112:IL112"/>
    <mergeCell ref="FB112:FC112"/>
    <mergeCell ref="FG112:FR112"/>
    <mergeCell ref="FT112:FU112"/>
    <mergeCell ref="FY112:GJ112"/>
    <mergeCell ref="GL112:GM112"/>
    <mergeCell ref="DE112:DP112"/>
    <mergeCell ref="DR112:DS112"/>
    <mergeCell ref="DW112:EH112"/>
    <mergeCell ref="EJ112:EK112"/>
    <mergeCell ref="EO112:EZ112"/>
    <mergeCell ref="BP112:BQ112"/>
    <mergeCell ref="BU112:CF112"/>
    <mergeCell ref="CH112:CI112"/>
    <mergeCell ref="CM112:CX112"/>
    <mergeCell ref="CZ112:DA112"/>
    <mergeCell ref="A241:L241"/>
    <mergeCell ref="A239:L239"/>
    <mergeCell ref="A164:L164"/>
    <mergeCell ref="A112:L112"/>
    <mergeCell ref="A165:L165"/>
    <mergeCell ref="Q8:Q9"/>
    <mergeCell ref="A113:L113"/>
    <mergeCell ref="A38:L38"/>
    <mergeCell ref="GQ112:HB112"/>
    <mergeCell ref="S112:AD112"/>
    <mergeCell ref="AF112:AG112"/>
    <mergeCell ref="AK112:AV112"/>
    <mergeCell ref="AX112:AY112"/>
    <mergeCell ref="BC112:BN112"/>
    <mergeCell ref="R8:R9"/>
    <mergeCell ref="FB164:FC164"/>
    <mergeCell ref="FG164:FR164"/>
    <mergeCell ref="FT164:FU164"/>
    <mergeCell ref="FY164:GJ164"/>
    <mergeCell ref="GL164:GM164"/>
    <mergeCell ref="DE164:DP164"/>
    <mergeCell ref="DR164:DS164"/>
    <mergeCell ref="DW164:EH164"/>
    <mergeCell ref="EJ164:EK164"/>
    <mergeCell ref="EO164:EZ164"/>
    <mergeCell ref="BP164:BQ164"/>
    <mergeCell ref="BU164:CF164"/>
    <mergeCell ref="CH164:CI164"/>
    <mergeCell ref="CM164:CX164"/>
    <mergeCell ref="CZ164:DA164"/>
    <mergeCell ref="S164:AD164"/>
    <mergeCell ref="G8:G9"/>
    <mergeCell ref="H8:H9"/>
    <mergeCell ref="F8:F9"/>
    <mergeCell ref="E8:E9"/>
    <mergeCell ref="D8:D9"/>
    <mergeCell ref="C8:C9"/>
    <mergeCell ref="B8:B9"/>
    <mergeCell ref="A8:A9"/>
    <mergeCell ref="I8:I9"/>
    <mergeCell ref="J8:J9"/>
    <mergeCell ref="N8:N9"/>
    <mergeCell ref="O8:O9"/>
    <mergeCell ref="P8:P9"/>
    <mergeCell ref="A2:R2"/>
    <mergeCell ref="A3:R3"/>
    <mergeCell ref="A4:R4"/>
    <mergeCell ref="A6:M7"/>
    <mergeCell ref="N6:R6"/>
    <mergeCell ref="N7:P7"/>
    <mergeCell ref="Q7:R7"/>
  </mergeCells>
  <phoneticPr fontId="20" type="noConversion"/>
  <conditionalFormatting sqref="N169">
    <cfRule type="containsText" dxfId="21" priority="3" operator="containsText" text="Pendiente">
      <formula>NOT(ISERROR(SEARCH("Pendiente",N169)))</formula>
    </cfRule>
  </conditionalFormatting>
  <conditionalFormatting sqref="N224">
    <cfRule type="containsText" dxfId="20" priority="1" operator="containsText" text="Pendiente">
      <formula>NOT(ISERROR(SEARCH("Pendiente",N224)))</formula>
    </cfRule>
  </conditionalFormatting>
  <conditionalFormatting sqref="O244:O245">
    <cfRule type="containsText" dxfId="19" priority="2" operator="containsText" text="Pendiente">
      <formula>NOT(ISERROR(SEARCH("Pendiente",O244)))</formula>
    </cfRule>
  </conditionalFormatting>
  <pageMargins left="0.39370078740157483" right="0.11811023622047245" top="0.15748031496062992" bottom="0.15748031496062992" header="0" footer="0"/>
  <pageSetup paperSize="5"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S27"/>
  <sheetViews>
    <sheetView showGridLines="0" topLeftCell="B1" workbookViewId="0">
      <selection activeCell="H5" sqref="H5"/>
    </sheetView>
  </sheetViews>
  <sheetFormatPr baseColWidth="10" defaultColWidth="11.453125" defaultRowHeight="14.5" outlineLevelRow="1"/>
  <cols>
    <col min="1" max="1" width="3.26953125" customWidth="1"/>
    <col min="2" max="2" width="7.1796875" bestFit="1" customWidth="1"/>
    <col min="3" max="3" width="17.453125" bestFit="1" customWidth="1"/>
    <col min="4" max="4" width="7.1796875" bestFit="1" customWidth="1"/>
    <col min="5" max="5" width="5.81640625" bestFit="1" customWidth="1"/>
    <col min="6" max="6" width="8.6328125" bestFit="1" customWidth="1"/>
    <col min="7" max="7" width="4.81640625" bestFit="1" customWidth="1"/>
    <col min="8" max="8" width="41.08984375" customWidth="1"/>
    <col min="9" max="9" width="5" bestFit="1" customWidth="1"/>
    <col min="10" max="10" width="4.6328125" bestFit="1" customWidth="1"/>
    <col min="11" max="11" width="8.1796875" bestFit="1" customWidth="1"/>
    <col min="12" max="12" width="10.54296875" bestFit="1" customWidth="1"/>
    <col min="13" max="13" width="14.6328125" customWidth="1"/>
    <col min="14" max="14" width="9.81640625" bestFit="1" customWidth="1"/>
    <col min="15" max="15" width="8.6328125" bestFit="1" customWidth="1"/>
    <col min="16" max="16" width="7.7265625" bestFit="1" customWidth="1"/>
    <col min="17" max="17" width="2.90625" bestFit="1" customWidth="1"/>
    <col min="18" max="18" width="6.36328125" bestFit="1" customWidth="1"/>
    <col min="19" max="19" width="2.90625" bestFit="1" customWidth="1"/>
  </cols>
  <sheetData>
    <row r="2" spans="2:19" ht="20">
      <c r="B2" s="319" t="s">
        <v>217</v>
      </c>
      <c r="C2" s="319"/>
      <c r="D2" s="319"/>
      <c r="E2" s="319"/>
      <c r="F2" s="319"/>
      <c r="G2" s="319"/>
      <c r="H2" s="319"/>
      <c r="I2" s="319"/>
      <c r="J2" s="319"/>
      <c r="K2" s="319"/>
      <c r="L2" s="319"/>
      <c r="M2" s="319"/>
      <c r="N2" s="319"/>
      <c r="O2" s="319"/>
      <c r="P2" s="319"/>
      <c r="Q2" s="319"/>
      <c r="R2" s="319"/>
    </row>
    <row r="3" spans="2:19" ht="15.5">
      <c r="B3" s="358" t="s">
        <v>186</v>
      </c>
      <c r="C3" s="358"/>
      <c r="D3" s="358"/>
      <c r="E3" s="358"/>
      <c r="F3" s="358"/>
      <c r="G3" s="358"/>
      <c r="H3" s="358"/>
      <c r="I3" s="358"/>
      <c r="J3" s="358"/>
      <c r="K3" s="358"/>
      <c r="L3" s="358"/>
      <c r="M3" s="358"/>
      <c r="N3" s="358"/>
      <c r="O3" s="358"/>
      <c r="P3" s="358"/>
      <c r="Q3" s="358"/>
      <c r="R3" s="358"/>
    </row>
    <row r="4" spans="2:19" ht="20">
      <c r="B4" s="319" t="s">
        <v>1773</v>
      </c>
      <c r="C4" s="319"/>
      <c r="D4" s="319"/>
      <c r="E4" s="319"/>
      <c r="F4" s="319"/>
      <c r="G4" s="319"/>
      <c r="H4" s="319"/>
      <c r="I4" s="319"/>
      <c r="J4" s="319"/>
      <c r="K4" s="319"/>
      <c r="L4" s="319"/>
      <c r="M4" s="319"/>
      <c r="N4" s="319"/>
      <c r="O4" s="319"/>
      <c r="P4" s="319"/>
      <c r="Q4" s="319"/>
      <c r="R4" s="319"/>
    </row>
    <row r="5" spans="2:19" ht="20">
      <c r="B5" s="1"/>
      <c r="C5" s="1"/>
      <c r="D5" s="1"/>
      <c r="E5" s="1"/>
      <c r="F5" s="1"/>
      <c r="G5" s="1"/>
      <c r="H5" s="1"/>
      <c r="I5" s="1"/>
      <c r="J5" s="1"/>
    </row>
    <row r="6" spans="2:19">
      <c r="B6" s="385" t="s">
        <v>48</v>
      </c>
      <c r="C6" s="386"/>
      <c r="D6" s="386"/>
      <c r="E6" s="386"/>
      <c r="F6" s="386"/>
      <c r="G6" s="386"/>
      <c r="H6" s="386"/>
      <c r="I6" s="386"/>
      <c r="J6" s="386"/>
      <c r="K6" s="386"/>
      <c r="L6" s="386"/>
      <c r="M6" s="387"/>
      <c r="N6" s="328" t="s">
        <v>71</v>
      </c>
      <c r="O6" s="351"/>
      <c r="P6" s="351"/>
      <c r="Q6" s="351"/>
      <c r="R6" s="329"/>
    </row>
    <row r="7" spans="2:19">
      <c r="B7" s="388"/>
      <c r="C7" s="389"/>
      <c r="D7" s="389"/>
      <c r="E7" s="389"/>
      <c r="F7" s="389"/>
      <c r="G7" s="389"/>
      <c r="H7" s="389"/>
      <c r="I7" s="389"/>
      <c r="J7" s="389"/>
      <c r="K7" s="389"/>
      <c r="L7" s="389"/>
      <c r="M7" s="390"/>
      <c r="N7" s="391" t="s">
        <v>72</v>
      </c>
      <c r="O7" s="392"/>
      <c r="P7" s="393"/>
      <c r="Q7" s="392" t="s">
        <v>73</v>
      </c>
      <c r="R7" s="393"/>
    </row>
    <row r="8" spans="2:19" s="25" customFormat="1" ht="24">
      <c r="B8" s="153" t="s">
        <v>74</v>
      </c>
      <c r="C8" s="153" t="s">
        <v>75</v>
      </c>
      <c r="D8" s="153" t="s">
        <v>76</v>
      </c>
      <c r="E8" s="153" t="s">
        <v>77</v>
      </c>
      <c r="F8" s="153" t="s">
        <v>57</v>
      </c>
      <c r="G8" s="153" t="s">
        <v>58</v>
      </c>
      <c r="H8" s="153" t="s">
        <v>59</v>
      </c>
      <c r="I8" s="153" t="s">
        <v>66</v>
      </c>
      <c r="J8" s="153" t="s">
        <v>78</v>
      </c>
      <c r="K8" s="153" t="s">
        <v>79</v>
      </c>
      <c r="L8" s="153" t="s">
        <v>80</v>
      </c>
      <c r="M8" s="153" t="s">
        <v>68</v>
      </c>
      <c r="N8" s="153" t="s">
        <v>81</v>
      </c>
      <c r="O8" s="153" t="s">
        <v>82</v>
      </c>
      <c r="P8" s="153" t="s">
        <v>83</v>
      </c>
      <c r="Q8" s="153" t="s">
        <v>65</v>
      </c>
      <c r="R8" s="153" t="s">
        <v>83</v>
      </c>
      <c r="S8" s="24"/>
    </row>
    <row r="9" spans="2:19" s="3" customFormat="1" outlineLevel="1">
      <c r="B9" s="31"/>
      <c r="C9" s="382" t="s">
        <v>2530</v>
      </c>
      <c r="D9" s="383"/>
      <c r="E9" s="383"/>
      <c r="F9" s="383"/>
      <c r="G9" s="383"/>
      <c r="H9" s="384"/>
      <c r="I9" s="32"/>
      <c r="J9" s="32"/>
      <c r="K9" s="31"/>
      <c r="L9" s="31"/>
      <c r="M9" s="86"/>
      <c r="N9" s="31"/>
      <c r="O9" s="31"/>
      <c r="P9" s="86"/>
      <c r="Q9" s="31"/>
      <c r="R9" s="86"/>
    </row>
    <row r="10" spans="2:19" s="3" customFormat="1" outlineLevel="1">
      <c r="B10" s="31"/>
      <c r="C10" s="87"/>
      <c r="D10" s="31"/>
      <c r="E10" s="31"/>
      <c r="F10" s="32"/>
      <c r="G10" s="32"/>
      <c r="H10" s="32"/>
      <c r="I10" s="32"/>
      <c r="J10" s="32"/>
      <c r="K10" s="31"/>
      <c r="L10" s="31"/>
      <c r="M10" s="86"/>
      <c r="N10" s="31"/>
      <c r="O10" s="31"/>
      <c r="P10" s="86"/>
      <c r="Q10" s="31"/>
      <c r="R10" s="86"/>
    </row>
    <row r="11" spans="2:19" s="7" customFormat="1">
      <c r="B11" s="379" t="s">
        <v>594</v>
      </c>
      <c r="C11" s="380"/>
      <c r="D11" s="380"/>
      <c r="E11" s="380"/>
      <c r="F11" s="380"/>
      <c r="G11" s="380"/>
      <c r="H11" s="380"/>
      <c r="I11" s="380"/>
      <c r="J11" s="380"/>
      <c r="K11" s="380"/>
      <c r="L11" s="381"/>
      <c r="M11" s="90">
        <f>SUM(M9:M10)</f>
        <v>0</v>
      </c>
      <c r="N11" s="379"/>
      <c r="O11" s="381"/>
      <c r="P11" s="90">
        <f>SUM(P9:P10)</f>
        <v>0</v>
      </c>
      <c r="Q11" s="91"/>
      <c r="R11" s="90">
        <f>SUM(R9:R10)</f>
        <v>0</v>
      </c>
    </row>
    <row r="12" spans="2:19" s="7" customFormat="1">
      <c r="B12" s="379" t="s">
        <v>595</v>
      </c>
      <c r="C12" s="380"/>
      <c r="D12" s="380"/>
      <c r="E12" s="380"/>
      <c r="F12" s="380"/>
      <c r="G12" s="380"/>
      <c r="H12" s="380"/>
      <c r="I12" s="380"/>
      <c r="J12" s="380"/>
      <c r="K12" s="380"/>
      <c r="L12" s="381"/>
      <c r="M12" s="90">
        <f>+M11</f>
        <v>0</v>
      </c>
      <c r="N12" s="379"/>
      <c r="O12" s="381"/>
      <c r="P12" s="90">
        <f>+P11</f>
        <v>0</v>
      </c>
      <c r="Q12" s="92"/>
      <c r="R12" s="90">
        <f>+R11</f>
        <v>0</v>
      </c>
    </row>
    <row r="13" spans="2:19" s="7" customFormat="1" outlineLevel="1">
      <c r="B13" s="31"/>
      <c r="C13" s="382" t="s">
        <v>613</v>
      </c>
      <c r="D13" s="383"/>
      <c r="E13" s="383"/>
      <c r="F13" s="383"/>
      <c r="G13" s="383"/>
      <c r="H13" s="384"/>
      <c r="I13" s="93"/>
      <c r="J13" s="93"/>
      <c r="K13" s="31"/>
      <c r="L13" s="59"/>
      <c r="M13" s="86"/>
      <c r="N13" s="69"/>
      <c r="O13" s="69"/>
      <c r="P13" s="86"/>
      <c r="Q13" s="42"/>
      <c r="R13" s="58"/>
    </row>
    <row r="14" spans="2:19" s="7" customFormat="1" outlineLevel="1">
      <c r="B14" s="31"/>
      <c r="C14" s="87"/>
      <c r="D14" s="31"/>
      <c r="E14" s="31"/>
      <c r="F14" s="32"/>
      <c r="G14" s="69"/>
      <c r="H14" s="32"/>
      <c r="I14" s="93"/>
      <c r="J14" s="93"/>
      <c r="K14" s="31"/>
      <c r="L14" s="59"/>
      <c r="M14" s="86"/>
      <c r="N14" s="69"/>
      <c r="O14" s="69"/>
      <c r="P14" s="86"/>
      <c r="Q14" s="42"/>
      <c r="R14" s="58"/>
    </row>
    <row r="15" spans="2:19" s="7" customFormat="1">
      <c r="B15" s="379" t="s">
        <v>602</v>
      </c>
      <c r="C15" s="380"/>
      <c r="D15" s="380"/>
      <c r="E15" s="380"/>
      <c r="F15" s="380"/>
      <c r="G15" s="380"/>
      <c r="H15" s="380"/>
      <c r="I15" s="380"/>
      <c r="J15" s="380"/>
      <c r="K15" s="380"/>
      <c r="L15" s="381"/>
      <c r="M15" s="90">
        <f>SUM(M13:M14)</f>
        <v>0</v>
      </c>
      <c r="N15" s="88"/>
      <c r="O15" s="89"/>
      <c r="P15" s="90">
        <f>SUM(P13:P14)</f>
        <v>0</v>
      </c>
      <c r="Q15" s="91"/>
      <c r="R15" s="90">
        <f>SUM(R13:R14)</f>
        <v>0</v>
      </c>
    </row>
    <row r="16" spans="2:19" s="7" customFormat="1">
      <c r="B16" s="379" t="s">
        <v>597</v>
      </c>
      <c r="C16" s="380"/>
      <c r="D16" s="380"/>
      <c r="E16" s="380"/>
      <c r="F16" s="380"/>
      <c r="G16" s="380"/>
      <c r="H16" s="380"/>
      <c r="I16" s="380"/>
      <c r="J16" s="380"/>
      <c r="K16" s="380"/>
      <c r="L16" s="381"/>
      <c r="M16" s="90">
        <f>+M12+M15</f>
        <v>0</v>
      </c>
      <c r="N16" s="88"/>
      <c r="O16" s="89"/>
      <c r="P16" s="90">
        <f>+P12+P15</f>
        <v>0</v>
      </c>
      <c r="Q16" s="91"/>
      <c r="R16" s="90">
        <f>+R12+R15</f>
        <v>0</v>
      </c>
    </row>
    <row r="17" spans="2:18" s="7" customFormat="1" outlineLevel="1">
      <c r="B17" s="31"/>
      <c r="C17" s="382" t="s">
        <v>1551</v>
      </c>
      <c r="D17" s="383"/>
      <c r="E17" s="383"/>
      <c r="F17" s="383"/>
      <c r="G17" s="383"/>
      <c r="H17" s="384"/>
      <c r="I17" s="32"/>
      <c r="J17" s="32"/>
      <c r="K17" s="31"/>
      <c r="L17" s="31"/>
      <c r="M17" s="86"/>
      <c r="N17" s="31"/>
      <c r="O17" s="31"/>
      <c r="P17" s="86"/>
      <c r="Q17" s="31"/>
      <c r="R17" s="86"/>
    </row>
    <row r="18" spans="2:18" s="7" customFormat="1">
      <c r="B18" s="379" t="s">
        <v>603</v>
      </c>
      <c r="C18" s="380"/>
      <c r="D18" s="380"/>
      <c r="E18" s="380"/>
      <c r="F18" s="380"/>
      <c r="G18" s="380"/>
      <c r="H18" s="380"/>
      <c r="I18" s="380"/>
      <c r="J18" s="380"/>
      <c r="K18" s="380"/>
      <c r="L18" s="381"/>
      <c r="M18" s="90">
        <f>SUM(M17:M17)</f>
        <v>0</v>
      </c>
      <c r="N18" s="88"/>
      <c r="O18" s="89"/>
      <c r="P18" s="90">
        <f>SUM(P17:P17)</f>
        <v>0</v>
      </c>
      <c r="Q18" s="91"/>
      <c r="R18" s="90">
        <f>SUM(R17:R17)</f>
        <v>0</v>
      </c>
    </row>
    <row r="19" spans="2:18" s="7" customFormat="1">
      <c r="B19" s="379" t="s">
        <v>604</v>
      </c>
      <c r="C19" s="380"/>
      <c r="D19" s="380"/>
      <c r="E19" s="380"/>
      <c r="F19" s="380"/>
      <c r="G19" s="380"/>
      <c r="H19" s="380"/>
      <c r="I19" s="380"/>
      <c r="J19" s="380"/>
      <c r="K19" s="380"/>
      <c r="L19" s="381"/>
      <c r="M19" s="90">
        <f>+M16+M18</f>
        <v>0</v>
      </c>
      <c r="N19" s="88"/>
      <c r="O19" s="89"/>
      <c r="P19" s="90">
        <f>+P16+P18</f>
        <v>0</v>
      </c>
      <c r="Q19" s="91"/>
      <c r="R19" s="90">
        <f>+R16+R18</f>
        <v>0</v>
      </c>
    </row>
    <row r="20" spans="2:18" s="7" customFormat="1" ht="36" outlineLevel="1">
      <c r="B20" s="31" t="s">
        <v>1820</v>
      </c>
      <c r="C20" s="43" t="s">
        <v>224</v>
      </c>
      <c r="D20" s="109" t="s">
        <v>130</v>
      </c>
      <c r="E20" s="109" t="s">
        <v>225</v>
      </c>
      <c r="F20" s="31" t="s">
        <v>1819</v>
      </c>
      <c r="G20" s="31" t="s">
        <v>620</v>
      </c>
      <c r="H20" s="69" t="s">
        <v>1939</v>
      </c>
      <c r="I20" s="31"/>
      <c r="J20" s="31"/>
      <c r="K20" s="31" t="s">
        <v>1817</v>
      </c>
      <c r="L20" s="31" t="s">
        <v>1940</v>
      </c>
      <c r="M20" s="33">
        <v>1425309</v>
      </c>
      <c r="N20" s="31">
        <v>29217322900</v>
      </c>
      <c r="O20" s="59">
        <v>45925</v>
      </c>
      <c r="P20" s="33">
        <v>659945</v>
      </c>
      <c r="Q20" s="58"/>
      <c r="R20" s="33">
        <v>0</v>
      </c>
    </row>
    <row r="21" spans="2:18" s="7" customFormat="1" ht="36" outlineLevel="1">
      <c r="B21" s="31" t="s">
        <v>1820</v>
      </c>
      <c r="C21" s="43" t="s">
        <v>1852</v>
      </c>
      <c r="D21" s="109" t="s">
        <v>237</v>
      </c>
      <c r="E21" s="109">
        <v>8</v>
      </c>
      <c r="F21" s="31" t="s">
        <v>1819</v>
      </c>
      <c r="G21" s="31" t="s">
        <v>620</v>
      </c>
      <c r="H21" s="69" t="s">
        <v>1939</v>
      </c>
      <c r="I21" s="31"/>
      <c r="J21" s="31"/>
      <c r="K21" s="31" t="s">
        <v>1851</v>
      </c>
      <c r="L21" s="59">
        <v>45958</v>
      </c>
      <c r="M21" s="33">
        <v>1317509</v>
      </c>
      <c r="N21" s="31">
        <v>29217322900</v>
      </c>
      <c r="O21" s="59">
        <v>45925</v>
      </c>
      <c r="P21" s="33">
        <v>659945</v>
      </c>
      <c r="Q21" s="58"/>
      <c r="R21" s="33">
        <v>0</v>
      </c>
    </row>
    <row r="22" spans="2:18" s="7" customFormat="1">
      <c r="B22" s="379" t="s">
        <v>605</v>
      </c>
      <c r="C22" s="380"/>
      <c r="D22" s="380"/>
      <c r="E22" s="380"/>
      <c r="F22" s="380"/>
      <c r="G22" s="380"/>
      <c r="H22" s="380"/>
      <c r="I22" s="380"/>
      <c r="J22" s="380"/>
      <c r="K22" s="380"/>
      <c r="L22" s="381"/>
      <c r="M22" s="90">
        <f>SUM(M20:M21)</f>
        <v>2742818</v>
      </c>
      <c r="N22" s="379"/>
      <c r="O22" s="381"/>
      <c r="P22" s="90">
        <f>SUM(P20:P21)</f>
        <v>1319890</v>
      </c>
      <c r="Q22" s="91"/>
      <c r="R22" s="90">
        <f>SUM(R20:R21)</f>
        <v>0</v>
      </c>
    </row>
    <row r="23" spans="2:18" s="7" customFormat="1">
      <c r="B23" s="379" t="s">
        <v>606</v>
      </c>
      <c r="C23" s="380"/>
      <c r="D23" s="380"/>
      <c r="E23" s="380"/>
      <c r="F23" s="380"/>
      <c r="G23" s="380"/>
      <c r="H23" s="380"/>
      <c r="I23" s="380"/>
      <c r="J23" s="380"/>
      <c r="K23" s="380"/>
      <c r="L23" s="381"/>
      <c r="M23" s="90">
        <f>+M22+M19</f>
        <v>2742818</v>
      </c>
      <c r="N23" s="88"/>
      <c r="O23" s="89"/>
      <c r="P23" s="90">
        <f>+P22+P19</f>
        <v>1319890</v>
      </c>
      <c r="Q23" s="91"/>
      <c r="R23" s="90">
        <f>+R22+R19</f>
        <v>0</v>
      </c>
    </row>
    <row r="24" spans="2:18" s="7" customFormat="1">
      <c r="B24" s="379" t="s">
        <v>70</v>
      </c>
      <c r="C24" s="380"/>
      <c r="D24" s="380"/>
      <c r="E24" s="380"/>
      <c r="F24" s="380"/>
      <c r="G24" s="380"/>
      <c r="H24" s="380"/>
      <c r="I24" s="380"/>
      <c r="J24" s="380"/>
      <c r="K24" s="380"/>
      <c r="L24" s="381"/>
      <c r="M24" s="90">
        <f>+M23</f>
        <v>2742818</v>
      </c>
      <c r="N24" s="379"/>
      <c r="O24" s="381"/>
      <c r="P24" s="90">
        <f>+P23</f>
        <v>1319890</v>
      </c>
      <c r="Q24" s="91"/>
      <c r="R24" s="90">
        <f>+R23</f>
        <v>0</v>
      </c>
    </row>
    <row r="27" spans="2:18">
      <c r="P27" s="70"/>
    </row>
  </sheetData>
  <mergeCells count="23">
    <mergeCell ref="C13:H13"/>
    <mergeCell ref="C9:H9"/>
    <mergeCell ref="B2:R2"/>
    <mergeCell ref="B3:R3"/>
    <mergeCell ref="B4:R4"/>
    <mergeCell ref="B6:M7"/>
    <mergeCell ref="N6:R6"/>
    <mergeCell ref="N7:P7"/>
    <mergeCell ref="Q7:R7"/>
    <mergeCell ref="B24:L24"/>
    <mergeCell ref="N24:O24"/>
    <mergeCell ref="B23:L23"/>
    <mergeCell ref="C17:H17"/>
    <mergeCell ref="B11:L11"/>
    <mergeCell ref="N11:O11"/>
    <mergeCell ref="B16:L16"/>
    <mergeCell ref="B15:L15"/>
    <mergeCell ref="B12:L12"/>
    <mergeCell ref="N12:O12"/>
    <mergeCell ref="B19:L19"/>
    <mergeCell ref="B18:L18"/>
    <mergeCell ref="B22:L22"/>
    <mergeCell ref="N22:O22"/>
  </mergeCells>
  <pageMargins left="0.70866141732283472" right="0.70866141732283472" top="0.74803149606299213" bottom="0.74803149606299213" header="0.31496062992125984" footer="0.31496062992125984"/>
  <pageSetup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F6622-110C-40D4-954B-F1FE08123059}">
  <dimension ref="B2:H45"/>
  <sheetViews>
    <sheetView showGridLines="0" zoomScale="85" zoomScaleNormal="85" workbookViewId="0">
      <selection activeCell="B5" sqref="B5:F5"/>
    </sheetView>
  </sheetViews>
  <sheetFormatPr baseColWidth="10" defaultColWidth="11.453125" defaultRowHeight="14.5" outlineLevelRow="2"/>
  <cols>
    <col min="1" max="1" width="5" customWidth="1"/>
    <col min="2" max="2" width="6.81640625" style="3" customWidth="1"/>
    <col min="3" max="3" width="34" style="3" bestFit="1" customWidth="1"/>
    <col min="4" max="4" width="48" style="3" customWidth="1"/>
    <col min="5" max="5" width="29.453125" style="64" customWidth="1"/>
    <col min="6" max="6" width="23.54296875" style="3" customWidth="1"/>
    <col min="7" max="7" width="17.81640625" bestFit="1" customWidth="1"/>
    <col min="8" max="8" width="24" bestFit="1" customWidth="1"/>
  </cols>
  <sheetData>
    <row r="2" spans="2:8" ht="20">
      <c r="B2" s="319" t="s">
        <v>217</v>
      </c>
      <c r="C2" s="319"/>
      <c r="D2" s="319"/>
      <c r="E2" s="319"/>
      <c r="F2" s="319"/>
    </row>
    <row r="3" spans="2:8" ht="70.150000000000006" customHeight="1">
      <c r="B3" s="327" t="s">
        <v>635</v>
      </c>
      <c r="C3" s="327"/>
      <c r="D3" s="327"/>
      <c r="E3" s="327"/>
      <c r="F3" s="327"/>
    </row>
    <row r="4" spans="2:8" ht="9" customHeight="1">
      <c r="B4" s="73"/>
      <c r="C4" s="73"/>
      <c r="D4" s="73"/>
      <c r="E4" s="73"/>
      <c r="F4" s="73"/>
    </row>
    <row r="5" spans="2:8" ht="20">
      <c r="B5" s="319" t="s">
        <v>1773</v>
      </c>
      <c r="C5" s="319"/>
      <c r="D5" s="319"/>
      <c r="E5" s="319"/>
      <c r="F5" s="319"/>
    </row>
    <row r="6" spans="2:8" ht="20">
      <c r="B6" s="2"/>
      <c r="C6" s="2"/>
      <c r="D6" s="2"/>
      <c r="E6" s="65"/>
      <c r="F6" s="2"/>
    </row>
    <row r="7" spans="2:8" ht="15.5">
      <c r="B7" s="124" t="s">
        <v>0</v>
      </c>
      <c r="C7" s="162"/>
      <c r="E7" s="163" t="s">
        <v>1</v>
      </c>
      <c r="F7" s="127">
        <v>21</v>
      </c>
    </row>
    <row r="8" spans="2:8">
      <c r="B8" s="394" t="s">
        <v>2</v>
      </c>
      <c r="C8" s="395"/>
      <c r="E8" s="63" t="s">
        <v>3</v>
      </c>
      <c r="F8" s="5">
        <v>10</v>
      </c>
    </row>
    <row r="9" spans="2:8">
      <c r="B9" s="394" t="s">
        <v>2</v>
      </c>
      <c r="C9" s="395"/>
      <c r="E9" s="63" t="s">
        <v>4</v>
      </c>
      <c r="F9" s="5" t="s">
        <v>5</v>
      </c>
    </row>
    <row r="12" spans="2:8">
      <c r="B12" s="402" t="s">
        <v>67</v>
      </c>
      <c r="C12" s="402" t="s">
        <v>84</v>
      </c>
      <c r="D12" s="402" t="s">
        <v>85</v>
      </c>
      <c r="E12" s="404" t="s">
        <v>86</v>
      </c>
      <c r="F12" s="396" t="s">
        <v>87</v>
      </c>
      <c r="G12" s="396" t="s">
        <v>197</v>
      </c>
      <c r="H12" s="396" t="s">
        <v>196</v>
      </c>
    </row>
    <row r="13" spans="2:8">
      <c r="B13" s="403"/>
      <c r="C13" s="403"/>
      <c r="D13" s="403"/>
      <c r="E13" s="404"/>
      <c r="F13" s="397"/>
      <c r="G13" s="397"/>
      <c r="H13" s="397"/>
    </row>
    <row r="14" spans="2:8" ht="15" customHeight="1">
      <c r="B14" s="398" t="s">
        <v>88</v>
      </c>
      <c r="C14" s="399"/>
      <c r="D14" s="399"/>
      <c r="E14" s="399"/>
      <c r="F14" s="399"/>
      <c r="G14" s="399"/>
      <c r="H14" s="399"/>
    </row>
    <row r="15" spans="2:8" ht="15" hidden="1" customHeight="1" outlineLevel="1">
      <c r="B15" s="9">
        <v>1</v>
      </c>
      <c r="C15" s="85" t="s">
        <v>263</v>
      </c>
      <c r="D15" s="85" t="s">
        <v>264</v>
      </c>
      <c r="E15" s="85" t="s">
        <v>265</v>
      </c>
      <c r="F15" s="85">
        <v>45658</v>
      </c>
      <c r="G15" s="85">
        <v>45658</v>
      </c>
      <c r="H15" s="85"/>
    </row>
    <row r="16" spans="2:8" ht="15" hidden="1" customHeight="1" outlineLevel="1">
      <c r="B16" s="9">
        <v>2</v>
      </c>
      <c r="C16" s="85" t="s">
        <v>266</v>
      </c>
      <c r="D16" s="85" t="s">
        <v>267</v>
      </c>
      <c r="E16" s="85" t="s">
        <v>265</v>
      </c>
      <c r="F16" s="85">
        <v>45658</v>
      </c>
      <c r="G16" s="85">
        <v>45658</v>
      </c>
      <c r="H16" s="85"/>
    </row>
    <row r="17" spans="2:8" s="84" customFormat="1" ht="15" hidden="1" customHeight="1" outlineLevel="1">
      <c r="B17" s="9">
        <v>3</v>
      </c>
      <c r="C17" s="71" t="s">
        <v>268</v>
      </c>
      <c r="D17" s="71" t="s">
        <v>269</v>
      </c>
      <c r="E17" s="71" t="s">
        <v>270</v>
      </c>
      <c r="F17" s="85">
        <v>45658</v>
      </c>
      <c r="G17" s="85">
        <v>45658</v>
      </c>
      <c r="H17" s="71"/>
    </row>
    <row r="18" spans="2:8" s="84" customFormat="1" ht="15" hidden="1" customHeight="1" outlineLevel="1">
      <c r="B18" s="9">
        <v>4</v>
      </c>
      <c r="C18" s="71" t="s">
        <v>271</v>
      </c>
      <c r="D18" s="71" t="s">
        <v>272</v>
      </c>
      <c r="E18" s="71" t="s">
        <v>273</v>
      </c>
      <c r="F18" s="85">
        <v>45658</v>
      </c>
      <c r="G18" s="85">
        <v>45658</v>
      </c>
      <c r="H18" s="71"/>
    </row>
    <row r="19" spans="2:8" s="84" customFormat="1" ht="15" hidden="1" customHeight="1" outlineLevel="1">
      <c r="B19" s="9">
        <v>5</v>
      </c>
      <c r="C19" s="71" t="s">
        <v>274</v>
      </c>
      <c r="D19" s="71" t="s">
        <v>275</v>
      </c>
      <c r="E19" s="71" t="s">
        <v>276</v>
      </c>
      <c r="F19" s="71">
        <v>45712</v>
      </c>
      <c r="G19" s="71">
        <v>45712</v>
      </c>
      <c r="H19" s="71"/>
    </row>
    <row r="20" spans="2:8" s="84" customFormat="1" ht="15" hidden="1" customHeight="1" outlineLevel="1">
      <c r="B20" s="9">
        <v>6</v>
      </c>
      <c r="C20" s="71" t="s">
        <v>277</v>
      </c>
      <c r="D20" s="71" t="s">
        <v>278</v>
      </c>
      <c r="E20" s="71" t="s">
        <v>279</v>
      </c>
      <c r="F20" s="71">
        <v>45709</v>
      </c>
      <c r="G20" s="71">
        <v>45713</v>
      </c>
      <c r="H20" s="71" t="s">
        <v>280</v>
      </c>
    </row>
    <row r="21" spans="2:8" s="84" customFormat="1" ht="15" hidden="1" customHeight="1" outlineLevel="1">
      <c r="B21" s="9">
        <v>7</v>
      </c>
      <c r="C21" s="71" t="s">
        <v>281</v>
      </c>
      <c r="D21" s="71" t="s">
        <v>282</v>
      </c>
      <c r="E21" s="71" t="s">
        <v>283</v>
      </c>
      <c r="F21" s="71">
        <v>45719</v>
      </c>
      <c r="G21" s="71">
        <v>45719</v>
      </c>
      <c r="H21" s="71"/>
    </row>
    <row r="22" spans="2:8" s="84" customFormat="1" ht="15" hidden="1" customHeight="1" outlineLevel="1">
      <c r="B22" s="9">
        <v>8</v>
      </c>
      <c r="C22" s="71" t="s">
        <v>284</v>
      </c>
      <c r="D22" s="71" t="s">
        <v>285</v>
      </c>
      <c r="E22" s="71" t="s">
        <v>279</v>
      </c>
      <c r="F22" s="71">
        <v>45722</v>
      </c>
      <c r="G22" s="71">
        <v>45722</v>
      </c>
      <c r="H22" s="71"/>
    </row>
    <row r="23" spans="2:8" ht="15.75" customHeight="1" collapsed="1">
      <c r="B23" s="398" t="s">
        <v>89</v>
      </c>
      <c r="C23" s="399"/>
      <c r="D23" s="399"/>
      <c r="E23" s="399"/>
      <c r="F23" s="399"/>
      <c r="G23" s="399"/>
      <c r="H23" s="399"/>
    </row>
    <row r="24" spans="2:8" hidden="1" outlineLevel="1">
      <c r="B24" s="9">
        <v>1</v>
      </c>
      <c r="C24" s="260" t="s">
        <v>748</v>
      </c>
      <c r="D24" s="260" t="s">
        <v>278</v>
      </c>
      <c r="E24" s="260" t="s">
        <v>753</v>
      </c>
      <c r="F24" s="261">
        <v>45754</v>
      </c>
      <c r="G24" s="261">
        <v>45754</v>
      </c>
      <c r="H24" s="260"/>
    </row>
    <row r="25" spans="2:8" hidden="1" outlineLevel="1">
      <c r="B25" s="9">
        <v>2</v>
      </c>
      <c r="C25" s="260" t="s">
        <v>749</v>
      </c>
      <c r="D25" s="260" t="s">
        <v>750</v>
      </c>
      <c r="E25" s="260" t="s">
        <v>754</v>
      </c>
      <c r="F25" s="261">
        <v>45782</v>
      </c>
      <c r="G25" s="261">
        <v>45782</v>
      </c>
      <c r="H25" s="260"/>
    </row>
    <row r="26" spans="2:8" hidden="1" outlineLevel="1">
      <c r="B26" s="9">
        <v>3</v>
      </c>
      <c r="C26" s="260" t="s">
        <v>751</v>
      </c>
      <c r="D26" s="260" t="s">
        <v>750</v>
      </c>
      <c r="E26" s="260" t="s">
        <v>754</v>
      </c>
      <c r="F26" s="261">
        <v>45159</v>
      </c>
      <c r="G26" s="261">
        <v>45781</v>
      </c>
      <c r="H26" s="260" t="s">
        <v>280</v>
      </c>
    </row>
    <row r="27" spans="2:8" hidden="1" outlineLevel="1">
      <c r="B27" s="9">
        <v>4</v>
      </c>
      <c r="C27" s="260" t="s">
        <v>246</v>
      </c>
      <c r="D27" s="260" t="s">
        <v>752</v>
      </c>
      <c r="E27" s="260" t="s">
        <v>755</v>
      </c>
      <c r="F27" s="261">
        <v>45579</v>
      </c>
      <c r="G27" s="261">
        <v>45788</v>
      </c>
      <c r="H27" s="260" t="s">
        <v>756</v>
      </c>
    </row>
    <row r="28" spans="2:8" ht="15" customHeight="1" collapsed="1">
      <c r="B28" s="400" t="s">
        <v>90</v>
      </c>
      <c r="C28" s="401"/>
      <c r="D28" s="401"/>
      <c r="E28" s="401"/>
      <c r="F28" s="401"/>
      <c r="G28" s="401"/>
      <c r="H28" s="401"/>
    </row>
    <row r="29" spans="2:8" outlineLevel="2">
      <c r="B29" s="9">
        <v>1</v>
      </c>
      <c r="C29" s="260" t="s">
        <v>1552</v>
      </c>
      <c r="D29" s="283" t="s">
        <v>1553</v>
      </c>
      <c r="E29" s="260" t="s">
        <v>1554</v>
      </c>
      <c r="F29" s="261">
        <v>44578</v>
      </c>
      <c r="G29" s="261">
        <v>45856</v>
      </c>
      <c r="H29" s="260" t="s">
        <v>1559</v>
      </c>
    </row>
    <row r="30" spans="2:8" outlineLevel="2">
      <c r="B30" s="9">
        <v>2</v>
      </c>
      <c r="C30" s="260" t="s">
        <v>749</v>
      </c>
      <c r="D30" s="260" t="s">
        <v>750</v>
      </c>
      <c r="E30" s="260" t="s">
        <v>754</v>
      </c>
      <c r="F30" s="261">
        <v>45782</v>
      </c>
      <c r="G30" s="261">
        <v>45869</v>
      </c>
      <c r="H30" s="260" t="s">
        <v>280</v>
      </c>
    </row>
    <row r="31" spans="2:8" outlineLevel="2">
      <c r="B31" s="9">
        <v>3</v>
      </c>
      <c r="C31" s="260" t="s">
        <v>271</v>
      </c>
      <c r="D31" s="260" t="s">
        <v>272</v>
      </c>
      <c r="E31" s="260" t="s">
        <v>273</v>
      </c>
      <c r="F31" s="85">
        <v>45658</v>
      </c>
      <c r="G31" s="261">
        <v>45883</v>
      </c>
      <c r="H31" s="260" t="s">
        <v>1559</v>
      </c>
    </row>
    <row r="32" spans="2:8" outlineLevel="2">
      <c r="B32" s="9">
        <v>4</v>
      </c>
      <c r="C32" s="260" t="s">
        <v>1555</v>
      </c>
      <c r="D32" s="260" t="s">
        <v>1556</v>
      </c>
      <c r="E32" s="260" t="s">
        <v>754</v>
      </c>
      <c r="F32" s="261">
        <v>45873</v>
      </c>
      <c r="G32" s="261">
        <v>45873</v>
      </c>
      <c r="H32" s="260"/>
    </row>
    <row r="33" spans="2:8" outlineLevel="2">
      <c r="B33" s="9">
        <v>5</v>
      </c>
      <c r="C33" s="260" t="s">
        <v>1557</v>
      </c>
      <c r="D33" s="260" t="s">
        <v>1746</v>
      </c>
      <c r="E33" s="260" t="s">
        <v>755</v>
      </c>
      <c r="F33" s="261">
        <v>45887</v>
      </c>
      <c r="G33" s="261">
        <v>45887</v>
      </c>
      <c r="H33" s="260"/>
    </row>
    <row r="34" spans="2:8" outlineLevel="2">
      <c r="B34" s="9">
        <v>6</v>
      </c>
      <c r="C34" s="260" t="s">
        <v>246</v>
      </c>
      <c r="D34" s="260" t="s">
        <v>1558</v>
      </c>
      <c r="E34" s="260" t="s">
        <v>755</v>
      </c>
      <c r="F34" s="261">
        <v>45579</v>
      </c>
      <c r="G34" s="261">
        <v>45923</v>
      </c>
      <c r="H34" s="260" t="s">
        <v>1747</v>
      </c>
    </row>
    <row r="35" spans="2:8" outlineLevel="2">
      <c r="B35" s="9">
        <v>7</v>
      </c>
      <c r="C35" s="10"/>
      <c r="D35" s="71"/>
      <c r="E35" s="71"/>
      <c r="F35" s="71"/>
      <c r="G35" s="71"/>
      <c r="H35" s="71"/>
    </row>
    <row r="36" spans="2:8" outlineLevel="2">
      <c r="B36" s="9">
        <v>8</v>
      </c>
      <c r="C36" s="10"/>
      <c r="D36" s="71"/>
      <c r="E36" s="71"/>
      <c r="F36" s="71"/>
      <c r="G36" s="71"/>
      <c r="H36" s="71"/>
    </row>
    <row r="37" spans="2:8" ht="15" customHeight="1">
      <c r="B37" s="398" t="s">
        <v>91</v>
      </c>
      <c r="C37" s="399"/>
      <c r="D37" s="399"/>
      <c r="E37" s="399"/>
      <c r="F37" s="399"/>
      <c r="G37" s="399"/>
      <c r="H37" s="399"/>
    </row>
    <row r="38" spans="2:8" outlineLevel="2">
      <c r="B38" s="9">
        <v>1</v>
      </c>
      <c r="C38" s="10" t="s">
        <v>1941</v>
      </c>
      <c r="D38" s="71" t="s">
        <v>1942</v>
      </c>
      <c r="E38" s="71" t="s">
        <v>276</v>
      </c>
      <c r="F38" s="71">
        <v>44896</v>
      </c>
      <c r="G38" s="71">
        <v>45984</v>
      </c>
      <c r="H38" s="71" t="s">
        <v>1943</v>
      </c>
    </row>
    <row r="39" spans="2:8" outlineLevel="2">
      <c r="B39" s="9">
        <v>2</v>
      </c>
      <c r="C39" s="10" t="s">
        <v>1944</v>
      </c>
      <c r="D39" s="71" t="s">
        <v>1945</v>
      </c>
      <c r="E39" s="71" t="s">
        <v>1946</v>
      </c>
      <c r="F39" s="71">
        <v>45200</v>
      </c>
      <c r="G39" s="71">
        <v>46022</v>
      </c>
      <c r="H39" s="71" t="s">
        <v>280</v>
      </c>
    </row>
    <row r="40" spans="2:8" outlineLevel="2">
      <c r="B40" s="9">
        <v>3</v>
      </c>
      <c r="C40" s="10" t="s">
        <v>1947</v>
      </c>
      <c r="D40" s="71" t="s">
        <v>1948</v>
      </c>
      <c r="E40" s="71" t="s">
        <v>279</v>
      </c>
      <c r="F40" s="71">
        <v>43282</v>
      </c>
      <c r="G40" s="71">
        <v>46022</v>
      </c>
      <c r="H40" s="71" t="s">
        <v>280</v>
      </c>
    </row>
    <row r="41" spans="2:8" outlineLevel="2">
      <c r="B41" s="9">
        <v>4</v>
      </c>
      <c r="C41" s="10" t="s">
        <v>653</v>
      </c>
      <c r="D41" s="71" t="s">
        <v>1949</v>
      </c>
      <c r="E41" s="71" t="s">
        <v>276</v>
      </c>
      <c r="F41" s="71">
        <v>44508</v>
      </c>
      <c r="G41" s="71">
        <v>45985</v>
      </c>
      <c r="H41" s="71"/>
    </row>
    <row r="42" spans="2:8" outlineLevel="2">
      <c r="B42" s="9">
        <v>5</v>
      </c>
      <c r="C42" s="10"/>
      <c r="D42" s="71"/>
      <c r="E42" s="71"/>
      <c r="F42" s="71"/>
      <c r="G42" s="71"/>
      <c r="H42" s="71"/>
    </row>
    <row r="43" spans="2:8" outlineLevel="2">
      <c r="B43" s="9">
        <v>6</v>
      </c>
      <c r="C43" s="10"/>
      <c r="D43" s="71"/>
      <c r="E43" s="71"/>
      <c r="F43" s="71"/>
      <c r="G43" s="71"/>
      <c r="H43" s="71"/>
    </row>
    <row r="44" spans="2:8" outlineLevel="2">
      <c r="B44" s="9">
        <v>7</v>
      </c>
      <c r="C44" s="10"/>
      <c r="D44" s="71"/>
      <c r="E44" s="71"/>
      <c r="F44" s="71"/>
      <c r="G44" s="71"/>
      <c r="H44" s="71"/>
    </row>
    <row r="45" spans="2:8" outlineLevel="2">
      <c r="B45" s="9">
        <v>8</v>
      </c>
      <c r="C45" s="10"/>
      <c r="D45" s="71"/>
      <c r="E45" s="71"/>
      <c r="F45" s="71"/>
      <c r="G45" s="71"/>
      <c r="H45" s="71"/>
    </row>
  </sheetData>
  <mergeCells count="16">
    <mergeCell ref="H12:H13"/>
    <mergeCell ref="B14:H14"/>
    <mergeCell ref="B23:H23"/>
    <mergeCell ref="B28:H28"/>
    <mergeCell ref="B37:H37"/>
    <mergeCell ref="B12:B13"/>
    <mergeCell ref="C12:C13"/>
    <mergeCell ref="D12:D13"/>
    <mergeCell ref="E12:E13"/>
    <mergeCell ref="F12:F13"/>
    <mergeCell ref="G12:G13"/>
    <mergeCell ref="B2:F2"/>
    <mergeCell ref="B3:F3"/>
    <mergeCell ref="B5:F5"/>
    <mergeCell ref="B8:C8"/>
    <mergeCell ref="B9:C9"/>
  </mergeCells>
  <printOptions horizontalCentered="1"/>
  <pageMargins left="0.70866141732283472" right="0.70866141732283472" top="0.74803149606299213" bottom="0.74803149606299213" header="0.31496062992125984" footer="0.31496062992125984"/>
  <pageSetup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Q449"/>
  <sheetViews>
    <sheetView showGridLines="0" zoomScale="90" zoomScaleNormal="90" workbookViewId="0">
      <selection activeCell="B453" sqref="B453"/>
    </sheetView>
  </sheetViews>
  <sheetFormatPr baseColWidth="10" defaultColWidth="11.453125" defaultRowHeight="14.5" outlineLevelRow="1"/>
  <cols>
    <col min="1" max="1" width="3.54296875" customWidth="1"/>
    <col min="2" max="3" width="12.81640625" style="3" customWidth="1"/>
    <col min="4" max="4" width="10.26953125" style="3" customWidth="1"/>
    <col min="5" max="5" width="12.54296875" style="3" bestFit="1" customWidth="1"/>
    <col min="6" max="6" width="11.54296875" style="3"/>
    <col min="7" max="7" width="15.1796875" style="3" customWidth="1"/>
    <col min="8" max="8" width="16" style="3" customWidth="1"/>
    <col min="9" max="9" width="15.54296875" style="3" customWidth="1"/>
    <col min="10" max="10" width="14.81640625" style="3" customWidth="1"/>
    <col min="11" max="11" width="16.81640625" style="3" customWidth="1"/>
    <col min="12" max="12" width="16.81640625" customWidth="1"/>
    <col min="16" max="16" width="32.6328125" style="210" customWidth="1"/>
    <col min="17" max="17" width="12.81640625" style="210" bestFit="1" customWidth="1"/>
  </cols>
  <sheetData>
    <row r="2" spans="2:13" ht="20">
      <c r="B2" s="319" t="s">
        <v>217</v>
      </c>
      <c r="C2" s="319"/>
      <c r="D2" s="319"/>
      <c r="E2" s="319"/>
      <c r="F2" s="319"/>
      <c r="G2" s="319"/>
      <c r="H2" s="319"/>
      <c r="I2" s="319"/>
      <c r="J2" s="319"/>
      <c r="K2" s="319"/>
    </row>
    <row r="3" spans="2:13" ht="96" customHeight="1">
      <c r="B3" s="327" t="s">
        <v>92</v>
      </c>
      <c r="C3" s="327"/>
      <c r="D3" s="327"/>
      <c r="E3" s="327"/>
      <c r="F3" s="327"/>
      <c r="G3" s="327"/>
      <c r="H3" s="327"/>
      <c r="I3" s="327"/>
      <c r="J3" s="327"/>
      <c r="K3" s="327"/>
    </row>
    <row r="4" spans="2:13" ht="20">
      <c r="B4" s="319" t="s">
        <v>1773</v>
      </c>
      <c r="C4" s="319"/>
      <c r="D4" s="319"/>
      <c r="E4" s="319"/>
      <c r="F4" s="319"/>
      <c r="G4" s="319"/>
      <c r="H4" s="319"/>
      <c r="I4" s="319"/>
      <c r="J4" s="319"/>
      <c r="K4" s="319"/>
    </row>
    <row r="5" spans="2:13" ht="20">
      <c r="B5" s="2"/>
      <c r="C5" s="2"/>
      <c r="D5" s="2"/>
      <c r="E5" s="2"/>
      <c r="F5" s="2"/>
      <c r="G5" s="2"/>
      <c r="H5" s="2"/>
    </row>
    <row r="6" spans="2:13" ht="15.5">
      <c r="B6" s="348" t="s">
        <v>0</v>
      </c>
      <c r="C6" s="349"/>
      <c r="D6" s="349"/>
      <c r="E6" s="349"/>
      <c r="F6" s="349"/>
      <c r="G6" s="349"/>
      <c r="H6" s="350"/>
      <c r="J6" s="164" t="s">
        <v>1</v>
      </c>
      <c r="K6" s="127">
        <v>21</v>
      </c>
    </row>
    <row r="7" spans="2:13">
      <c r="B7" s="335" t="s">
        <v>2</v>
      </c>
      <c r="C7" s="335"/>
      <c r="D7" s="335"/>
      <c r="E7" s="335"/>
      <c r="F7" s="335"/>
      <c r="G7" s="335"/>
      <c r="H7" s="335"/>
      <c r="J7" s="4" t="s">
        <v>3</v>
      </c>
      <c r="K7" s="5">
        <v>10</v>
      </c>
    </row>
    <row r="8" spans="2:13">
      <c r="B8" s="335" t="s">
        <v>2</v>
      </c>
      <c r="C8" s="335"/>
      <c r="D8" s="335"/>
      <c r="E8" s="335"/>
      <c r="F8" s="335"/>
      <c r="G8" s="335"/>
      <c r="H8" s="335"/>
      <c r="J8" s="4" t="s">
        <v>4</v>
      </c>
      <c r="K8" s="5" t="s">
        <v>5</v>
      </c>
    </row>
    <row r="9" spans="2:13">
      <c r="J9" s="6"/>
    </row>
    <row r="10" spans="2:13">
      <c r="J10" s="6"/>
    </row>
    <row r="11" spans="2:13">
      <c r="B11" s="341" t="s">
        <v>93</v>
      </c>
      <c r="C11" s="341" t="s">
        <v>52</v>
      </c>
      <c r="D11" s="341" t="s">
        <v>94</v>
      </c>
      <c r="E11" s="343" t="s">
        <v>7</v>
      </c>
      <c r="F11" s="343"/>
      <c r="G11" s="343"/>
      <c r="H11" s="343"/>
      <c r="I11" s="343"/>
      <c r="J11" s="343"/>
      <c r="K11" s="343"/>
    </row>
    <row r="12" spans="2:13" ht="24">
      <c r="B12" s="342"/>
      <c r="C12" s="342"/>
      <c r="D12" s="342"/>
      <c r="E12" s="130" t="s">
        <v>95</v>
      </c>
      <c r="F12" s="130" t="s">
        <v>194</v>
      </c>
      <c r="G12" s="130" t="s">
        <v>96</v>
      </c>
      <c r="H12" s="131" t="s">
        <v>97</v>
      </c>
      <c r="I12" s="130" t="s">
        <v>98</v>
      </c>
      <c r="J12" s="130" t="s">
        <v>99</v>
      </c>
      <c r="K12" s="120" t="s">
        <v>100</v>
      </c>
    </row>
    <row r="13" spans="2:13" hidden="1" outlineLevel="1">
      <c r="B13" s="28" t="s">
        <v>188</v>
      </c>
      <c r="C13" s="28" t="s">
        <v>189</v>
      </c>
      <c r="D13" s="28">
        <v>2205006</v>
      </c>
      <c r="E13" s="13"/>
      <c r="F13" s="13"/>
      <c r="G13" s="13"/>
      <c r="H13" s="217"/>
      <c r="I13" s="217"/>
      <c r="J13" s="13">
        <v>59583</v>
      </c>
      <c r="K13" s="13">
        <f t="shared" ref="K13:K60" si="0">SUM(E13:J13)</f>
        <v>59583</v>
      </c>
    </row>
    <row r="14" spans="2:13" hidden="1" outlineLevel="1">
      <c r="B14" s="28" t="s">
        <v>188</v>
      </c>
      <c r="C14" s="28" t="s">
        <v>189</v>
      </c>
      <c r="D14" s="28">
        <v>2208007</v>
      </c>
      <c r="E14" s="13"/>
      <c r="F14" s="13"/>
      <c r="G14" s="13">
        <v>482096</v>
      </c>
      <c r="H14" s="217"/>
      <c r="I14" s="217"/>
      <c r="J14" s="217"/>
      <c r="K14" s="13">
        <f t="shared" si="0"/>
        <v>482096</v>
      </c>
      <c r="M14" s="70"/>
    </row>
    <row r="15" spans="2:13" hidden="1" outlineLevel="1">
      <c r="B15" s="28" t="s">
        <v>188</v>
      </c>
      <c r="C15" s="28" t="s">
        <v>189</v>
      </c>
      <c r="D15" s="28">
        <v>2208007</v>
      </c>
      <c r="E15" s="13">
        <v>16290</v>
      </c>
      <c r="F15" s="13"/>
      <c r="G15" s="13"/>
      <c r="H15" s="217"/>
      <c r="I15" s="217"/>
      <c r="J15" s="217"/>
      <c r="K15" s="13">
        <f t="shared" si="0"/>
        <v>16290</v>
      </c>
    </row>
    <row r="16" spans="2:13" hidden="1" outlineLevel="1">
      <c r="B16" s="28" t="s">
        <v>188</v>
      </c>
      <c r="C16" s="28" t="s">
        <v>189</v>
      </c>
      <c r="D16" s="28">
        <v>2208007</v>
      </c>
      <c r="E16" s="13">
        <v>5744</v>
      </c>
      <c r="F16" s="13"/>
      <c r="G16" s="13"/>
      <c r="H16" s="217"/>
      <c r="I16" s="217"/>
      <c r="J16" s="217"/>
      <c r="K16" s="13">
        <f t="shared" si="0"/>
        <v>5744</v>
      </c>
    </row>
    <row r="17" spans="2:11" hidden="1" outlineLevel="1">
      <c r="B17" s="28" t="s">
        <v>188</v>
      </c>
      <c r="C17" s="28" t="s">
        <v>189</v>
      </c>
      <c r="D17" s="28">
        <v>2208007</v>
      </c>
      <c r="E17" s="13">
        <v>1092</v>
      </c>
      <c r="F17" s="13"/>
      <c r="G17" s="13"/>
      <c r="H17" s="217"/>
      <c r="I17" s="217"/>
      <c r="J17" s="217"/>
      <c r="K17" s="13">
        <f t="shared" si="0"/>
        <v>1092</v>
      </c>
    </row>
    <row r="18" spans="2:11" hidden="1" outlineLevel="1">
      <c r="B18" s="28" t="s">
        <v>188</v>
      </c>
      <c r="C18" s="28" t="s">
        <v>189</v>
      </c>
      <c r="D18" s="28">
        <v>2208007</v>
      </c>
      <c r="E18" s="13">
        <v>118412</v>
      </c>
      <c r="F18" s="13"/>
      <c r="G18" s="13"/>
      <c r="H18" s="217"/>
      <c r="I18" s="217"/>
      <c r="J18" s="217"/>
      <c r="K18" s="13">
        <f t="shared" si="0"/>
        <v>118412</v>
      </c>
    </row>
    <row r="19" spans="2:11" hidden="1" outlineLevel="1">
      <c r="B19" s="28" t="s">
        <v>188</v>
      </c>
      <c r="C19" s="28" t="s">
        <v>189</v>
      </c>
      <c r="D19" s="28">
        <v>2210004</v>
      </c>
      <c r="E19" s="13">
        <v>6540</v>
      </c>
      <c r="F19" s="13"/>
      <c r="G19" s="13"/>
      <c r="H19" s="13"/>
      <c r="I19" s="13"/>
      <c r="J19" s="13"/>
      <c r="K19" s="13">
        <f t="shared" si="0"/>
        <v>6540</v>
      </c>
    </row>
    <row r="20" spans="2:11" hidden="1" outlineLevel="1">
      <c r="B20" s="28" t="s">
        <v>188</v>
      </c>
      <c r="C20" s="28" t="s">
        <v>189</v>
      </c>
      <c r="D20" s="28">
        <v>2211003</v>
      </c>
      <c r="E20" s="13"/>
      <c r="F20" s="13"/>
      <c r="G20" s="13"/>
      <c r="H20" s="13"/>
      <c r="I20" s="13"/>
      <c r="J20" s="13">
        <v>685738</v>
      </c>
      <c r="K20" s="13">
        <f t="shared" si="0"/>
        <v>685738</v>
      </c>
    </row>
    <row r="21" spans="2:11" hidden="1" outlineLevel="1">
      <c r="B21" s="28" t="s">
        <v>188</v>
      </c>
      <c r="C21" s="28" t="s">
        <v>189</v>
      </c>
      <c r="D21" s="28">
        <v>2907001</v>
      </c>
      <c r="E21" s="13">
        <v>246480</v>
      </c>
      <c r="F21" s="13"/>
      <c r="G21" s="13"/>
      <c r="H21" s="13"/>
      <c r="I21" s="13"/>
      <c r="J21" s="13"/>
      <c r="K21" s="13">
        <f t="shared" si="0"/>
        <v>246480</v>
      </c>
    </row>
    <row r="22" spans="2:11" hidden="1" outlineLevel="1">
      <c r="B22" s="28" t="s">
        <v>188</v>
      </c>
      <c r="C22" s="28" t="s">
        <v>189</v>
      </c>
      <c r="D22" s="28">
        <v>2409002</v>
      </c>
      <c r="E22" s="13">
        <v>142800</v>
      </c>
      <c r="F22" s="13"/>
      <c r="G22" s="13"/>
      <c r="H22" s="13"/>
      <c r="I22" s="13"/>
      <c r="J22" s="13"/>
      <c r="K22" s="13">
        <f t="shared" si="0"/>
        <v>142800</v>
      </c>
    </row>
    <row r="23" spans="2:11" hidden="1" outlineLevel="1">
      <c r="B23" s="28" t="s">
        <v>188</v>
      </c>
      <c r="C23" s="28" t="s">
        <v>189</v>
      </c>
      <c r="D23" s="28">
        <v>2409002</v>
      </c>
      <c r="E23" s="13"/>
      <c r="F23" s="13"/>
      <c r="G23" s="13"/>
      <c r="H23" s="13">
        <v>21033250</v>
      </c>
      <c r="I23" s="13"/>
      <c r="J23" s="13"/>
      <c r="K23" s="13">
        <f t="shared" si="0"/>
        <v>21033250</v>
      </c>
    </row>
    <row r="24" spans="2:11" hidden="1" outlineLevel="1">
      <c r="B24" s="28" t="s">
        <v>188</v>
      </c>
      <c r="C24" s="28" t="s">
        <v>189</v>
      </c>
      <c r="D24" s="28">
        <v>2409002</v>
      </c>
      <c r="E24" s="13"/>
      <c r="F24" s="13"/>
      <c r="G24" s="13"/>
      <c r="H24" s="13">
        <v>21033250</v>
      </c>
      <c r="I24" s="13"/>
      <c r="J24" s="13"/>
      <c r="K24" s="13">
        <f t="shared" si="0"/>
        <v>21033250</v>
      </c>
    </row>
    <row r="25" spans="2:11" hidden="1" outlineLevel="1">
      <c r="B25" s="28" t="s">
        <v>188</v>
      </c>
      <c r="C25" s="28" t="s">
        <v>189</v>
      </c>
      <c r="D25" s="28">
        <v>2409002</v>
      </c>
      <c r="E25" s="13"/>
      <c r="F25" s="13"/>
      <c r="G25" s="13"/>
      <c r="H25" s="13">
        <v>33000961</v>
      </c>
      <c r="I25" s="13"/>
      <c r="J25" s="13"/>
      <c r="K25" s="13">
        <f t="shared" si="0"/>
        <v>33000961</v>
      </c>
    </row>
    <row r="26" spans="2:11" hidden="1" outlineLevel="1">
      <c r="B26" s="28" t="s">
        <v>190</v>
      </c>
      <c r="C26" s="28" t="s">
        <v>189</v>
      </c>
      <c r="D26" s="28">
        <v>2208007</v>
      </c>
      <c r="E26" s="216">
        <v>174500</v>
      </c>
      <c r="F26" s="217"/>
      <c r="G26" s="217"/>
      <c r="H26" s="217"/>
      <c r="I26" s="217"/>
      <c r="J26" s="217"/>
      <c r="K26" s="216">
        <f t="shared" si="0"/>
        <v>174500</v>
      </c>
    </row>
    <row r="27" spans="2:11" hidden="1" outlineLevel="1">
      <c r="B27" s="28" t="s">
        <v>190</v>
      </c>
      <c r="C27" s="28" t="s">
        <v>189</v>
      </c>
      <c r="D27" s="28">
        <v>2208007</v>
      </c>
      <c r="E27" s="216">
        <v>207600</v>
      </c>
      <c r="F27" s="217"/>
      <c r="G27" s="217"/>
      <c r="H27" s="217"/>
      <c r="I27" s="217"/>
      <c r="J27" s="217"/>
      <c r="K27" s="216">
        <f t="shared" si="0"/>
        <v>207600</v>
      </c>
    </row>
    <row r="28" spans="2:11" hidden="1" outlineLevel="1">
      <c r="B28" s="28" t="s">
        <v>190</v>
      </c>
      <c r="C28" s="28" t="s">
        <v>189</v>
      </c>
      <c r="D28" s="28">
        <v>2208007</v>
      </c>
      <c r="E28" s="216">
        <v>4420</v>
      </c>
      <c r="F28" s="217"/>
      <c r="G28" s="217"/>
      <c r="H28" s="217"/>
      <c r="I28" s="217"/>
      <c r="J28" s="217"/>
      <c r="K28" s="216">
        <f t="shared" si="0"/>
        <v>4420</v>
      </c>
    </row>
    <row r="29" spans="2:11" hidden="1" outlineLevel="1">
      <c r="B29" s="28" t="s">
        <v>190</v>
      </c>
      <c r="C29" s="28" t="s">
        <v>189</v>
      </c>
      <c r="D29" s="28">
        <v>2208007</v>
      </c>
      <c r="E29" s="216">
        <v>10800</v>
      </c>
      <c r="F29" s="217"/>
      <c r="G29" s="217"/>
      <c r="H29" s="217"/>
      <c r="I29" s="217"/>
      <c r="J29" s="217"/>
      <c r="K29" s="216">
        <f t="shared" si="0"/>
        <v>10800</v>
      </c>
    </row>
    <row r="30" spans="2:11" hidden="1" outlineLevel="1">
      <c r="B30" s="28" t="s">
        <v>190</v>
      </c>
      <c r="C30" s="28" t="s">
        <v>189</v>
      </c>
      <c r="D30" s="28">
        <v>2208007</v>
      </c>
      <c r="E30" s="216">
        <v>3798</v>
      </c>
      <c r="F30" s="217"/>
      <c r="G30" s="217"/>
      <c r="H30" s="217"/>
      <c r="I30" s="217"/>
      <c r="J30" s="217"/>
      <c r="K30" s="216">
        <f t="shared" si="0"/>
        <v>3798</v>
      </c>
    </row>
    <row r="31" spans="2:11" hidden="1" outlineLevel="1">
      <c r="B31" s="28" t="s">
        <v>190</v>
      </c>
      <c r="C31" s="28" t="s">
        <v>189</v>
      </c>
      <c r="D31" s="28">
        <v>2208007</v>
      </c>
      <c r="E31" s="216">
        <v>95200</v>
      </c>
      <c r="F31" s="217"/>
      <c r="G31" s="217"/>
      <c r="H31" s="217"/>
      <c r="I31" s="217"/>
      <c r="J31" s="217"/>
      <c r="K31" s="216">
        <f t="shared" si="0"/>
        <v>95200</v>
      </c>
    </row>
    <row r="32" spans="2:11" hidden="1" outlineLevel="1">
      <c r="B32" s="28" t="s">
        <v>190</v>
      </c>
      <c r="C32" s="28" t="s">
        <v>189</v>
      </c>
      <c r="D32" s="28">
        <v>2208999</v>
      </c>
      <c r="E32" s="217"/>
      <c r="F32" s="217"/>
      <c r="G32" s="216"/>
      <c r="H32" s="216"/>
      <c r="I32" s="216"/>
      <c r="J32" s="216">
        <v>1000000</v>
      </c>
      <c r="K32" s="216">
        <f t="shared" si="0"/>
        <v>1000000</v>
      </c>
    </row>
    <row r="33" spans="2:11" hidden="1" outlineLevel="1">
      <c r="B33" s="28" t="s">
        <v>190</v>
      </c>
      <c r="C33" s="28" t="s">
        <v>189</v>
      </c>
      <c r="D33" s="28">
        <v>2209006</v>
      </c>
      <c r="E33" s="217"/>
      <c r="F33" s="217"/>
      <c r="G33" s="216"/>
      <c r="H33" s="216">
        <v>432749</v>
      </c>
      <c r="I33" s="216"/>
      <c r="J33" s="216"/>
      <c r="K33" s="216">
        <f t="shared" si="0"/>
        <v>432749</v>
      </c>
    </row>
    <row r="34" spans="2:11" hidden="1" outlineLevel="1">
      <c r="B34" s="28" t="s">
        <v>190</v>
      </c>
      <c r="C34" s="28" t="s">
        <v>189</v>
      </c>
      <c r="D34" s="28">
        <v>2209006</v>
      </c>
      <c r="E34" s="217"/>
      <c r="F34" s="217"/>
      <c r="G34" s="216"/>
      <c r="H34" s="216">
        <v>400403</v>
      </c>
      <c r="I34" s="216"/>
      <c r="J34" s="216"/>
      <c r="K34" s="216">
        <f t="shared" si="0"/>
        <v>400403</v>
      </c>
    </row>
    <row r="35" spans="2:11" hidden="1" outlineLevel="1">
      <c r="B35" s="28" t="s">
        <v>190</v>
      </c>
      <c r="C35" s="28" t="s">
        <v>189</v>
      </c>
      <c r="D35" s="28">
        <v>2211001</v>
      </c>
      <c r="E35" s="217"/>
      <c r="F35" s="217"/>
      <c r="G35" s="216"/>
      <c r="H35" s="216">
        <v>23700000</v>
      </c>
      <c r="I35" s="216"/>
      <c r="J35" s="216"/>
      <c r="K35" s="216">
        <f t="shared" si="0"/>
        <v>23700000</v>
      </c>
    </row>
    <row r="36" spans="2:11" hidden="1" outlineLevel="1">
      <c r="B36" s="28" t="s">
        <v>190</v>
      </c>
      <c r="C36" s="28" t="s">
        <v>189</v>
      </c>
      <c r="D36" s="28">
        <v>2211003</v>
      </c>
      <c r="E36" s="216"/>
      <c r="F36" s="216"/>
      <c r="G36" s="216"/>
      <c r="H36" s="216"/>
      <c r="I36" s="216"/>
      <c r="J36" s="216">
        <v>69615</v>
      </c>
      <c r="K36" s="216">
        <f t="shared" si="0"/>
        <v>69615</v>
      </c>
    </row>
    <row r="37" spans="2:11" hidden="1" outlineLevel="1">
      <c r="B37" s="28" t="s">
        <v>190</v>
      </c>
      <c r="C37" s="28" t="s">
        <v>189</v>
      </c>
      <c r="D37" s="28">
        <v>2212002</v>
      </c>
      <c r="E37" s="216">
        <v>171240</v>
      </c>
      <c r="F37" s="216"/>
      <c r="G37" s="216"/>
      <c r="H37" s="216"/>
      <c r="I37" s="216"/>
      <c r="J37" s="216"/>
      <c r="K37" s="216">
        <f t="shared" si="0"/>
        <v>171240</v>
      </c>
    </row>
    <row r="38" spans="2:11" hidden="1" outlineLevel="1">
      <c r="B38" s="28" t="s">
        <v>190</v>
      </c>
      <c r="C38" s="28" t="s">
        <v>189</v>
      </c>
      <c r="D38" s="28">
        <v>2212002</v>
      </c>
      <c r="E38" s="216">
        <v>87362</v>
      </c>
      <c r="F38" s="216"/>
      <c r="G38" s="216"/>
      <c r="H38" s="216"/>
      <c r="I38" s="216"/>
      <c r="J38" s="216"/>
      <c r="K38" s="216">
        <f t="shared" si="0"/>
        <v>87362</v>
      </c>
    </row>
    <row r="39" spans="2:11" hidden="1" outlineLevel="1">
      <c r="B39" s="28" t="s">
        <v>190</v>
      </c>
      <c r="C39" s="28" t="s">
        <v>189</v>
      </c>
      <c r="D39" s="28">
        <v>2409001</v>
      </c>
      <c r="E39" s="216">
        <v>218960</v>
      </c>
      <c r="F39" s="216"/>
      <c r="G39" s="216"/>
      <c r="H39" s="216"/>
      <c r="I39" s="216"/>
      <c r="J39" s="216"/>
      <c r="K39" s="216">
        <f t="shared" si="0"/>
        <v>218960</v>
      </c>
    </row>
    <row r="40" spans="2:11" hidden="1" outlineLevel="1">
      <c r="B40" s="28" t="s">
        <v>190</v>
      </c>
      <c r="C40" s="28" t="s">
        <v>189</v>
      </c>
      <c r="D40" s="28">
        <v>2409002</v>
      </c>
      <c r="E40" s="216"/>
      <c r="F40" s="216"/>
      <c r="G40" s="216"/>
      <c r="H40" s="216">
        <v>31137540</v>
      </c>
      <c r="I40" s="216"/>
      <c r="J40" s="216"/>
      <c r="K40" s="216">
        <f t="shared" si="0"/>
        <v>31137540</v>
      </c>
    </row>
    <row r="41" spans="2:11" hidden="1" outlineLevel="1">
      <c r="B41" s="28" t="s">
        <v>190</v>
      </c>
      <c r="C41" s="28" t="s">
        <v>189</v>
      </c>
      <c r="D41" s="28">
        <v>2409002</v>
      </c>
      <c r="E41" s="216"/>
      <c r="F41" s="216"/>
      <c r="G41" s="216"/>
      <c r="H41" s="216">
        <v>19383125</v>
      </c>
      <c r="I41" s="216"/>
      <c r="J41" s="216"/>
      <c r="K41" s="216">
        <f t="shared" si="0"/>
        <v>19383125</v>
      </c>
    </row>
    <row r="42" spans="2:11" hidden="1" outlineLevel="1">
      <c r="B42" s="28" t="s">
        <v>190</v>
      </c>
      <c r="C42" s="28" t="s">
        <v>189</v>
      </c>
      <c r="D42" s="28">
        <v>2403113</v>
      </c>
      <c r="E42" s="216">
        <v>6069000</v>
      </c>
      <c r="F42" s="216"/>
      <c r="G42" s="216"/>
      <c r="H42" s="216"/>
      <c r="I42" s="216"/>
      <c r="J42" s="216"/>
      <c r="K42" s="216">
        <f t="shared" si="0"/>
        <v>6069000</v>
      </c>
    </row>
    <row r="43" spans="2:11" hidden="1" outlineLevel="1">
      <c r="B43" s="28" t="s">
        <v>131</v>
      </c>
      <c r="C43" s="28" t="s">
        <v>189</v>
      </c>
      <c r="D43" s="28">
        <v>2208007</v>
      </c>
      <c r="E43" s="13"/>
      <c r="F43" s="13"/>
      <c r="G43" s="13"/>
      <c r="H43" s="13"/>
      <c r="I43" s="13"/>
      <c r="J43" s="13">
        <v>142800</v>
      </c>
      <c r="K43" s="13">
        <f t="shared" si="0"/>
        <v>142800</v>
      </c>
    </row>
    <row r="44" spans="2:11" hidden="1" outlineLevel="1">
      <c r="B44" s="28" t="s">
        <v>131</v>
      </c>
      <c r="C44" s="28" t="s">
        <v>189</v>
      </c>
      <c r="D44" s="28">
        <v>2208007</v>
      </c>
      <c r="E44" s="13">
        <v>10700</v>
      </c>
      <c r="F44" s="13"/>
      <c r="G44" s="13"/>
      <c r="H44" s="13"/>
      <c r="I44" s="13"/>
      <c r="J44" s="13"/>
      <c r="K44" s="13">
        <f t="shared" si="0"/>
        <v>10700</v>
      </c>
    </row>
    <row r="45" spans="2:11" hidden="1" outlineLevel="1">
      <c r="B45" s="28" t="s">
        <v>131</v>
      </c>
      <c r="C45" s="28" t="s">
        <v>189</v>
      </c>
      <c r="D45" s="28">
        <v>2208007</v>
      </c>
      <c r="E45" s="13">
        <v>221027</v>
      </c>
      <c r="F45" s="13"/>
      <c r="G45" s="13"/>
      <c r="H45" s="13"/>
      <c r="I45" s="13"/>
      <c r="J45" s="13"/>
      <c r="K45" s="13">
        <f t="shared" si="0"/>
        <v>221027</v>
      </c>
    </row>
    <row r="46" spans="2:11" hidden="1" outlineLevel="1">
      <c r="B46" s="28" t="s">
        <v>131</v>
      </c>
      <c r="C46" s="28" t="s">
        <v>189</v>
      </c>
      <c r="D46" s="28">
        <v>2208007</v>
      </c>
      <c r="E46" s="13">
        <v>573</v>
      </c>
      <c r="F46" s="13"/>
      <c r="G46" s="13"/>
      <c r="H46" s="13"/>
      <c r="I46" s="13"/>
      <c r="J46" s="13"/>
      <c r="K46" s="13">
        <f t="shared" si="0"/>
        <v>573</v>
      </c>
    </row>
    <row r="47" spans="2:11" hidden="1" outlineLevel="1">
      <c r="B47" s="28" t="s">
        <v>131</v>
      </c>
      <c r="C47" s="28" t="s">
        <v>189</v>
      </c>
      <c r="D47" s="28">
        <v>2208007</v>
      </c>
      <c r="E47" s="13">
        <v>3748</v>
      </c>
      <c r="F47" s="13"/>
      <c r="G47" s="13"/>
      <c r="H47" s="13"/>
      <c r="I47" s="13"/>
      <c r="J47" s="13"/>
      <c r="K47" s="13">
        <f t="shared" si="0"/>
        <v>3748</v>
      </c>
    </row>
    <row r="48" spans="2:11" hidden="1" outlineLevel="1">
      <c r="B48" s="28" t="s">
        <v>131</v>
      </c>
      <c r="C48" s="28" t="s">
        <v>189</v>
      </c>
      <c r="D48" s="28">
        <v>2208007</v>
      </c>
      <c r="E48" s="13">
        <v>30400</v>
      </c>
      <c r="F48" s="13"/>
      <c r="G48" s="13"/>
      <c r="H48" s="13"/>
      <c r="I48" s="13"/>
      <c r="J48" s="13"/>
      <c r="K48" s="13">
        <f t="shared" si="0"/>
        <v>30400</v>
      </c>
    </row>
    <row r="49" spans="2:12" hidden="1" outlineLevel="1">
      <c r="B49" s="28" t="s">
        <v>131</v>
      </c>
      <c r="C49" s="28" t="s">
        <v>189</v>
      </c>
      <c r="D49" s="28">
        <v>2208007</v>
      </c>
      <c r="E49" s="13">
        <v>5200</v>
      </c>
      <c r="F49" s="13"/>
      <c r="G49" s="13"/>
      <c r="H49" s="13"/>
      <c r="I49" s="13"/>
      <c r="J49" s="13"/>
      <c r="K49" s="13">
        <f t="shared" si="0"/>
        <v>5200</v>
      </c>
    </row>
    <row r="50" spans="2:12" hidden="1" outlineLevel="1">
      <c r="B50" s="28" t="s">
        <v>131</v>
      </c>
      <c r="C50" s="28" t="s">
        <v>189</v>
      </c>
      <c r="D50" s="28">
        <v>2208007</v>
      </c>
      <c r="E50" s="13">
        <v>17740</v>
      </c>
      <c r="F50" s="13"/>
      <c r="G50" s="13"/>
      <c r="H50" s="13"/>
      <c r="I50" s="13"/>
      <c r="J50" s="13"/>
      <c r="K50" s="13">
        <f t="shared" si="0"/>
        <v>17740</v>
      </c>
    </row>
    <row r="51" spans="2:12" hidden="1" outlineLevel="1">
      <c r="B51" s="28" t="s">
        <v>131</v>
      </c>
      <c r="C51" s="28" t="s">
        <v>189</v>
      </c>
      <c r="D51" s="28">
        <v>2209006</v>
      </c>
      <c r="E51" s="13">
        <v>0</v>
      </c>
      <c r="F51" s="13"/>
      <c r="G51" s="13"/>
      <c r="H51" s="13">
        <v>0</v>
      </c>
      <c r="I51" s="13"/>
      <c r="J51" s="13">
        <v>521053</v>
      </c>
      <c r="K51" s="13">
        <f t="shared" si="0"/>
        <v>521053</v>
      </c>
    </row>
    <row r="52" spans="2:12" hidden="1" outlineLevel="1">
      <c r="B52" s="28" t="s">
        <v>131</v>
      </c>
      <c r="C52" s="28" t="s">
        <v>189</v>
      </c>
      <c r="D52" s="28">
        <v>2211003</v>
      </c>
      <c r="E52" s="13"/>
      <c r="F52" s="13"/>
      <c r="G52" s="13"/>
      <c r="H52" s="13"/>
      <c r="I52" s="13"/>
      <c r="J52" s="13">
        <v>685162</v>
      </c>
      <c r="K52" s="13">
        <f t="shared" si="0"/>
        <v>685162</v>
      </c>
    </row>
    <row r="53" spans="2:12" hidden="1" outlineLevel="1">
      <c r="B53" s="28" t="s">
        <v>131</v>
      </c>
      <c r="C53" s="28" t="s">
        <v>189</v>
      </c>
      <c r="D53" s="28">
        <v>2211003</v>
      </c>
      <c r="E53" s="13"/>
      <c r="F53" s="13"/>
      <c r="G53" s="13"/>
      <c r="H53" s="13"/>
      <c r="I53" s="13"/>
      <c r="J53" s="13">
        <v>689866</v>
      </c>
      <c r="K53" s="13">
        <f t="shared" si="0"/>
        <v>689866</v>
      </c>
    </row>
    <row r="54" spans="2:12" hidden="1" outlineLevel="1">
      <c r="B54" s="28" t="s">
        <v>131</v>
      </c>
      <c r="C54" s="28" t="s">
        <v>189</v>
      </c>
      <c r="D54" s="28">
        <v>2212002</v>
      </c>
      <c r="E54" s="13">
        <v>206583</v>
      </c>
      <c r="F54" s="13"/>
      <c r="G54" s="13"/>
      <c r="H54" s="13"/>
      <c r="I54" s="13"/>
      <c r="J54" s="13"/>
      <c r="K54" s="13">
        <f t="shared" si="0"/>
        <v>206583</v>
      </c>
    </row>
    <row r="55" spans="2:12" hidden="1" outlineLevel="1">
      <c r="B55" s="28" t="s">
        <v>131</v>
      </c>
      <c r="C55" s="28" t="s">
        <v>189</v>
      </c>
      <c r="D55" s="28">
        <v>2409001</v>
      </c>
      <c r="E55" s="13"/>
      <c r="F55" s="13"/>
      <c r="G55" s="13"/>
      <c r="H55" s="13">
        <v>11200000</v>
      </c>
      <c r="I55" s="13"/>
      <c r="J55" s="13"/>
      <c r="K55" s="13">
        <f t="shared" si="0"/>
        <v>11200000</v>
      </c>
    </row>
    <row r="56" spans="2:12" hidden="1" outlineLevel="1">
      <c r="B56" s="28" t="s">
        <v>131</v>
      </c>
      <c r="C56" s="28" t="s">
        <v>189</v>
      </c>
      <c r="D56" s="28">
        <v>2403986</v>
      </c>
      <c r="E56" s="13"/>
      <c r="F56" s="13"/>
      <c r="G56" s="13"/>
      <c r="H56" s="13">
        <v>4305989</v>
      </c>
      <c r="I56" s="13"/>
      <c r="J56" s="13"/>
      <c r="K56" s="13">
        <f t="shared" si="0"/>
        <v>4305989</v>
      </c>
    </row>
    <row r="57" spans="2:12" hidden="1" outlineLevel="1">
      <c r="B57" s="28" t="s">
        <v>131</v>
      </c>
      <c r="C57" s="28" t="s">
        <v>189</v>
      </c>
      <c r="D57" s="28">
        <v>2409002</v>
      </c>
      <c r="E57" s="13"/>
      <c r="F57" s="13"/>
      <c r="G57" s="13"/>
      <c r="H57" s="13">
        <v>5500000</v>
      </c>
      <c r="I57" s="13"/>
      <c r="J57" s="13"/>
      <c r="K57" s="13">
        <f t="shared" si="0"/>
        <v>5500000</v>
      </c>
    </row>
    <row r="58" spans="2:12" hidden="1" outlineLevel="1">
      <c r="B58" s="28" t="s">
        <v>131</v>
      </c>
      <c r="C58" s="28" t="s">
        <v>189</v>
      </c>
      <c r="D58" s="28">
        <v>2409002</v>
      </c>
      <c r="E58" s="13"/>
      <c r="F58" s="13"/>
      <c r="G58" s="13"/>
      <c r="H58" s="13">
        <v>5500000</v>
      </c>
      <c r="I58" s="13"/>
      <c r="J58" s="13"/>
      <c r="K58" s="13">
        <f t="shared" si="0"/>
        <v>5500000</v>
      </c>
    </row>
    <row r="59" spans="2:12" hidden="1" outlineLevel="1">
      <c r="B59" s="28" t="s">
        <v>131</v>
      </c>
      <c r="C59" s="28" t="s">
        <v>189</v>
      </c>
      <c r="D59" s="28">
        <v>2409001</v>
      </c>
      <c r="E59" s="13"/>
      <c r="F59" s="13"/>
      <c r="G59" s="13"/>
      <c r="H59" s="13">
        <v>19970543</v>
      </c>
      <c r="I59" s="13"/>
      <c r="J59" s="13">
        <v>201776</v>
      </c>
      <c r="K59" s="13">
        <f t="shared" si="0"/>
        <v>20172319</v>
      </c>
    </row>
    <row r="60" spans="2:12" hidden="1" outlineLevel="1">
      <c r="B60" s="28" t="s">
        <v>131</v>
      </c>
      <c r="C60" s="28" t="s">
        <v>189</v>
      </c>
      <c r="D60" s="28">
        <v>2409002</v>
      </c>
      <c r="E60" s="13"/>
      <c r="F60" s="13"/>
      <c r="G60" s="13"/>
      <c r="H60" s="13">
        <v>118172712</v>
      </c>
      <c r="I60" s="13"/>
      <c r="J60" s="13"/>
      <c r="K60" s="13">
        <f t="shared" si="0"/>
        <v>118172712</v>
      </c>
    </row>
    <row r="61" spans="2:12" collapsed="1">
      <c r="B61" s="328" t="s">
        <v>23</v>
      </c>
      <c r="C61" s="351"/>
      <c r="D61" s="329"/>
      <c r="E61" s="132">
        <f>SUM(E13:E60)</f>
        <v>8076209</v>
      </c>
      <c r="F61" s="132">
        <f t="shared" ref="F61:J61" si="1">SUM(F13:F60)</f>
        <v>0</v>
      </c>
      <c r="G61" s="132">
        <f t="shared" si="1"/>
        <v>482096</v>
      </c>
      <c r="H61" s="132">
        <f t="shared" si="1"/>
        <v>314770522</v>
      </c>
      <c r="I61" s="132">
        <f t="shared" si="1"/>
        <v>0</v>
      </c>
      <c r="J61" s="132">
        <f t="shared" si="1"/>
        <v>4055593</v>
      </c>
      <c r="K61" s="132">
        <f t="shared" ref="K61:K172" si="2">SUM(E61:J61)</f>
        <v>327384420</v>
      </c>
      <c r="L61" s="187"/>
    </row>
    <row r="62" spans="2:12">
      <c r="B62" s="184" t="s">
        <v>22</v>
      </c>
      <c r="C62" s="185"/>
      <c r="D62" s="185"/>
      <c r="E62" s="132">
        <f t="shared" ref="E62:J62" si="3">E61</f>
        <v>8076209</v>
      </c>
      <c r="F62" s="132">
        <f t="shared" si="3"/>
        <v>0</v>
      </c>
      <c r="G62" s="132">
        <f t="shared" si="3"/>
        <v>482096</v>
      </c>
      <c r="H62" s="132">
        <f t="shared" si="3"/>
        <v>314770522</v>
      </c>
      <c r="I62" s="132">
        <f t="shared" si="3"/>
        <v>0</v>
      </c>
      <c r="J62" s="132">
        <f t="shared" si="3"/>
        <v>4055593</v>
      </c>
      <c r="K62" s="132">
        <f t="shared" si="2"/>
        <v>327384420</v>
      </c>
    </row>
    <row r="63" spans="2:12" hidden="1" outlineLevel="1">
      <c r="B63" s="28" t="s">
        <v>132</v>
      </c>
      <c r="C63" s="28" t="s">
        <v>189</v>
      </c>
      <c r="D63" s="28" t="s">
        <v>835</v>
      </c>
      <c r="E63" s="39">
        <v>0</v>
      </c>
      <c r="F63" s="39">
        <v>0</v>
      </c>
      <c r="G63" s="39">
        <v>512691</v>
      </c>
      <c r="H63" s="39">
        <v>0</v>
      </c>
      <c r="I63" s="39">
        <v>0</v>
      </c>
      <c r="J63" s="39">
        <v>0</v>
      </c>
      <c r="K63" s="13">
        <f t="shared" si="2"/>
        <v>512691</v>
      </c>
    </row>
    <row r="64" spans="2:12" hidden="1" outlineLevel="1">
      <c r="B64" s="28" t="s">
        <v>132</v>
      </c>
      <c r="C64" s="28" t="s">
        <v>189</v>
      </c>
      <c r="D64" s="28" t="s">
        <v>835</v>
      </c>
      <c r="E64" s="39">
        <v>0</v>
      </c>
      <c r="F64" s="39">
        <v>0</v>
      </c>
      <c r="G64" s="39">
        <v>179452</v>
      </c>
      <c r="H64" s="39">
        <v>0</v>
      </c>
      <c r="I64" s="39">
        <v>0</v>
      </c>
      <c r="J64" s="39">
        <v>0</v>
      </c>
      <c r="K64" s="13">
        <f t="shared" si="2"/>
        <v>179452</v>
      </c>
    </row>
    <row r="65" spans="2:11" hidden="1" outlineLevel="1">
      <c r="B65" s="28" t="s">
        <v>132</v>
      </c>
      <c r="C65" s="28" t="s">
        <v>189</v>
      </c>
      <c r="D65" s="28" t="s">
        <v>836</v>
      </c>
      <c r="E65" s="39">
        <v>0</v>
      </c>
      <c r="F65" s="39">
        <v>0</v>
      </c>
      <c r="G65" s="39">
        <v>0</v>
      </c>
      <c r="H65" s="39">
        <v>0</v>
      </c>
      <c r="I65" s="39">
        <v>0</v>
      </c>
      <c r="J65" s="39">
        <v>266441</v>
      </c>
      <c r="K65" s="13">
        <f t="shared" si="2"/>
        <v>266441</v>
      </c>
    </row>
    <row r="66" spans="2:11" hidden="1" outlineLevel="1">
      <c r="B66" s="28" t="s">
        <v>132</v>
      </c>
      <c r="C66" s="28" t="s">
        <v>189</v>
      </c>
      <c r="D66" s="28" t="s">
        <v>837</v>
      </c>
      <c r="E66" s="39">
        <v>0</v>
      </c>
      <c r="F66" s="39">
        <v>0</v>
      </c>
      <c r="G66" s="39">
        <v>0</v>
      </c>
      <c r="H66" s="39">
        <v>0</v>
      </c>
      <c r="I66" s="39">
        <v>0</v>
      </c>
      <c r="J66" s="39">
        <v>2923977</v>
      </c>
      <c r="K66" s="13">
        <f t="shared" si="2"/>
        <v>2923977</v>
      </c>
    </row>
    <row r="67" spans="2:11" hidden="1" outlineLevel="1">
      <c r="B67" s="28" t="s">
        <v>132</v>
      </c>
      <c r="C67" s="28" t="s">
        <v>189</v>
      </c>
      <c r="D67" s="28" t="s">
        <v>838</v>
      </c>
      <c r="E67" s="39">
        <v>18120</v>
      </c>
      <c r="F67" s="39">
        <v>0</v>
      </c>
      <c r="G67" s="39">
        <v>0</v>
      </c>
      <c r="H67" s="39">
        <v>0</v>
      </c>
      <c r="I67" s="39">
        <v>0</v>
      </c>
      <c r="J67" s="39">
        <v>0</v>
      </c>
      <c r="K67" s="13">
        <f t="shared" si="2"/>
        <v>18120</v>
      </c>
    </row>
    <row r="68" spans="2:11" hidden="1" outlineLevel="1">
      <c r="B68" s="28" t="s">
        <v>132</v>
      </c>
      <c r="C68" s="28" t="s">
        <v>189</v>
      </c>
      <c r="D68" s="28" t="s">
        <v>838</v>
      </c>
      <c r="E68" s="188">
        <v>35400</v>
      </c>
      <c r="F68" s="39">
        <v>0</v>
      </c>
      <c r="G68" s="39">
        <v>0</v>
      </c>
      <c r="H68" s="39">
        <v>0</v>
      </c>
      <c r="I68" s="39">
        <v>0</v>
      </c>
      <c r="J68" s="39">
        <v>0</v>
      </c>
      <c r="K68" s="13">
        <f t="shared" si="2"/>
        <v>35400</v>
      </c>
    </row>
    <row r="69" spans="2:11" hidden="1" outlineLevel="1">
      <c r="B69" s="28" t="s">
        <v>132</v>
      </c>
      <c r="C69" s="28" t="s">
        <v>189</v>
      </c>
      <c r="D69" s="28" t="s">
        <v>838</v>
      </c>
      <c r="E69" s="188">
        <v>41600</v>
      </c>
      <c r="F69" s="39">
        <v>0</v>
      </c>
      <c r="G69" s="39">
        <v>0</v>
      </c>
      <c r="H69" s="39">
        <v>0</v>
      </c>
      <c r="I69" s="39">
        <v>0</v>
      </c>
      <c r="J69" s="39">
        <v>0</v>
      </c>
      <c r="K69" s="13">
        <f t="shared" si="2"/>
        <v>41600</v>
      </c>
    </row>
    <row r="70" spans="2:11" hidden="1" outlineLevel="1">
      <c r="B70" s="28" t="s">
        <v>132</v>
      </c>
      <c r="C70" s="28" t="s">
        <v>189</v>
      </c>
      <c r="D70" s="28" t="s">
        <v>838</v>
      </c>
      <c r="E70" s="188">
        <v>59000</v>
      </c>
      <c r="F70" s="39">
        <v>0</v>
      </c>
      <c r="G70" s="39">
        <v>0</v>
      </c>
      <c r="H70" s="39">
        <v>0</v>
      </c>
      <c r="I70" s="39">
        <v>0</v>
      </c>
      <c r="J70" s="39">
        <v>0</v>
      </c>
      <c r="K70" s="13">
        <f t="shared" si="2"/>
        <v>59000</v>
      </c>
    </row>
    <row r="71" spans="2:11" hidden="1" outlineLevel="1">
      <c r="B71" s="28" t="s">
        <v>132</v>
      </c>
      <c r="C71" s="28" t="s">
        <v>189</v>
      </c>
      <c r="D71" s="28" t="s">
        <v>838</v>
      </c>
      <c r="E71" s="39">
        <v>0</v>
      </c>
      <c r="F71" s="39">
        <v>0</v>
      </c>
      <c r="G71" s="39">
        <v>411024</v>
      </c>
      <c r="H71" s="39">
        <v>0</v>
      </c>
      <c r="I71" s="39">
        <v>0</v>
      </c>
      <c r="J71" s="39">
        <v>0</v>
      </c>
      <c r="K71" s="13">
        <f t="shared" si="2"/>
        <v>411024</v>
      </c>
    </row>
    <row r="72" spans="2:11" hidden="1" outlineLevel="1">
      <c r="B72" s="28" t="s">
        <v>132</v>
      </c>
      <c r="C72" s="28" t="s">
        <v>189</v>
      </c>
      <c r="D72" s="28" t="s">
        <v>838</v>
      </c>
      <c r="E72" s="39">
        <v>0</v>
      </c>
      <c r="F72" s="39">
        <v>0</v>
      </c>
      <c r="G72" s="188">
        <v>337924</v>
      </c>
      <c r="H72" s="39">
        <v>0</v>
      </c>
      <c r="I72" s="39">
        <v>0</v>
      </c>
      <c r="J72" s="39">
        <v>0</v>
      </c>
      <c r="K72" s="13">
        <f t="shared" si="2"/>
        <v>337924</v>
      </c>
    </row>
    <row r="73" spans="2:11" hidden="1" outlineLevel="1">
      <c r="B73" s="28" t="s">
        <v>132</v>
      </c>
      <c r="C73" s="28" t="s">
        <v>189</v>
      </c>
      <c r="D73" s="28" t="s">
        <v>838</v>
      </c>
      <c r="E73" s="188">
        <v>7400</v>
      </c>
      <c r="F73" s="39">
        <v>0</v>
      </c>
      <c r="G73" s="39">
        <v>0</v>
      </c>
      <c r="H73" s="39">
        <v>0</v>
      </c>
      <c r="I73" s="39">
        <v>0</v>
      </c>
      <c r="J73" s="39">
        <v>0</v>
      </c>
      <c r="K73" s="13">
        <f t="shared" si="2"/>
        <v>7400</v>
      </c>
    </row>
    <row r="74" spans="2:11" hidden="1" outlineLevel="1">
      <c r="B74" s="28" t="s">
        <v>132</v>
      </c>
      <c r="C74" s="28" t="s">
        <v>189</v>
      </c>
      <c r="D74" s="28" t="s">
        <v>838</v>
      </c>
      <c r="E74" s="188">
        <v>53350</v>
      </c>
      <c r="F74" s="39">
        <v>0</v>
      </c>
      <c r="G74" s="39">
        <v>0</v>
      </c>
      <c r="H74" s="39">
        <v>0</v>
      </c>
      <c r="I74" s="39">
        <v>0</v>
      </c>
      <c r="J74" s="39">
        <v>0</v>
      </c>
      <c r="K74" s="13">
        <f t="shared" si="2"/>
        <v>53350</v>
      </c>
    </row>
    <row r="75" spans="2:11" hidden="1" outlineLevel="1">
      <c r="B75" s="28" t="s">
        <v>132</v>
      </c>
      <c r="C75" s="28" t="s">
        <v>189</v>
      </c>
      <c r="D75" s="28" t="s">
        <v>838</v>
      </c>
      <c r="E75" s="39">
        <v>0</v>
      </c>
      <c r="F75" s="39">
        <v>0</v>
      </c>
      <c r="G75" s="188">
        <v>264756</v>
      </c>
      <c r="H75" s="39">
        <v>0</v>
      </c>
      <c r="I75" s="39">
        <v>0</v>
      </c>
      <c r="J75" s="39">
        <v>0</v>
      </c>
      <c r="K75" s="13">
        <f t="shared" si="2"/>
        <v>264756</v>
      </c>
    </row>
    <row r="76" spans="2:11" hidden="1" outlineLevel="1">
      <c r="B76" s="28" t="s">
        <v>132</v>
      </c>
      <c r="C76" s="28" t="s">
        <v>189</v>
      </c>
      <c r="D76" s="28" t="s">
        <v>838</v>
      </c>
      <c r="E76" s="188">
        <v>2926</v>
      </c>
      <c r="F76" s="39">
        <v>0</v>
      </c>
      <c r="G76" s="39">
        <v>0</v>
      </c>
      <c r="H76" s="39">
        <v>0</v>
      </c>
      <c r="I76" s="39">
        <v>0</v>
      </c>
      <c r="J76" s="39">
        <v>0</v>
      </c>
      <c r="K76" s="13">
        <f t="shared" si="2"/>
        <v>2926</v>
      </c>
    </row>
    <row r="77" spans="2:11" hidden="1" outlineLevel="1">
      <c r="B77" s="28" t="s">
        <v>132</v>
      </c>
      <c r="C77" s="28" t="s">
        <v>189</v>
      </c>
      <c r="D77" s="28" t="s">
        <v>838</v>
      </c>
      <c r="E77" s="188">
        <v>23729</v>
      </c>
      <c r="F77" s="39">
        <v>0</v>
      </c>
      <c r="G77" s="39">
        <v>0</v>
      </c>
      <c r="H77" s="39">
        <v>0</v>
      </c>
      <c r="I77" s="39">
        <v>0</v>
      </c>
      <c r="J77" s="39">
        <v>0</v>
      </c>
      <c r="K77" s="13">
        <f t="shared" si="2"/>
        <v>23729</v>
      </c>
    </row>
    <row r="78" spans="2:11" hidden="1" outlineLevel="1">
      <c r="B78" s="28" t="s">
        <v>132</v>
      </c>
      <c r="C78" s="28" t="s">
        <v>189</v>
      </c>
      <c r="D78" s="28" t="s">
        <v>839</v>
      </c>
      <c r="E78" s="39">
        <v>0</v>
      </c>
      <c r="F78" s="39">
        <v>0</v>
      </c>
      <c r="G78" s="39">
        <v>0</v>
      </c>
      <c r="H78" s="188">
        <v>2615204</v>
      </c>
      <c r="I78" s="39">
        <v>0</v>
      </c>
      <c r="J78" s="39">
        <v>0</v>
      </c>
      <c r="K78" s="13">
        <f t="shared" si="2"/>
        <v>2615204</v>
      </c>
    </row>
    <row r="79" spans="2:11" hidden="1" outlineLevel="1">
      <c r="B79" s="28" t="s">
        <v>132</v>
      </c>
      <c r="C79" s="28" t="s">
        <v>189</v>
      </c>
      <c r="D79" s="28" t="s">
        <v>840</v>
      </c>
      <c r="E79" s="39">
        <v>0</v>
      </c>
      <c r="F79" s="39">
        <v>0</v>
      </c>
      <c r="G79" s="39">
        <v>0</v>
      </c>
      <c r="H79" s="39">
        <v>0</v>
      </c>
      <c r="I79" s="39">
        <v>0</v>
      </c>
      <c r="J79" s="188">
        <v>784634</v>
      </c>
      <c r="K79" s="13">
        <f t="shared" si="2"/>
        <v>784634</v>
      </c>
    </row>
    <row r="80" spans="2:11" hidden="1" outlineLevel="1">
      <c r="B80" s="28" t="s">
        <v>132</v>
      </c>
      <c r="C80" s="28" t="s">
        <v>189</v>
      </c>
      <c r="D80" s="28" t="s">
        <v>841</v>
      </c>
      <c r="E80" s="188">
        <v>214589</v>
      </c>
      <c r="F80" s="39">
        <v>0</v>
      </c>
      <c r="G80" s="39">
        <v>0</v>
      </c>
      <c r="H80" s="39">
        <v>0</v>
      </c>
      <c r="I80" s="39">
        <v>0</v>
      </c>
      <c r="J80" s="188"/>
      <c r="K80" s="13">
        <f t="shared" si="2"/>
        <v>214589</v>
      </c>
    </row>
    <row r="81" spans="2:11" hidden="1" outlineLevel="1">
      <c r="B81" s="28" t="s">
        <v>132</v>
      </c>
      <c r="C81" s="28" t="s">
        <v>189</v>
      </c>
      <c r="D81" s="28" t="s">
        <v>842</v>
      </c>
      <c r="E81" s="39">
        <v>0</v>
      </c>
      <c r="F81" s="39">
        <v>0</v>
      </c>
      <c r="G81" s="39">
        <v>0</v>
      </c>
      <c r="H81" s="39">
        <v>0</v>
      </c>
      <c r="I81" s="39">
        <v>0</v>
      </c>
      <c r="J81" s="188">
        <v>398650</v>
      </c>
      <c r="K81" s="13">
        <f t="shared" si="2"/>
        <v>398650</v>
      </c>
    </row>
    <row r="82" spans="2:11" hidden="1" outlineLevel="1">
      <c r="B82" s="28" t="s">
        <v>132</v>
      </c>
      <c r="C82" s="28" t="s">
        <v>189</v>
      </c>
      <c r="D82" s="28" t="s">
        <v>843</v>
      </c>
      <c r="E82" s="39">
        <v>0</v>
      </c>
      <c r="F82" s="39">
        <v>0</v>
      </c>
      <c r="G82" s="39">
        <v>4329030</v>
      </c>
      <c r="H82" s="39">
        <v>0</v>
      </c>
      <c r="I82" s="39">
        <v>0</v>
      </c>
      <c r="J82" s="39">
        <v>0</v>
      </c>
      <c r="K82" s="13">
        <f t="shared" si="2"/>
        <v>4329030</v>
      </c>
    </row>
    <row r="83" spans="2:11" hidden="1" outlineLevel="1">
      <c r="B83" s="28" t="s">
        <v>132</v>
      </c>
      <c r="C83" s="28" t="s">
        <v>189</v>
      </c>
      <c r="D83" s="28" t="s">
        <v>843</v>
      </c>
      <c r="E83" s="39">
        <v>0</v>
      </c>
      <c r="F83" s="39">
        <v>0</v>
      </c>
      <c r="G83" s="39">
        <v>4342429</v>
      </c>
      <c r="H83" s="39">
        <v>0</v>
      </c>
      <c r="I83" s="39">
        <v>0</v>
      </c>
      <c r="J83" s="39">
        <v>0</v>
      </c>
      <c r="K83" s="13">
        <f t="shared" si="2"/>
        <v>4342429</v>
      </c>
    </row>
    <row r="84" spans="2:11" hidden="1" outlineLevel="1">
      <c r="B84" s="28" t="s">
        <v>132</v>
      </c>
      <c r="C84" s="28" t="s">
        <v>189</v>
      </c>
      <c r="D84" s="28" t="s">
        <v>844</v>
      </c>
      <c r="E84" s="39">
        <v>0</v>
      </c>
      <c r="F84" s="39">
        <v>0</v>
      </c>
      <c r="G84" s="39">
        <v>0</v>
      </c>
      <c r="H84" s="39">
        <v>0</v>
      </c>
      <c r="I84" s="39">
        <v>0</v>
      </c>
      <c r="J84" s="39">
        <v>1072161</v>
      </c>
      <c r="K84" s="13">
        <f t="shared" si="2"/>
        <v>1072161</v>
      </c>
    </row>
    <row r="85" spans="2:11" hidden="1" outlineLevel="1">
      <c r="B85" s="28" t="s">
        <v>132</v>
      </c>
      <c r="C85" s="28" t="s">
        <v>189</v>
      </c>
      <c r="D85" s="28" t="s">
        <v>844</v>
      </c>
      <c r="E85" s="39">
        <v>0</v>
      </c>
      <c r="F85" s="39">
        <v>0</v>
      </c>
      <c r="G85" s="39">
        <v>0</v>
      </c>
      <c r="H85" s="39">
        <v>11200000</v>
      </c>
      <c r="I85" s="39">
        <v>0</v>
      </c>
      <c r="J85" s="39">
        <v>0</v>
      </c>
      <c r="K85" s="13">
        <f t="shared" si="2"/>
        <v>11200000</v>
      </c>
    </row>
    <row r="86" spans="2:11" hidden="1" outlineLevel="1">
      <c r="B86" s="28" t="s">
        <v>132</v>
      </c>
      <c r="C86" s="28" t="s">
        <v>189</v>
      </c>
      <c r="D86" s="28" t="s">
        <v>844</v>
      </c>
      <c r="E86" s="39">
        <v>0</v>
      </c>
      <c r="F86" s="39">
        <v>0</v>
      </c>
      <c r="G86" s="39">
        <v>0</v>
      </c>
      <c r="H86" s="39">
        <v>0</v>
      </c>
      <c r="I86" s="39">
        <v>0</v>
      </c>
      <c r="J86" s="39">
        <v>999600</v>
      </c>
      <c r="K86" s="13">
        <f t="shared" si="2"/>
        <v>999600</v>
      </c>
    </row>
    <row r="87" spans="2:11" hidden="1" outlineLevel="1">
      <c r="B87" s="28" t="s">
        <v>132</v>
      </c>
      <c r="C87" s="28" t="s">
        <v>189</v>
      </c>
      <c r="D87" s="28" t="s">
        <v>844</v>
      </c>
      <c r="E87" s="39">
        <v>0</v>
      </c>
      <c r="F87" s="39">
        <v>0</v>
      </c>
      <c r="G87" s="39">
        <v>6052038</v>
      </c>
      <c r="H87" s="39">
        <v>0</v>
      </c>
      <c r="I87" s="39">
        <v>0</v>
      </c>
      <c r="J87" s="39">
        <v>0</v>
      </c>
      <c r="K87" s="13">
        <f t="shared" si="2"/>
        <v>6052038</v>
      </c>
    </row>
    <row r="88" spans="2:11" hidden="1" outlineLevel="1">
      <c r="B88" s="28" t="s">
        <v>132</v>
      </c>
      <c r="C88" s="28" t="s">
        <v>189</v>
      </c>
      <c r="D88" s="28" t="s">
        <v>844</v>
      </c>
      <c r="E88" s="39">
        <v>0</v>
      </c>
      <c r="F88" s="39">
        <v>0</v>
      </c>
      <c r="G88" s="39">
        <v>0</v>
      </c>
      <c r="H88" s="39">
        <v>11200000</v>
      </c>
      <c r="I88" s="39">
        <v>0</v>
      </c>
      <c r="J88" s="39">
        <v>0</v>
      </c>
      <c r="K88" s="13">
        <f t="shared" si="2"/>
        <v>11200000</v>
      </c>
    </row>
    <row r="89" spans="2:11" hidden="1" outlineLevel="1">
      <c r="B89" s="28" t="s">
        <v>132</v>
      </c>
      <c r="C89" s="28" t="s">
        <v>189</v>
      </c>
      <c r="D89" s="28" t="s">
        <v>845</v>
      </c>
      <c r="E89" s="39">
        <v>0</v>
      </c>
      <c r="F89" s="39">
        <v>0</v>
      </c>
      <c r="G89" s="39">
        <v>0</v>
      </c>
      <c r="H89" s="39">
        <v>19960158</v>
      </c>
      <c r="I89" s="39">
        <v>0</v>
      </c>
      <c r="J89" s="39">
        <v>0</v>
      </c>
      <c r="K89" s="13">
        <f t="shared" si="2"/>
        <v>19960158</v>
      </c>
    </row>
    <row r="90" spans="2:11" hidden="1" outlineLevel="1">
      <c r="B90" s="28" t="s">
        <v>132</v>
      </c>
      <c r="C90" s="28" t="s">
        <v>189</v>
      </c>
      <c r="D90" s="28" t="s">
        <v>845</v>
      </c>
      <c r="E90" s="39">
        <v>0</v>
      </c>
      <c r="F90" s="39">
        <v>0</v>
      </c>
      <c r="G90" s="39">
        <v>0</v>
      </c>
      <c r="H90" s="39">
        <v>30259825</v>
      </c>
      <c r="I90" s="39">
        <v>0</v>
      </c>
      <c r="J90" s="39">
        <v>0</v>
      </c>
      <c r="K90" s="13">
        <f t="shared" si="2"/>
        <v>30259825</v>
      </c>
    </row>
    <row r="91" spans="2:11" hidden="1" outlineLevel="1">
      <c r="B91" s="28" t="s">
        <v>132</v>
      </c>
      <c r="C91" s="28" t="s">
        <v>189</v>
      </c>
      <c r="D91" s="28" t="s">
        <v>845</v>
      </c>
      <c r="E91" s="39">
        <v>0</v>
      </c>
      <c r="F91" s="39">
        <v>0</v>
      </c>
      <c r="G91" s="39">
        <v>0</v>
      </c>
      <c r="H91" s="39">
        <v>26315660</v>
      </c>
      <c r="I91" s="39">
        <v>0</v>
      </c>
      <c r="J91" s="39">
        <v>0</v>
      </c>
      <c r="K91" s="13">
        <f t="shared" si="2"/>
        <v>26315660</v>
      </c>
    </row>
    <row r="92" spans="2:11" hidden="1" outlineLevel="1">
      <c r="B92" s="28" t="s">
        <v>132</v>
      </c>
      <c r="C92" s="28" t="s">
        <v>189</v>
      </c>
      <c r="D92" s="28" t="s">
        <v>845</v>
      </c>
      <c r="E92" s="39">
        <v>0</v>
      </c>
      <c r="F92" s="39">
        <v>0</v>
      </c>
      <c r="G92" s="39">
        <v>0</v>
      </c>
      <c r="H92" s="39">
        <v>177259068</v>
      </c>
      <c r="I92" s="39">
        <v>0</v>
      </c>
      <c r="J92" s="39">
        <v>0</v>
      </c>
      <c r="K92" s="13">
        <f t="shared" si="2"/>
        <v>177259068</v>
      </c>
    </row>
    <row r="93" spans="2:11" hidden="1" outlineLevel="1">
      <c r="B93" s="28" t="s">
        <v>132</v>
      </c>
      <c r="C93" s="28" t="s">
        <v>189</v>
      </c>
      <c r="D93" s="28" t="s">
        <v>845</v>
      </c>
      <c r="E93" s="39">
        <v>0</v>
      </c>
      <c r="F93" s="39">
        <v>0</v>
      </c>
      <c r="G93" s="39">
        <v>0</v>
      </c>
      <c r="H93" s="39">
        <v>17842123</v>
      </c>
      <c r="I93" s="39">
        <v>0</v>
      </c>
      <c r="J93" s="39">
        <v>0</v>
      </c>
      <c r="K93" s="13">
        <f t="shared" si="2"/>
        <v>17842123</v>
      </c>
    </row>
    <row r="94" spans="2:11" hidden="1" outlineLevel="1">
      <c r="B94" s="28" t="s">
        <v>133</v>
      </c>
      <c r="C94" s="28" t="s">
        <v>189</v>
      </c>
      <c r="D94" s="28" t="s">
        <v>835</v>
      </c>
      <c r="E94" s="39">
        <v>0</v>
      </c>
      <c r="F94" s="39">
        <v>0</v>
      </c>
      <c r="G94" s="39">
        <v>0</v>
      </c>
      <c r="H94" s="39">
        <v>0</v>
      </c>
      <c r="I94" s="39">
        <v>0</v>
      </c>
      <c r="J94" s="39">
        <v>284505</v>
      </c>
      <c r="K94" s="13">
        <f t="shared" si="2"/>
        <v>284505</v>
      </c>
    </row>
    <row r="95" spans="2:11" hidden="1" outlineLevel="1">
      <c r="B95" s="28" t="s">
        <v>133</v>
      </c>
      <c r="C95" s="28" t="s">
        <v>189</v>
      </c>
      <c r="D95" s="28" t="s">
        <v>846</v>
      </c>
      <c r="E95" s="39">
        <v>489772</v>
      </c>
      <c r="F95" s="39"/>
      <c r="G95" s="39">
        <v>0</v>
      </c>
      <c r="H95" s="39">
        <v>0</v>
      </c>
      <c r="I95" s="39">
        <v>0</v>
      </c>
      <c r="J95" s="39">
        <v>0</v>
      </c>
      <c r="K95" s="13">
        <f t="shared" si="2"/>
        <v>489772</v>
      </c>
    </row>
    <row r="96" spans="2:11" hidden="1" outlineLevel="1">
      <c r="B96" s="28" t="s">
        <v>133</v>
      </c>
      <c r="C96" s="28" t="s">
        <v>189</v>
      </c>
      <c r="D96" s="28" t="s">
        <v>837</v>
      </c>
      <c r="E96" s="39">
        <v>0</v>
      </c>
      <c r="F96" s="39">
        <v>453502</v>
      </c>
      <c r="G96" s="39">
        <v>0</v>
      </c>
      <c r="H96" s="39">
        <v>0</v>
      </c>
      <c r="I96" s="39">
        <v>0</v>
      </c>
      <c r="J96" s="39">
        <v>0</v>
      </c>
      <c r="K96" s="13">
        <f t="shared" si="2"/>
        <v>453502</v>
      </c>
    </row>
    <row r="97" spans="2:11" hidden="1" outlineLevel="1">
      <c r="B97" s="28" t="s">
        <v>133</v>
      </c>
      <c r="C97" s="28" t="s">
        <v>189</v>
      </c>
      <c r="D97" s="28" t="s">
        <v>837</v>
      </c>
      <c r="E97" s="39">
        <v>0</v>
      </c>
      <c r="F97" s="39">
        <v>7975718</v>
      </c>
      <c r="G97" s="39">
        <v>0</v>
      </c>
      <c r="H97" s="39">
        <v>0</v>
      </c>
      <c r="I97" s="39">
        <v>0</v>
      </c>
      <c r="J97" s="39">
        <v>0</v>
      </c>
      <c r="K97" s="13">
        <f t="shared" si="2"/>
        <v>7975718</v>
      </c>
    </row>
    <row r="98" spans="2:11" hidden="1" outlineLevel="1">
      <c r="B98" s="28" t="s">
        <v>133</v>
      </c>
      <c r="C98" s="28" t="s">
        <v>189</v>
      </c>
      <c r="D98" s="28" t="s">
        <v>847</v>
      </c>
      <c r="E98" s="39">
        <v>0</v>
      </c>
      <c r="F98" s="39">
        <v>0</v>
      </c>
      <c r="G98" s="39">
        <v>0</v>
      </c>
      <c r="H98" s="39">
        <v>0</v>
      </c>
      <c r="I98" s="39">
        <v>0</v>
      </c>
      <c r="J98" s="39">
        <v>903118</v>
      </c>
      <c r="K98" s="13">
        <f t="shared" si="2"/>
        <v>903118</v>
      </c>
    </row>
    <row r="99" spans="2:11" hidden="1" outlineLevel="1">
      <c r="B99" s="28" t="s">
        <v>133</v>
      </c>
      <c r="C99" s="28" t="s">
        <v>189</v>
      </c>
      <c r="D99" s="28" t="s">
        <v>838</v>
      </c>
      <c r="E99" s="39">
        <v>68220</v>
      </c>
      <c r="F99" s="39">
        <v>0</v>
      </c>
      <c r="G99" s="39">
        <v>0</v>
      </c>
      <c r="H99" s="39">
        <v>0</v>
      </c>
      <c r="I99" s="39">
        <v>0</v>
      </c>
      <c r="J99" s="39">
        <v>0</v>
      </c>
      <c r="K99" s="13">
        <f t="shared" si="2"/>
        <v>68220</v>
      </c>
    </row>
    <row r="100" spans="2:11" hidden="1" outlineLevel="1">
      <c r="B100" s="28" t="s">
        <v>133</v>
      </c>
      <c r="C100" s="28" t="s">
        <v>189</v>
      </c>
      <c r="D100" s="28" t="s">
        <v>838</v>
      </c>
      <c r="E100" s="39">
        <v>0</v>
      </c>
      <c r="F100" s="39">
        <v>0</v>
      </c>
      <c r="G100" s="39">
        <v>436202</v>
      </c>
      <c r="H100" s="39">
        <v>0</v>
      </c>
      <c r="I100" s="39">
        <v>0</v>
      </c>
      <c r="J100" s="39">
        <v>0</v>
      </c>
      <c r="K100" s="13">
        <f t="shared" si="2"/>
        <v>436202</v>
      </c>
    </row>
    <row r="101" spans="2:11" hidden="1" outlineLevel="1">
      <c r="B101" s="28" t="s">
        <v>133</v>
      </c>
      <c r="C101" s="28" t="s">
        <v>189</v>
      </c>
      <c r="D101" s="28" t="s">
        <v>838</v>
      </c>
      <c r="E101" s="39">
        <v>120700</v>
      </c>
      <c r="F101" s="39">
        <v>0</v>
      </c>
      <c r="G101" s="39"/>
      <c r="H101" s="39">
        <v>0</v>
      </c>
      <c r="I101" s="39">
        <v>0</v>
      </c>
      <c r="J101" s="39">
        <v>0</v>
      </c>
      <c r="K101" s="13">
        <f t="shared" si="2"/>
        <v>120700</v>
      </c>
    </row>
    <row r="102" spans="2:11" hidden="1" outlineLevel="1">
      <c r="B102" s="28" t="s">
        <v>133</v>
      </c>
      <c r="C102" s="28" t="s">
        <v>189</v>
      </c>
      <c r="D102" s="28" t="s">
        <v>838</v>
      </c>
      <c r="E102" s="39">
        <v>0</v>
      </c>
      <c r="F102" s="39">
        <v>0</v>
      </c>
      <c r="G102" s="39">
        <v>255579</v>
      </c>
      <c r="H102" s="39">
        <v>0</v>
      </c>
      <c r="I102" s="39">
        <v>0</v>
      </c>
      <c r="J102" s="39">
        <v>0</v>
      </c>
      <c r="K102" s="13">
        <f t="shared" si="2"/>
        <v>255579</v>
      </c>
    </row>
    <row r="103" spans="2:11" hidden="1" outlineLevel="1">
      <c r="B103" s="28" t="s">
        <v>133</v>
      </c>
      <c r="C103" s="28" t="s">
        <v>189</v>
      </c>
      <c r="D103" s="28" t="s">
        <v>838</v>
      </c>
      <c r="E103" s="39">
        <v>57974</v>
      </c>
      <c r="F103" s="39">
        <v>0</v>
      </c>
      <c r="G103" s="39"/>
      <c r="H103" s="39">
        <v>0</v>
      </c>
      <c r="I103" s="39">
        <v>0</v>
      </c>
      <c r="J103" s="39">
        <v>0</v>
      </c>
      <c r="K103" s="13">
        <f t="shared" si="2"/>
        <v>57974</v>
      </c>
    </row>
    <row r="104" spans="2:11" hidden="1" outlineLevel="1">
      <c r="B104" s="28" t="s">
        <v>133</v>
      </c>
      <c r="C104" s="28" t="s">
        <v>189</v>
      </c>
      <c r="D104" s="28" t="s">
        <v>838</v>
      </c>
      <c r="E104" s="39">
        <v>77000</v>
      </c>
      <c r="F104" s="39">
        <v>0</v>
      </c>
      <c r="G104" s="39"/>
      <c r="H104" s="39">
        <v>0</v>
      </c>
      <c r="I104" s="39">
        <v>0</v>
      </c>
      <c r="J104" s="39">
        <v>0</v>
      </c>
      <c r="K104" s="13">
        <f t="shared" si="2"/>
        <v>77000</v>
      </c>
    </row>
    <row r="105" spans="2:11" hidden="1" outlineLevel="1">
      <c r="B105" s="28" t="s">
        <v>133</v>
      </c>
      <c r="C105" s="28" t="s">
        <v>189</v>
      </c>
      <c r="D105" s="28" t="s">
        <v>838</v>
      </c>
      <c r="E105" s="39">
        <v>0</v>
      </c>
      <c r="F105" s="39">
        <v>0</v>
      </c>
      <c r="G105" s="39">
        <v>215984</v>
      </c>
      <c r="H105" s="39">
        <v>0</v>
      </c>
      <c r="I105" s="39">
        <v>0</v>
      </c>
      <c r="J105" s="39">
        <v>0</v>
      </c>
      <c r="K105" s="13">
        <f t="shared" si="2"/>
        <v>215984</v>
      </c>
    </row>
    <row r="106" spans="2:11" hidden="1" outlineLevel="1">
      <c r="B106" s="28" t="s">
        <v>133</v>
      </c>
      <c r="C106" s="28" t="s">
        <v>189</v>
      </c>
      <c r="D106" s="28" t="s">
        <v>838</v>
      </c>
      <c r="E106" s="39">
        <v>0</v>
      </c>
      <c r="F106" s="39">
        <v>0</v>
      </c>
      <c r="G106" s="39">
        <v>122807</v>
      </c>
      <c r="H106" s="39">
        <v>0</v>
      </c>
      <c r="I106" s="39">
        <v>0</v>
      </c>
      <c r="J106" s="39">
        <v>0</v>
      </c>
      <c r="K106" s="13">
        <f t="shared" si="2"/>
        <v>122807</v>
      </c>
    </row>
    <row r="107" spans="2:11" hidden="1" outlineLevel="1">
      <c r="B107" s="28" t="s">
        <v>133</v>
      </c>
      <c r="C107" s="28" t="s">
        <v>189</v>
      </c>
      <c r="D107" s="28" t="s">
        <v>838</v>
      </c>
      <c r="E107" s="39">
        <v>0</v>
      </c>
      <c r="F107" s="39">
        <v>0</v>
      </c>
      <c r="G107" s="39">
        <v>54239</v>
      </c>
      <c r="H107" s="39">
        <v>0</v>
      </c>
      <c r="I107" s="39">
        <v>0</v>
      </c>
      <c r="J107" s="39">
        <v>0</v>
      </c>
      <c r="K107" s="13">
        <f t="shared" si="2"/>
        <v>54239</v>
      </c>
    </row>
    <row r="108" spans="2:11" hidden="1" outlineLevel="1">
      <c r="B108" s="28" t="s">
        <v>133</v>
      </c>
      <c r="C108" s="28" t="s">
        <v>189</v>
      </c>
      <c r="D108" s="28" t="s">
        <v>838</v>
      </c>
      <c r="E108" s="39">
        <v>0</v>
      </c>
      <c r="F108" s="39">
        <v>0</v>
      </c>
      <c r="G108" s="39">
        <v>122944</v>
      </c>
      <c r="H108" s="39">
        <v>0</v>
      </c>
      <c r="I108" s="39">
        <v>0</v>
      </c>
      <c r="J108" s="39">
        <v>0</v>
      </c>
      <c r="K108" s="13">
        <f t="shared" si="2"/>
        <v>122944</v>
      </c>
    </row>
    <row r="109" spans="2:11" hidden="1" outlineLevel="1">
      <c r="B109" s="28" t="s">
        <v>133</v>
      </c>
      <c r="C109" s="28" t="s">
        <v>189</v>
      </c>
      <c r="D109" s="28" t="s">
        <v>839</v>
      </c>
      <c r="E109" s="39">
        <v>0</v>
      </c>
      <c r="F109" s="39">
        <v>0</v>
      </c>
      <c r="G109" s="39"/>
      <c r="H109" s="39">
        <v>0</v>
      </c>
      <c r="I109" s="39">
        <v>0</v>
      </c>
      <c r="J109" s="39">
        <v>936939</v>
      </c>
      <c r="K109" s="13">
        <f t="shared" si="2"/>
        <v>936939</v>
      </c>
    </row>
    <row r="110" spans="2:11" hidden="1" outlineLevel="1">
      <c r="B110" s="28" t="s">
        <v>133</v>
      </c>
      <c r="C110" s="28" t="s">
        <v>189</v>
      </c>
      <c r="D110" s="28" t="s">
        <v>839</v>
      </c>
      <c r="E110" s="39">
        <v>0</v>
      </c>
      <c r="F110" s="39">
        <v>0</v>
      </c>
      <c r="G110" s="39">
        <v>0</v>
      </c>
      <c r="H110" s="39">
        <v>0</v>
      </c>
      <c r="I110" s="39">
        <v>0</v>
      </c>
      <c r="J110" s="39">
        <v>190400</v>
      </c>
      <c r="K110" s="13">
        <f t="shared" si="2"/>
        <v>190400</v>
      </c>
    </row>
    <row r="111" spans="2:11" hidden="1" outlineLevel="1">
      <c r="B111" s="28" t="s">
        <v>133</v>
      </c>
      <c r="C111" s="28" t="s">
        <v>189</v>
      </c>
      <c r="D111" s="28" t="s">
        <v>839</v>
      </c>
      <c r="E111" s="39">
        <v>0</v>
      </c>
      <c r="F111" s="39">
        <v>0</v>
      </c>
      <c r="G111" s="39">
        <v>0</v>
      </c>
      <c r="H111" s="39">
        <v>2011695</v>
      </c>
      <c r="I111" s="39">
        <v>0</v>
      </c>
      <c r="J111" s="39"/>
      <c r="K111" s="13">
        <f t="shared" si="2"/>
        <v>2011695</v>
      </c>
    </row>
    <row r="112" spans="2:11" hidden="1" outlineLevel="1">
      <c r="B112" s="28" t="s">
        <v>133</v>
      </c>
      <c r="C112" s="28" t="s">
        <v>189</v>
      </c>
      <c r="D112" s="28" t="s">
        <v>848</v>
      </c>
      <c r="E112" s="39">
        <v>0</v>
      </c>
      <c r="F112" s="39">
        <v>0</v>
      </c>
      <c r="G112" s="39">
        <v>0</v>
      </c>
      <c r="H112" s="39">
        <v>0</v>
      </c>
      <c r="I112" s="39">
        <v>0</v>
      </c>
      <c r="J112" s="39">
        <v>694260</v>
      </c>
      <c r="K112" s="13">
        <f t="shared" si="2"/>
        <v>694260</v>
      </c>
    </row>
    <row r="113" spans="2:11" hidden="1" outlineLevel="1">
      <c r="B113" s="28" t="s">
        <v>133</v>
      </c>
      <c r="C113" s="28" t="s">
        <v>189</v>
      </c>
      <c r="D113" s="28" t="s">
        <v>848</v>
      </c>
      <c r="E113" s="39">
        <v>0</v>
      </c>
      <c r="F113" s="39">
        <v>0</v>
      </c>
      <c r="G113" s="39">
        <v>0</v>
      </c>
      <c r="H113" s="39">
        <v>0</v>
      </c>
      <c r="I113" s="39">
        <v>0</v>
      </c>
      <c r="J113" s="39">
        <v>697496</v>
      </c>
      <c r="K113" s="13">
        <f t="shared" si="2"/>
        <v>697496</v>
      </c>
    </row>
    <row r="114" spans="2:11" hidden="1" outlineLevel="1">
      <c r="B114" s="28" t="s">
        <v>133</v>
      </c>
      <c r="C114" s="28" t="s">
        <v>189</v>
      </c>
      <c r="D114" s="61" t="s">
        <v>841</v>
      </c>
      <c r="E114" s="39">
        <v>157728</v>
      </c>
      <c r="F114" s="39">
        <v>0</v>
      </c>
      <c r="G114" s="39">
        <v>0</v>
      </c>
      <c r="H114" s="39">
        <v>0</v>
      </c>
      <c r="I114" s="39">
        <v>0</v>
      </c>
      <c r="J114" s="39">
        <v>0</v>
      </c>
      <c r="K114" s="13">
        <f t="shared" si="2"/>
        <v>157728</v>
      </c>
    </row>
    <row r="115" spans="2:11" hidden="1" outlineLevel="1">
      <c r="B115" s="28" t="s">
        <v>133</v>
      </c>
      <c r="C115" s="28" t="s">
        <v>189</v>
      </c>
      <c r="D115" s="61" t="s">
        <v>845</v>
      </c>
      <c r="E115" s="39">
        <v>0</v>
      </c>
      <c r="F115" s="39">
        <v>0</v>
      </c>
      <c r="G115" s="39">
        <v>0</v>
      </c>
      <c r="H115" s="39">
        <v>18088000</v>
      </c>
      <c r="I115" s="39">
        <v>0</v>
      </c>
      <c r="J115" s="39">
        <v>0</v>
      </c>
      <c r="K115" s="13">
        <f t="shared" si="2"/>
        <v>18088000</v>
      </c>
    </row>
    <row r="116" spans="2:11" hidden="1" outlineLevel="1">
      <c r="B116" s="28" t="s">
        <v>133</v>
      </c>
      <c r="C116" s="28" t="s">
        <v>189</v>
      </c>
      <c r="D116" s="61" t="s">
        <v>845</v>
      </c>
      <c r="E116" s="39">
        <v>0</v>
      </c>
      <c r="F116" s="39">
        <v>0</v>
      </c>
      <c r="G116" s="39">
        <v>0</v>
      </c>
      <c r="H116" s="39">
        <v>5500000</v>
      </c>
      <c r="I116" s="39">
        <v>0</v>
      </c>
      <c r="J116" s="39">
        <v>0</v>
      </c>
      <c r="K116" s="13">
        <f t="shared" si="2"/>
        <v>5500000</v>
      </c>
    </row>
    <row r="117" spans="2:11" hidden="1" outlineLevel="1">
      <c r="B117" s="28" t="s">
        <v>133</v>
      </c>
      <c r="C117" s="28" t="s">
        <v>189</v>
      </c>
      <c r="D117" s="61" t="s">
        <v>845</v>
      </c>
      <c r="E117" s="39">
        <v>0</v>
      </c>
      <c r="F117" s="39">
        <v>0</v>
      </c>
      <c r="G117" s="39">
        <v>0</v>
      </c>
      <c r="H117" s="39">
        <v>31667501</v>
      </c>
      <c r="I117" s="39">
        <v>0</v>
      </c>
      <c r="J117" s="39">
        <v>0</v>
      </c>
      <c r="K117" s="13">
        <f t="shared" si="2"/>
        <v>31667501</v>
      </c>
    </row>
    <row r="118" spans="2:11" hidden="1" outlineLevel="1">
      <c r="B118" s="28" t="s">
        <v>133</v>
      </c>
      <c r="C118" s="28" t="s">
        <v>189</v>
      </c>
      <c r="D118" s="61" t="s">
        <v>845</v>
      </c>
      <c r="E118" s="39">
        <v>0</v>
      </c>
      <c r="F118" s="39">
        <v>0</v>
      </c>
      <c r="G118" s="39">
        <v>0</v>
      </c>
      <c r="H118" s="39">
        <v>383065760</v>
      </c>
      <c r="I118" s="39">
        <v>0</v>
      </c>
      <c r="J118" s="39">
        <v>0</v>
      </c>
      <c r="K118" s="13">
        <f t="shared" si="2"/>
        <v>383065760</v>
      </c>
    </row>
    <row r="119" spans="2:11" hidden="1" outlineLevel="1">
      <c r="B119" s="28" t="s">
        <v>192</v>
      </c>
      <c r="C119" s="28" t="s">
        <v>189</v>
      </c>
      <c r="D119" s="61" t="s">
        <v>849</v>
      </c>
      <c r="E119" s="39">
        <v>0</v>
      </c>
      <c r="F119" s="39">
        <v>0</v>
      </c>
      <c r="G119" s="39">
        <v>0</v>
      </c>
      <c r="H119" s="39">
        <v>0</v>
      </c>
      <c r="I119" s="39">
        <v>0</v>
      </c>
      <c r="J119" s="39">
        <v>59583</v>
      </c>
      <c r="K119" s="13">
        <f t="shared" si="2"/>
        <v>59583</v>
      </c>
    </row>
    <row r="120" spans="2:11" hidden="1" outlineLevel="1">
      <c r="B120" s="28" t="s">
        <v>192</v>
      </c>
      <c r="C120" s="28" t="s">
        <v>189</v>
      </c>
      <c r="D120" s="61" t="s">
        <v>849</v>
      </c>
      <c r="E120" s="39">
        <v>0</v>
      </c>
      <c r="F120" s="39">
        <v>0</v>
      </c>
      <c r="G120" s="39">
        <v>0</v>
      </c>
      <c r="H120" s="39">
        <v>0</v>
      </c>
      <c r="I120" s="39">
        <v>0</v>
      </c>
      <c r="J120" s="39">
        <v>59583</v>
      </c>
      <c r="K120" s="13">
        <f t="shared" si="2"/>
        <v>59583</v>
      </c>
    </row>
    <row r="121" spans="2:11" hidden="1" outlineLevel="1">
      <c r="B121" s="28" t="s">
        <v>192</v>
      </c>
      <c r="C121" s="28" t="s">
        <v>189</v>
      </c>
      <c r="D121" s="61" t="s">
        <v>849</v>
      </c>
      <c r="E121" s="39">
        <v>0</v>
      </c>
      <c r="F121" s="39">
        <v>0</v>
      </c>
      <c r="G121" s="39">
        <v>0</v>
      </c>
      <c r="H121" s="39">
        <v>0</v>
      </c>
      <c r="I121" s="39">
        <v>0</v>
      </c>
      <c r="J121" s="188">
        <v>59583</v>
      </c>
      <c r="K121" s="13">
        <f t="shared" si="2"/>
        <v>59583</v>
      </c>
    </row>
    <row r="122" spans="2:11" hidden="1" outlineLevel="1">
      <c r="B122" s="28" t="s">
        <v>192</v>
      </c>
      <c r="C122" s="28" t="s">
        <v>189</v>
      </c>
      <c r="D122" s="61" t="s">
        <v>849</v>
      </c>
      <c r="E122" s="39">
        <v>0</v>
      </c>
      <c r="F122" s="39">
        <v>0</v>
      </c>
      <c r="G122" s="39">
        <v>0</v>
      </c>
      <c r="H122" s="39">
        <v>0</v>
      </c>
      <c r="I122" s="39">
        <v>0</v>
      </c>
      <c r="J122" s="188">
        <v>59583</v>
      </c>
      <c r="K122" s="13">
        <f t="shared" si="2"/>
        <v>59583</v>
      </c>
    </row>
    <row r="123" spans="2:11" hidden="1" outlineLevel="1">
      <c r="B123" s="28" t="s">
        <v>192</v>
      </c>
      <c r="C123" s="28" t="s">
        <v>189</v>
      </c>
      <c r="D123" s="61" t="s">
        <v>837</v>
      </c>
      <c r="E123" s="39">
        <v>0</v>
      </c>
      <c r="F123" s="39">
        <v>0</v>
      </c>
      <c r="G123" s="39">
        <v>0</v>
      </c>
      <c r="H123" s="39">
        <v>0</v>
      </c>
      <c r="I123" s="39">
        <v>0</v>
      </c>
      <c r="J123" s="39">
        <v>2975000</v>
      </c>
      <c r="K123" s="13">
        <f t="shared" si="2"/>
        <v>2975000</v>
      </c>
    </row>
    <row r="124" spans="2:11" hidden="1" outlineLevel="1">
      <c r="B124" s="28" t="s">
        <v>192</v>
      </c>
      <c r="C124" s="28" t="s">
        <v>189</v>
      </c>
      <c r="D124" s="61" t="s">
        <v>838</v>
      </c>
      <c r="E124" s="39">
        <v>32446</v>
      </c>
      <c r="F124" s="39">
        <v>0</v>
      </c>
      <c r="G124" s="39">
        <v>0</v>
      </c>
      <c r="H124" s="39">
        <v>0</v>
      </c>
      <c r="I124" s="39">
        <v>0</v>
      </c>
      <c r="J124" s="39">
        <v>0</v>
      </c>
      <c r="K124" s="13">
        <f t="shared" si="2"/>
        <v>32446</v>
      </c>
    </row>
    <row r="125" spans="2:11" hidden="1" outlineLevel="1">
      <c r="B125" s="28" t="s">
        <v>192</v>
      </c>
      <c r="C125" s="28" t="s">
        <v>189</v>
      </c>
      <c r="D125" s="61" t="s">
        <v>838</v>
      </c>
      <c r="E125" s="39">
        <v>0</v>
      </c>
      <c r="F125" s="39">
        <v>0</v>
      </c>
      <c r="G125" s="39">
        <v>333446</v>
      </c>
      <c r="H125" s="39">
        <v>0</v>
      </c>
      <c r="I125" s="39">
        <v>0</v>
      </c>
      <c r="J125" s="39">
        <v>0</v>
      </c>
      <c r="K125" s="13">
        <f t="shared" si="2"/>
        <v>333446</v>
      </c>
    </row>
    <row r="126" spans="2:11" hidden="1" outlineLevel="1">
      <c r="B126" s="28" t="s">
        <v>192</v>
      </c>
      <c r="C126" s="28" t="s">
        <v>189</v>
      </c>
      <c r="D126" s="61" t="s">
        <v>838</v>
      </c>
      <c r="E126" s="39">
        <v>0</v>
      </c>
      <c r="F126" s="39">
        <v>0</v>
      </c>
      <c r="G126" s="39">
        <v>313538</v>
      </c>
      <c r="H126" s="39">
        <v>0</v>
      </c>
      <c r="I126" s="39">
        <v>0</v>
      </c>
      <c r="J126" s="39">
        <v>0</v>
      </c>
      <c r="K126" s="13">
        <f t="shared" si="2"/>
        <v>313538</v>
      </c>
    </row>
    <row r="127" spans="2:11" hidden="1" outlineLevel="1">
      <c r="B127" s="28" t="s">
        <v>192</v>
      </c>
      <c r="C127" s="28" t="s">
        <v>189</v>
      </c>
      <c r="D127" s="61" t="s">
        <v>838</v>
      </c>
      <c r="E127" s="39">
        <v>0</v>
      </c>
      <c r="F127" s="39">
        <v>0</v>
      </c>
      <c r="G127" s="39">
        <v>215178</v>
      </c>
      <c r="H127" s="39">
        <v>0</v>
      </c>
      <c r="I127" s="39">
        <v>0</v>
      </c>
      <c r="J127" s="39">
        <v>0</v>
      </c>
      <c r="K127" s="13">
        <f t="shared" si="2"/>
        <v>215178</v>
      </c>
    </row>
    <row r="128" spans="2:11" hidden="1" outlineLevel="1">
      <c r="B128" s="28" t="s">
        <v>192</v>
      </c>
      <c r="C128" s="28" t="s">
        <v>189</v>
      </c>
      <c r="D128" s="61" t="s">
        <v>838</v>
      </c>
      <c r="E128" s="39">
        <v>5160</v>
      </c>
      <c r="F128" s="39">
        <v>0</v>
      </c>
      <c r="G128" s="39">
        <v>0</v>
      </c>
      <c r="H128" s="39">
        <v>0</v>
      </c>
      <c r="I128" s="39">
        <v>0</v>
      </c>
      <c r="J128" s="39">
        <v>0</v>
      </c>
      <c r="K128" s="13">
        <f t="shared" si="2"/>
        <v>5160</v>
      </c>
    </row>
    <row r="129" spans="2:11" hidden="1" outlineLevel="1">
      <c r="B129" s="28" t="s">
        <v>192</v>
      </c>
      <c r="C129" s="28" t="s">
        <v>189</v>
      </c>
      <c r="D129" s="61" t="s">
        <v>838</v>
      </c>
      <c r="E129" s="39">
        <v>54800</v>
      </c>
      <c r="F129" s="39">
        <v>0</v>
      </c>
      <c r="G129" s="39">
        <v>0</v>
      </c>
      <c r="H129" s="39">
        <v>0</v>
      </c>
      <c r="I129" s="39">
        <v>0</v>
      </c>
      <c r="J129" s="39">
        <v>0</v>
      </c>
      <c r="K129" s="13">
        <f t="shared" si="2"/>
        <v>54800</v>
      </c>
    </row>
    <row r="130" spans="2:11" hidden="1" outlineLevel="1">
      <c r="B130" s="28" t="s">
        <v>192</v>
      </c>
      <c r="C130" s="28" t="s">
        <v>189</v>
      </c>
      <c r="D130" s="61" t="s">
        <v>838</v>
      </c>
      <c r="E130" s="39">
        <v>75930</v>
      </c>
      <c r="F130" s="39">
        <v>0</v>
      </c>
      <c r="G130" s="39">
        <v>0</v>
      </c>
      <c r="H130" s="39">
        <v>0</v>
      </c>
      <c r="I130" s="39">
        <v>0</v>
      </c>
      <c r="J130" s="39">
        <v>0</v>
      </c>
      <c r="K130" s="13">
        <f t="shared" si="2"/>
        <v>75930</v>
      </c>
    </row>
    <row r="131" spans="2:11" hidden="1" outlineLevel="1">
      <c r="B131" s="28" t="s">
        <v>192</v>
      </c>
      <c r="C131" s="28" t="s">
        <v>189</v>
      </c>
      <c r="D131" s="61" t="s">
        <v>838</v>
      </c>
      <c r="E131" s="39">
        <v>75430</v>
      </c>
      <c r="F131" s="39">
        <v>0</v>
      </c>
      <c r="G131" s="39">
        <v>0</v>
      </c>
      <c r="H131" s="39">
        <v>0</v>
      </c>
      <c r="I131" s="39">
        <v>0</v>
      </c>
      <c r="J131" s="39">
        <v>0</v>
      </c>
      <c r="K131" s="13">
        <f t="shared" si="2"/>
        <v>75430</v>
      </c>
    </row>
    <row r="132" spans="2:11" hidden="1" outlineLevel="1">
      <c r="B132" s="28" t="s">
        <v>192</v>
      </c>
      <c r="C132" s="28" t="s">
        <v>189</v>
      </c>
      <c r="D132" s="61" t="s">
        <v>838</v>
      </c>
      <c r="E132" s="39"/>
      <c r="F132" s="39">
        <v>0</v>
      </c>
      <c r="G132" s="39">
        <v>691368</v>
      </c>
      <c r="H132" s="39">
        <v>0</v>
      </c>
      <c r="I132" s="39">
        <v>0</v>
      </c>
      <c r="J132" s="39">
        <v>0</v>
      </c>
      <c r="K132" s="13">
        <f t="shared" si="2"/>
        <v>691368</v>
      </c>
    </row>
    <row r="133" spans="2:11" hidden="1" outlineLevel="1">
      <c r="B133" s="28" t="s">
        <v>192</v>
      </c>
      <c r="C133" s="28" t="s">
        <v>189</v>
      </c>
      <c r="D133" s="61" t="s">
        <v>838</v>
      </c>
      <c r="E133" s="39"/>
      <c r="F133" s="39">
        <v>0</v>
      </c>
      <c r="G133" s="39">
        <v>339754</v>
      </c>
      <c r="H133" s="39">
        <v>0</v>
      </c>
      <c r="I133" s="39">
        <v>0</v>
      </c>
      <c r="J133" s="39">
        <v>0</v>
      </c>
      <c r="K133" s="13">
        <f t="shared" si="2"/>
        <v>339754</v>
      </c>
    </row>
    <row r="134" spans="2:11" hidden="1" outlineLevel="1">
      <c r="B134" s="28" t="s">
        <v>192</v>
      </c>
      <c r="C134" s="28" t="s">
        <v>189</v>
      </c>
      <c r="D134" s="61" t="s">
        <v>838</v>
      </c>
      <c r="E134" s="39">
        <v>85980</v>
      </c>
      <c r="F134" s="39">
        <v>0</v>
      </c>
      <c r="G134" s="39"/>
      <c r="H134" s="39">
        <v>0</v>
      </c>
      <c r="I134" s="39">
        <v>0</v>
      </c>
      <c r="J134" s="39">
        <v>0</v>
      </c>
      <c r="K134" s="13">
        <f t="shared" si="2"/>
        <v>85980</v>
      </c>
    </row>
    <row r="135" spans="2:11" hidden="1" outlineLevel="1">
      <c r="B135" s="28" t="s">
        <v>192</v>
      </c>
      <c r="C135" s="28" t="s">
        <v>189</v>
      </c>
      <c r="D135" s="61" t="s">
        <v>838</v>
      </c>
      <c r="E135" s="39">
        <v>44826</v>
      </c>
      <c r="F135" s="39">
        <v>0</v>
      </c>
      <c r="G135" s="39"/>
      <c r="H135" s="39">
        <v>0</v>
      </c>
      <c r="I135" s="39">
        <v>0</v>
      </c>
      <c r="J135" s="39">
        <v>0</v>
      </c>
      <c r="K135" s="13">
        <f t="shared" si="2"/>
        <v>44826</v>
      </c>
    </row>
    <row r="136" spans="2:11" hidden="1" outlineLevel="1">
      <c r="B136" s="28" t="s">
        <v>192</v>
      </c>
      <c r="C136" s="28" t="s">
        <v>189</v>
      </c>
      <c r="D136" s="61" t="s">
        <v>838</v>
      </c>
      <c r="E136" s="39">
        <v>45616</v>
      </c>
      <c r="F136" s="39">
        <v>0</v>
      </c>
      <c r="G136" s="39"/>
      <c r="H136" s="39">
        <v>0</v>
      </c>
      <c r="I136" s="39">
        <v>0</v>
      </c>
      <c r="J136" s="39">
        <v>0</v>
      </c>
      <c r="K136" s="13">
        <f t="shared" si="2"/>
        <v>45616</v>
      </c>
    </row>
    <row r="137" spans="2:11" hidden="1" outlineLevel="1">
      <c r="B137" s="28" t="s">
        <v>192</v>
      </c>
      <c r="C137" s="28" t="s">
        <v>189</v>
      </c>
      <c r="D137" s="61" t="s">
        <v>838</v>
      </c>
      <c r="E137" s="39">
        <v>78601</v>
      </c>
      <c r="F137" s="39">
        <v>0</v>
      </c>
      <c r="G137" s="39"/>
      <c r="H137" s="39">
        <v>0</v>
      </c>
      <c r="I137" s="39">
        <v>0</v>
      </c>
      <c r="J137" s="39">
        <v>0</v>
      </c>
      <c r="K137" s="13">
        <f t="shared" si="2"/>
        <v>78601</v>
      </c>
    </row>
    <row r="138" spans="2:11" hidden="1" outlineLevel="1">
      <c r="B138" s="28" t="s">
        <v>192</v>
      </c>
      <c r="C138" s="28" t="s">
        <v>189</v>
      </c>
      <c r="D138" s="61" t="s">
        <v>838</v>
      </c>
      <c r="E138" s="39">
        <v>0</v>
      </c>
      <c r="F138" s="39">
        <v>0</v>
      </c>
      <c r="G138" s="39">
        <v>380680</v>
      </c>
      <c r="H138" s="39">
        <v>0</v>
      </c>
      <c r="I138" s="39">
        <v>0</v>
      </c>
      <c r="J138" s="39">
        <v>0</v>
      </c>
      <c r="K138" s="13">
        <f t="shared" si="2"/>
        <v>380680</v>
      </c>
    </row>
    <row r="139" spans="2:11" hidden="1" outlineLevel="1">
      <c r="B139" s="28" t="s">
        <v>192</v>
      </c>
      <c r="C139" s="28" t="s">
        <v>189</v>
      </c>
      <c r="D139" s="61" t="s">
        <v>838</v>
      </c>
      <c r="E139" s="39">
        <v>0</v>
      </c>
      <c r="F139" s="39">
        <v>0</v>
      </c>
      <c r="G139" s="39">
        <v>96291</v>
      </c>
      <c r="H139" s="39">
        <v>0</v>
      </c>
      <c r="I139" s="39">
        <v>0</v>
      </c>
      <c r="J139" s="39">
        <v>0</v>
      </c>
      <c r="K139" s="13">
        <f t="shared" si="2"/>
        <v>96291</v>
      </c>
    </row>
    <row r="140" spans="2:11" hidden="1" outlineLevel="1">
      <c r="B140" s="28" t="s">
        <v>192</v>
      </c>
      <c r="C140" s="28" t="s">
        <v>189</v>
      </c>
      <c r="D140" s="61" t="s">
        <v>838</v>
      </c>
      <c r="E140" s="39">
        <v>25189</v>
      </c>
      <c r="F140" s="39">
        <v>0</v>
      </c>
      <c r="G140" s="39"/>
      <c r="H140" s="39">
        <v>0</v>
      </c>
      <c r="I140" s="39">
        <v>0</v>
      </c>
      <c r="J140" s="39">
        <v>0</v>
      </c>
      <c r="K140" s="13">
        <f t="shared" si="2"/>
        <v>25189</v>
      </c>
    </row>
    <row r="141" spans="2:11" hidden="1" outlineLevel="1">
      <c r="B141" s="28" t="s">
        <v>192</v>
      </c>
      <c r="C141" s="28" t="s">
        <v>189</v>
      </c>
      <c r="D141" s="61" t="s">
        <v>838</v>
      </c>
      <c r="E141" s="39">
        <v>0</v>
      </c>
      <c r="F141" s="39">
        <v>0</v>
      </c>
      <c r="G141" s="39">
        <v>95862</v>
      </c>
      <c r="H141" s="39">
        <v>0</v>
      </c>
      <c r="I141" s="39">
        <v>0</v>
      </c>
      <c r="J141" s="39">
        <v>0</v>
      </c>
      <c r="K141" s="13">
        <f t="shared" si="2"/>
        <v>95862</v>
      </c>
    </row>
    <row r="142" spans="2:11" hidden="1" outlineLevel="1">
      <c r="B142" s="28" t="s">
        <v>192</v>
      </c>
      <c r="C142" s="28" t="s">
        <v>189</v>
      </c>
      <c r="D142" s="61" t="s">
        <v>838</v>
      </c>
      <c r="E142" s="39">
        <v>0</v>
      </c>
      <c r="F142" s="39">
        <v>0</v>
      </c>
      <c r="G142" s="39">
        <v>167889</v>
      </c>
      <c r="H142" s="39">
        <v>0</v>
      </c>
      <c r="I142" s="39">
        <v>0</v>
      </c>
      <c r="J142" s="39">
        <v>0</v>
      </c>
      <c r="K142" s="13">
        <f t="shared" si="2"/>
        <v>167889</v>
      </c>
    </row>
    <row r="143" spans="2:11" hidden="1" outlineLevel="1">
      <c r="B143" s="28" t="s">
        <v>192</v>
      </c>
      <c r="C143" s="28" t="s">
        <v>189</v>
      </c>
      <c r="D143" s="61" t="s">
        <v>838</v>
      </c>
      <c r="E143" s="39">
        <v>3438</v>
      </c>
      <c r="F143" s="39">
        <v>0</v>
      </c>
      <c r="G143" s="39"/>
      <c r="H143" s="39">
        <v>0</v>
      </c>
      <c r="I143" s="39">
        <v>0</v>
      </c>
      <c r="J143" s="39">
        <v>0</v>
      </c>
      <c r="K143" s="13">
        <f t="shared" si="2"/>
        <v>3438</v>
      </c>
    </row>
    <row r="144" spans="2:11" hidden="1" outlineLevel="1">
      <c r="B144" s="28" t="s">
        <v>192</v>
      </c>
      <c r="C144" s="28" t="s">
        <v>189</v>
      </c>
      <c r="D144" s="61" t="s">
        <v>838</v>
      </c>
      <c r="E144" s="39">
        <v>0</v>
      </c>
      <c r="F144" s="39">
        <v>0</v>
      </c>
      <c r="G144" s="39">
        <v>372936</v>
      </c>
      <c r="H144" s="39">
        <v>0</v>
      </c>
      <c r="I144" s="39">
        <v>0</v>
      </c>
      <c r="J144" s="39">
        <v>0</v>
      </c>
      <c r="K144" s="13">
        <f t="shared" si="2"/>
        <v>372936</v>
      </c>
    </row>
    <row r="145" spans="2:11" hidden="1" outlineLevel="1">
      <c r="B145" s="28" t="s">
        <v>192</v>
      </c>
      <c r="C145" s="28" t="s">
        <v>189</v>
      </c>
      <c r="D145" s="28" t="s">
        <v>838</v>
      </c>
      <c r="E145" s="39">
        <v>0</v>
      </c>
      <c r="F145" s="39">
        <v>0</v>
      </c>
      <c r="G145" s="39">
        <v>147524</v>
      </c>
      <c r="H145" s="39">
        <v>0</v>
      </c>
      <c r="I145" s="39">
        <v>0</v>
      </c>
      <c r="J145" s="39">
        <v>0</v>
      </c>
      <c r="K145" s="13">
        <f t="shared" si="2"/>
        <v>147524</v>
      </c>
    </row>
    <row r="146" spans="2:11" hidden="1" outlineLevel="1">
      <c r="B146" s="28" t="s">
        <v>192</v>
      </c>
      <c r="C146" s="28" t="s">
        <v>189</v>
      </c>
      <c r="D146" s="28" t="s">
        <v>838</v>
      </c>
      <c r="E146" s="39">
        <v>39543</v>
      </c>
      <c r="F146" s="39">
        <v>0</v>
      </c>
      <c r="G146" s="39">
        <v>0</v>
      </c>
      <c r="H146" s="39">
        <v>0</v>
      </c>
      <c r="I146" s="39">
        <v>0</v>
      </c>
      <c r="J146" s="39">
        <v>0</v>
      </c>
      <c r="K146" s="13">
        <f t="shared" si="2"/>
        <v>39543</v>
      </c>
    </row>
    <row r="147" spans="2:11" hidden="1" outlineLevel="1">
      <c r="B147" s="28" t="s">
        <v>192</v>
      </c>
      <c r="C147" s="28" t="s">
        <v>189</v>
      </c>
      <c r="D147" s="28" t="s">
        <v>850</v>
      </c>
      <c r="E147" s="39">
        <v>0</v>
      </c>
      <c r="F147" s="39">
        <v>0</v>
      </c>
      <c r="G147" s="39">
        <v>0</v>
      </c>
      <c r="H147" s="39">
        <v>0</v>
      </c>
      <c r="I147" s="39">
        <v>0</v>
      </c>
      <c r="J147" s="39">
        <v>265352</v>
      </c>
      <c r="K147" s="13">
        <f t="shared" si="2"/>
        <v>265352</v>
      </c>
    </row>
    <row r="148" spans="2:11" hidden="1" outlineLevel="1">
      <c r="B148" s="28" t="s">
        <v>192</v>
      </c>
      <c r="C148" s="28" t="s">
        <v>189</v>
      </c>
      <c r="D148" s="28" t="s">
        <v>839</v>
      </c>
      <c r="E148" s="39">
        <v>0</v>
      </c>
      <c r="F148" s="39">
        <v>0</v>
      </c>
      <c r="G148" s="39">
        <v>0</v>
      </c>
      <c r="H148" s="39">
        <v>2011695</v>
      </c>
      <c r="I148" s="39">
        <v>0</v>
      </c>
      <c r="J148" s="39"/>
      <c r="K148" s="13">
        <f t="shared" si="2"/>
        <v>2011695</v>
      </c>
    </row>
    <row r="149" spans="2:11" hidden="1" outlineLevel="1">
      <c r="B149" s="28" t="s">
        <v>192</v>
      </c>
      <c r="C149" s="28" t="s">
        <v>189</v>
      </c>
      <c r="D149" s="28" t="s">
        <v>839</v>
      </c>
      <c r="E149" s="39">
        <v>0</v>
      </c>
      <c r="F149" s="39">
        <v>0</v>
      </c>
      <c r="G149" s="39">
        <v>0</v>
      </c>
      <c r="H149" s="39">
        <v>2011695</v>
      </c>
      <c r="I149" s="39">
        <v>0</v>
      </c>
      <c r="J149" s="39"/>
      <c r="K149" s="13">
        <f t="shared" si="2"/>
        <v>2011695</v>
      </c>
    </row>
    <row r="150" spans="2:11" hidden="1" outlineLevel="1">
      <c r="B150" s="28" t="s">
        <v>192</v>
      </c>
      <c r="C150" s="28" t="s">
        <v>189</v>
      </c>
      <c r="D150" s="28" t="s">
        <v>839</v>
      </c>
      <c r="E150" s="39">
        <v>0</v>
      </c>
      <c r="F150" s="39">
        <v>0</v>
      </c>
      <c r="G150" s="39">
        <v>0</v>
      </c>
      <c r="H150" s="39"/>
      <c r="I150" s="39">
        <v>0</v>
      </c>
      <c r="J150" s="39">
        <v>190400</v>
      </c>
      <c r="K150" s="13">
        <f t="shared" si="2"/>
        <v>190400</v>
      </c>
    </row>
    <row r="151" spans="2:11" hidden="1" outlineLevel="1">
      <c r="B151" s="28" t="s">
        <v>192</v>
      </c>
      <c r="C151" s="28" t="s">
        <v>189</v>
      </c>
      <c r="D151" s="28" t="s">
        <v>839</v>
      </c>
      <c r="E151" s="39">
        <v>5230118</v>
      </c>
      <c r="F151" s="39">
        <v>0</v>
      </c>
      <c r="G151" s="39">
        <v>0</v>
      </c>
      <c r="H151" s="39"/>
      <c r="I151" s="39">
        <v>0</v>
      </c>
      <c r="J151" s="39"/>
      <c r="K151" s="13">
        <f t="shared" si="2"/>
        <v>5230118</v>
      </c>
    </row>
    <row r="152" spans="2:11" hidden="1" outlineLevel="1">
      <c r="B152" s="28" t="s">
        <v>192</v>
      </c>
      <c r="C152" s="28" t="s">
        <v>189</v>
      </c>
      <c r="D152" s="28" t="s">
        <v>839</v>
      </c>
      <c r="E152" s="39">
        <v>0</v>
      </c>
      <c r="F152" s="39">
        <v>0</v>
      </c>
      <c r="G152" s="39">
        <v>0</v>
      </c>
      <c r="H152" s="39"/>
      <c r="I152" s="39">
        <v>0</v>
      </c>
      <c r="J152" s="39">
        <v>831654</v>
      </c>
      <c r="K152" s="13">
        <f t="shared" si="2"/>
        <v>831654</v>
      </c>
    </row>
    <row r="153" spans="2:11" hidden="1" outlineLevel="1">
      <c r="B153" s="28" t="s">
        <v>192</v>
      </c>
      <c r="C153" s="28" t="s">
        <v>189</v>
      </c>
      <c r="D153" s="28" t="s">
        <v>851</v>
      </c>
      <c r="E153" s="39">
        <v>0</v>
      </c>
      <c r="F153" s="39">
        <v>0</v>
      </c>
      <c r="G153" s="39">
        <v>0</v>
      </c>
      <c r="H153" s="188"/>
      <c r="I153" s="39">
        <v>0</v>
      </c>
      <c r="J153" s="39">
        <v>2000000</v>
      </c>
      <c r="K153" s="13">
        <f t="shared" si="2"/>
        <v>2000000</v>
      </c>
    </row>
    <row r="154" spans="2:11" hidden="1" outlineLevel="1">
      <c r="B154" s="28" t="s">
        <v>192</v>
      </c>
      <c r="C154" s="28" t="s">
        <v>189</v>
      </c>
      <c r="D154" s="28" t="s">
        <v>848</v>
      </c>
      <c r="E154" s="39">
        <v>0</v>
      </c>
      <c r="F154" s="39">
        <v>0</v>
      </c>
      <c r="G154" s="39">
        <v>0</v>
      </c>
      <c r="H154" s="188"/>
      <c r="I154" s="39">
        <v>0</v>
      </c>
      <c r="J154" s="39">
        <v>3570000</v>
      </c>
      <c r="K154" s="13">
        <f t="shared" si="2"/>
        <v>3570000</v>
      </c>
    </row>
    <row r="155" spans="2:11" hidden="1" outlineLevel="1">
      <c r="B155" s="28" t="s">
        <v>192</v>
      </c>
      <c r="C155" s="28" t="s">
        <v>189</v>
      </c>
      <c r="D155" s="28" t="s">
        <v>848</v>
      </c>
      <c r="E155" s="39">
        <v>0</v>
      </c>
      <c r="F155" s="39">
        <v>0</v>
      </c>
      <c r="G155" s="39">
        <v>0</v>
      </c>
      <c r="H155" s="188"/>
      <c r="I155" s="39">
        <v>0</v>
      </c>
      <c r="J155" s="39">
        <v>699487</v>
      </c>
      <c r="K155" s="13">
        <f t="shared" si="2"/>
        <v>699487</v>
      </c>
    </row>
    <row r="156" spans="2:11" hidden="1" outlineLevel="1">
      <c r="B156" s="28" t="s">
        <v>192</v>
      </c>
      <c r="C156" s="28" t="s">
        <v>189</v>
      </c>
      <c r="D156" s="28" t="s">
        <v>841</v>
      </c>
      <c r="E156" s="39">
        <v>999188</v>
      </c>
      <c r="F156" s="39">
        <v>0</v>
      </c>
      <c r="G156" s="39">
        <v>0</v>
      </c>
      <c r="H156" s="188"/>
      <c r="I156" s="39">
        <v>0</v>
      </c>
      <c r="J156" s="39"/>
      <c r="K156" s="13">
        <f t="shared" si="2"/>
        <v>999188</v>
      </c>
    </row>
    <row r="157" spans="2:11" hidden="1" outlineLevel="1">
      <c r="B157" s="28" t="s">
        <v>192</v>
      </c>
      <c r="C157" s="28" t="s">
        <v>189</v>
      </c>
      <c r="D157" s="28" t="s">
        <v>842</v>
      </c>
      <c r="E157" s="39">
        <v>0</v>
      </c>
      <c r="F157" s="39">
        <v>0</v>
      </c>
      <c r="G157" s="39">
        <v>0</v>
      </c>
      <c r="H157" s="188"/>
      <c r="I157" s="39">
        <v>0</v>
      </c>
      <c r="J157" s="39">
        <v>171360</v>
      </c>
      <c r="K157" s="13">
        <f t="shared" si="2"/>
        <v>171360</v>
      </c>
    </row>
    <row r="158" spans="2:11" hidden="1" outlineLevel="1">
      <c r="B158" s="28" t="s">
        <v>192</v>
      </c>
      <c r="C158" s="28" t="s">
        <v>189</v>
      </c>
      <c r="D158" s="28" t="s">
        <v>842</v>
      </c>
      <c r="E158" s="39">
        <v>0</v>
      </c>
      <c r="F158" s="39">
        <v>0</v>
      </c>
      <c r="G158" s="39">
        <v>0</v>
      </c>
      <c r="H158" s="188"/>
      <c r="I158" s="39">
        <v>0</v>
      </c>
      <c r="J158" s="39">
        <v>275485</v>
      </c>
      <c r="K158" s="13">
        <f t="shared" si="2"/>
        <v>275485</v>
      </c>
    </row>
    <row r="159" spans="2:11" hidden="1" outlineLevel="1">
      <c r="B159" s="28" t="s">
        <v>192</v>
      </c>
      <c r="C159" s="28" t="s">
        <v>189</v>
      </c>
      <c r="D159" s="28" t="s">
        <v>842</v>
      </c>
      <c r="E159" s="39">
        <v>0</v>
      </c>
      <c r="F159" s="39">
        <v>0</v>
      </c>
      <c r="G159" s="39">
        <v>0</v>
      </c>
      <c r="H159" s="188"/>
      <c r="I159" s="39">
        <v>0</v>
      </c>
      <c r="J159" s="39">
        <v>238000</v>
      </c>
      <c r="K159" s="13">
        <f t="shared" si="2"/>
        <v>238000</v>
      </c>
    </row>
    <row r="160" spans="2:11" hidden="1" outlineLevel="1">
      <c r="B160" s="28" t="s">
        <v>192</v>
      </c>
      <c r="C160" s="28" t="s">
        <v>189</v>
      </c>
      <c r="D160" s="28" t="s">
        <v>852</v>
      </c>
      <c r="E160" s="39">
        <v>0</v>
      </c>
      <c r="F160" s="39">
        <v>0</v>
      </c>
      <c r="G160" s="39">
        <v>0</v>
      </c>
      <c r="H160" s="188"/>
      <c r="I160" s="39">
        <v>0</v>
      </c>
      <c r="J160" s="188">
        <v>1309000</v>
      </c>
      <c r="K160" s="13">
        <f t="shared" si="2"/>
        <v>1309000</v>
      </c>
    </row>
    <row r="161" spans="2:12" hidden="1" outlineLevel="1">
      <c r="B161" s="28" t="s">
        <v>192</v>
      </c>
      <c r="C161" s="28" t="s">
        <v>189</v>
      </c>
      <c r="D161" s="28" t="s">
        <v>852</v>
      </c>
      <c r="E161" s="39">
        <v>0</v>
      </c>
      <c r="F161" s="39">
        <v>0</v>
      </c>
      <c r="G161" s="39">
        <v>0</v>
      </c>
      <c r="H161" s="188"/>
      <c r="I161" s="39">
        <v>0</v>
      </c>
      <c r="J161" s="188">
        <v>195755</v>
      </c>
      <c r="K161" s="13">
        <f t="shared" si="2"/>
        <v>195755</v>
      </c>
    </row>
    <row r="162" spans="2:12" hidden="1" outlineLevel="1">
      <c r="B162" s="28" t="s">
        <v>192</v>
      </c>
      <c r="C162" s="28" t="s">
        <v>189</v>
      </c>
      <c r="D162" s="28" t="s">
        <v>843</v>
      </c>
      <c r="E162" s="39">
        <v>0</v>
      </c>
      <c r="F162" s="39">
        <v>0</v>
      </c>
      <c r="G162" s="188">
        <v>3784000</v>
      </c>
      <c r="H162" s="188"/>
      <c r="I162" s="39">
        <v>0</v>
      </c>
      <c r="J162" s="39"/>
      <c r="K162" s="13">
        <f t="shared" si="2"/>
        <v>3784000</v>
      </c>
    </row>
    <row r="163" spans="2:12" hidden="1" outlineLevel="1">
      <c r="B163" s="28" t="s">
        <v>192</v>
      </c>
      <c r="C163" s="28" t="s">
        <v>189</v>
      </c>
      <c r="D163" s="28" t="s">
        <v>844</v>
      </c>
      <c r="E163" s="39">
        <v>0</v>
      </c>
      <c r="F163" s="39">
        <v>0</v>
      </c>
      <c r="G163" s="188"/>
      <c r="H163" s="188">
        <v>11200000</v>
      </c>
      <c r="I163" s="39">
        <v>0</v>
      </c>
      <c r="J163" s="188"/>
      <c r="K163" s="13">
        <f t="shared" si="2"/>
        <v>11200000</v>
      </c>
    </row>
    <row r="164" spans="2:12" hidden="1" outlineLevel="1">
      <c r="B164" s="28" t="s">
        <v>192</v>
      </c>
      <c r="C164" s="28" t="s">
        <v>189</v>
      </c>
      <c r="D164" s="28" t="s">
        <v>844</v>
      </c>
      <c r="E164" s="39">
        <v>0</v>
      </c>
      <c r="F164" s="39">
        <v>0</v>
      </c>
      <c r="G164" s="188"/>
      <c r="H164" s="188"/>
      <c r="I164" s="39">
        <v>0</v>
      </c>
      <c r="J164" s="188">
        <v>795991</v>
      </c>
      <c r="K164" s="13">
        <f t="shared" si="2"/>
        <v>795991</v>
      </c>
    </row>
    <row r="165" spans="2:12" hidden="1" outlineLevel="1">
      <c r="B165" s="28" t="s">
        <v>192</v>
      </c>
      <c r="C165" s="28" t="s">
        <v>189</v>
      </c>
      <c r="D165" s="28" t="s">
        <v>844</v>
      </c>
      <c r="E165" s="39">
        <v>0</v>
      </c>
      <c r="F165" s="39">
        <v>0</v>
      </c>
      <c r="G165" s="188"/>
      <c r="H165" s="188"/>
      <c r="I165" s="39">
        <v>0</v>
      </c>
      <c r="J165" s="188">
        <v>357000</v>
      </c>
      <c r="K165" s="13">
        <f t="shared" si="2"/>
        <v>357000</v>
      </c>
    </row>
    <row r="166" spans="2:12" hidden="1" outlineLevel="1">
      <c r="B166" s="28" t="s">
        <v>192</v>
      </c>
      <c r="C166" s="28" t="s">
        <v>189</v>
      </c>
      <c r="D166" s="28" t="s">
        <v>844</v>
      </c>
      <c r="E166" s="39">
        <v>0</v>
      </c>
      <c r="F166" s="39">
        <v>0</v>
      </c>
      <c r="G166" s="188"/>
      <c r="H166" s="188">
        <v>11200000</v>
      </c>
      <c r="I166" s="39">
        <v>0</v>
      </c>
      <c r="J166" s="188"/>
      <c r="K166" s="13">
        <f t="shared" si="2"/>
        <v>11200000</v>
      </c>
    </row>
    <row r="167" spans="2:12" hidden="1" outlineLevel="1">
      <c r="B167" s="28" t="s">
        <v>192</v>
      </c>
      <c r="C167" s="28" t="s">
        <v>189</v>
      </c>
      <c r="D167" s="28" t="s">
        <v>844</v>
      </c>
      <c r="E167" s="39">
        <v>0</v>
      </c>
      <c r="F167" s="39">
        <v>0</v>
      </c>
      <c r="G167" s="188">
        <v>6098530</v>
      </c>
      <c r="H167" s="188"/>
      <c r="I167" s="39">
        <v>0</v>
      </c>
      <c r="J167" s="188"/>
      <c r="K167" s="13">
        <f t="shared" si="2"/>
        <v>6098530</v>
      </c>
    </row>
    <row r="168" spans="2:12" hidden="1" outlineLevel="1">
      <c r="B168" s="28" t="s">
        <v>192</v>
      </c>
      <c r="C168" s="28" t="s">
        <v>189</v>
      </c>
      <c r="D168" s="28" t="s">
        <v>844</v>
      </c>
      <c r="E168" s="39">
        <v>0</v>
      </c>
      <c r="F168" s="39">
        <v>0</v>
      </c>
      <c r="G168" s="188"/>
      <c r="H168" s="188"/>
      <c r="I168" s="39">
        <v>0</v>
      </c>
      <c r="J168" s="188">
        <v>797300</v>
      </c>
      <c r="K168" s="13">
        <f t="shared" si="2"/>
        <v>797300</v>
      </c>
    </row>
    <row r="169" spans="2:12" hidden="1" outlineLevel="1">
      <c r="B169" s="28" t="s">
        <v>192</v>
      </c>
      <c r="C169" s="28" t="s">
        <v>189</v>
      </c>
      <c r="D169" s="28" t="s">
        <v>845</v>
      </c>
      <c r="E169" s="39">
        <v>0</v>
      </c>
      <c r="F169" s="39">
        <v>0</v>
      </c>
      <c r="G169" s="188"/>
      <c r="H169" s="188">
        <v>37418975</v>
      </c>
      <c r="I169" s="39">
        <v>0</v>
      </c>
      <c r="J169" s="188"/>
      <c r="K169" s="13">
        <f t="shared" si="2"/>
        <v>37418975</v>
      </c>
    </row>
    <row r="170" spans="2:12" hidden="1" outlineLevel="1">
      <c r="B170" s="28" t="s">
        <v>192</v>
      </c>
      <c r="C170" s="28" t="s">
        <v>189</v>
      </c>
      <c r="D170" s="28" t="s">
        <v>845</v>
      </c>
      <c r="E170" s="39">
        <v>0</v>
      </c>
      <c r="F170" s="39">
        <v>0</v>
      </c>
      <c r="G170" s="188"/>
      <c r="H170" s="188"/>
      <c r="I170" s="39">
        <v>0</v>
      </c>
      <c r="J170" s="188">
        <v>6793894</v>
      </c>
      <c r="K170" s="13">
        <f t="shared" si="2"/>
        <v>6793894</v>
      </c>
    </row>
    <row r="171" spans="2:12" hidden="1" outlineLevel="1">
      <c r="B171" s="28" t="s">
        <v>192</v>
      </c>
      <c r="C171" s="28" t="s">
        <v>189</v>
      </c>
      <c r="D171" s="28" t="s">
        <v>845</v>
      </c>
      <c r="E171" s="39">
        <v>0</v>
      </c>
      <c r="F171" s="39">
        <v>0</v>
      </c>
      <c r="G171" s="188"/>
      <c r="H171" s="188">
        <v>5500000</v>
      </c>
      <c r="I171" s="39">
        <v>0</v>
      </c>
      <c r="J171" s="188"/>
      <c r="K171" s="13">
        <f t="shared" si="2"/>
        <v>5500000</v>
      </c>
    </row>
    <row r="172" spans="2:12" hidden="1" outlineLevel="1">
      <c r="B172" s="28" t="s">
        <v>192</v>
      </c>
      <c r="C172" s="28" t="s">
        <v>189</v>
      </c>
      <c r="D172" s="28" t="s">
        <v>845</v>
      </c>
      <c r="E172" s="39">
        <v>0</v>
      </c>
      <c r="F172" s="39">
        <v>0</v>
      </c>
      <c r="G172" s="188"/>
      <c r="H172" s="188">
        <v>5500000</v>
      </c>
      <c r="I172" s="39">
        <v>0</v>
      </c>
      <c r="J172" s="188"/>
      <c r="K172" s="13">
        <f t="shared" si="2"/>
        <v>5500000</v>
      </c>
    </row>
    <row r="173" spans="2:12" collapsed="1">
      <c r="B173" s="328" t="s">
        <v>25</v>
      </c>
      <c r="C173" s="351"/>
      <c r="D173" s="329"/>
      <c r="E173" s="132">
        <f t="shared" ref="E173:K173" si="4">SUM(E63:E172)</f>
        <v>8223773</v>
      </c>
      <c r="F173" s="132">
        <f t="shared" si="4"/>
        <v>8429220</v>
      </c>
      <c r="G173" s="132">
        <f t="shared" si="4"/>
        <v>30674095</v>
      </c>
      <c r="H173" s="132">
        <f t="shared" si="4"/>
        <v>811827359</v>
      </c>
      <c r="I173" s="132">
        <f t="shared" si="4"/>
        <v>0</v>
      </c>
      <c r="J173" s="132">
        <f t="shared" si="4"/>
        <v>31856191</v>
      </c>
      <c r="K173" s="132">
        <f t="shared" si="4"/>
        <v>891010638</v>
      </c>
    </row>
    <row r="174" spans="2:12">
      <c r="B174" s="328" t="s">
        <v>24</v>
      </c>
      <c r="C174" s="351"/>
      <c r="D174" s="329"/>
      <c r="E174" s="132">
        <f t="shared" ref="E174:K174" si="5">+E173+E62</f>
        <v>16299982</v>
      </c>
      <c r="F174" s="132">
        <f t="shared" si="5"/>
        <v>8429220</v>
      </c>
      <c r="G174" s="132">
        <f t="shared" si="5"/>
        <v>31156191</v>
      </c>
      <c r="H174" s="132">
        <f t="shared" si="5"/>
        <v>1126597881</v>
      </c>
      <c r="I174" s="132">
        <f t="shared" si="5"/>
        <v>0</v>
      </c>
      <c r="J174" s="132">
        <f t="shared" si="5"/>
        <v>35911784</v>
      </c>
      <c r="K174" s="132">
        <f t="shared" si="5"/>
        <v>1218395058</v>
      </c>
      <c r="L174" s="27"/>
    </row>
    <row r="175" spans="2:12" ht="15" hidden="1" customHeight="1" outlineLevel="1">
      <c r="B175" s="28" t="s">
        <v>138</v>
      </c>
      <c r="C175" s="28" t="s">
        <v>189</v>
      </c>
      <c r="D175" s="28" t="s">
        <v>835</v>
      </c>
      <c r="E175" s="17"/>
      <c r="F175" s="17"/>
      <c r="G175" s="17"/>
      <c r="H175" s="17"/>
      <c r="I175" s="17"/>
      <c r="J175" s="17">
        <v>509320</v>
      </c>
      <c r="K175" s="13">
        <f t="shared" ref="K175:K292" si="6">SUM(E175:J175)</f>
        <v>509320</v>
      </c>
      <c r="L175" s="27"/>
    </row>
    <row r="176" spans="2:12" ht="15" hidden="1" customHeight="1" outlineLevel="1">
      <c r="B176" s="28" t="s">
        <v>138</v>
      </c>
      <c r="C176" s="28" t="s">
        <v>189</v>
      </c>
      <c r="D176" s="28" t="s">
        <v>1739</v>
      </c>
      <c r="E176" s="17">
        <v>156723</v>
      </c>
      <c r="F176" s="17"/>
      <c r="G176" s="17"/>
      <c r="H176" s="17"/>
      <c r="I176" s="17"/>
      <c r="J176" s="17"/>
      <c r="K176" s="13">
        <f t="shared" si="6"/>
        <v>156723</v>
      </c>
      <c r="L176" s="27"/>
    </row>
    <row r="177" spans="2:17" ht="15" hidden="1" customHeight="1" outlineLevel="1">
      <c r="B177" s="28" t="s">
        <v>138</v>
      </c>
      <c r="C177" s="28" t="s">
        <v>189</v>
      </c>
      <c r="D177" s="28" t="s">
        <v>1740</v>
      </c>
      <c r="E177" s="17"/>
      <c r="F177" s="17"/>
      <c r="G177" s="17"/>
      <c r="H177" s="17"/>
      <c r="I177" s="17"/>
      <c r="J177" s="17">
        <v>4200700</v>
      </c>
      <c r="K177" s="13">
        <f t="shared" si="6"/>
        <v>4200700</v>
      </c>
      <c r="L177" s="27"/>
    </row>
    <row r="178" spans="2:17" ht="15" hidden="1" customHeight="1" outlineLevel="1">
      <c r="B178" s="28" t="s">
        <v>138</v>
      </c>
      <c r="C178" s="28" t="s">
        <v>189</v>
      </c>
      <c r="D178" s="28" t="s">
        <v>1740</v>
      </c>
      <c r="E178" s="17"/>
      <c r="F178" s="17"/>
      <c r="G178" s="17"/>
      <c r="H178" s="17"/>
      <c r="I178" s="17"/>
      <c r="J178" s="17">
        <v>4867100</v>
      </c>
      <c r="K178" s="13">
        <f t="shared" si="6"/>
        <v>4867100</v>
      </c>
      <c r="L178" s="27"/>
      <c r="P178"/>
      <c r="Q178"/>
    </row>
    <row r="179" spans="2:17" ht="15" hidden="1" customHeight="1" outlineLevel="1">
      <c r="B179" s="28" t="s">
        <v>138</v>
      </c>
      <c r="C179" s="28" t="s">
        <v>189</v>
      </c>
      <c r="D179" s="28" t="s">
        <v>847</v>
      </c>
      <c r="E179" s="17"/>
      <c r="F179" s="17"/>
      <c r="G179" s="17"/>
      <c r="H179" s="17"/>
      <c r="I179" s="17"/>
      <c r="J179" s="17">
        <v>2509710</v>
      </c>
      <c r="K179" s="13">
        <f t="shared" si="6"/>
        <v>2509710</v>
      </c>
      <c r="L179" s="27"/>
      <c r="P179"/>
      <c r="Q179"/>
    </row>
    <row r="180" spans="2:17" ht="15" hidden="1" customHeight="1" outlineLevel="1">
      <c r="B180" s="28" t="s">
        <v>138</v>
      </c>
      <c r="C180" s="28" t="s">
        <v>189</v>
      </c>
      <c r="D180" s="28" t="s">
        <v>838</v>
      </c>
      <c r="E180" s="17">
        <v>64120</v>
      </c>
      <c r="F180" s="17"/>
      <c r="G180" s="17"/>
      <c r="H180" s="17"/>
      <c r="I180" s="17"/>
      <c r="J180" s="17"/>
      <c r="K180" s="13">
        <f t="shared" si="6"/>
        <v>64120</v>
      </c>
      <c r="L180" s="27"/>
      <c r="P180"/>
      <c r="Q180"/>
    </row>
    <row r="181" spans="2:17" ht="15" hidden="1" customHeight="1" outlineLevel="1">
      <c r="B181" s="28" t="s">
        <v>138</v>
      </c>
      <c r="C181" s="28" t="s">
        <v>189</v>
      </c>
      <c r="D181" s="28" t="s">
        <v>838</v>
      </c>
      <c r="E181" s="17">
        <v>10275</v>
      </c>
      <c r="F181" s="17"/>
      <c r="G181" s="17"/>
      <c r="H181" s="17"/>
      <c r="I181" s="17"/>
      <c r="J181" s="17"/>
      <c r="K181" s="13">
        <f t="shared" si="6"/>
        <v>10275</v>
      </c>
      <c r="L181" s="27"/>
      <c r="P181"/>
      <c r="Q181"/>
    </row>
    <row r="182" spans="2:17" ht="15" hidden="1" customHeight="1" outlineLevel="1">
      <c r="B182" s="28" t="s">
        <v>138</v>
      </c>
      <c r="C182" s="28" t="s">
        <v>189</v>
      </c>
      <c r="D182" s="28" t="s">
        <v>838</v>
      </c>
      <c r="E182" s="17">
        <v>84000</v>
      </c>
      <c r="F182" s="17"/>
      <c r="G182" s="17"/>
      <c r="H182" s="17"/>
      <c r="I182" s="17"/>
      <c r="J182" s="17"/>
      <c r="K182" s="13">
        <f t="shared" si="6"/>
        <v>84000</v>
      </c>
      <c r="L182" s="27"/>
      <c r="P182"/>
      <c r="Q182"/>
    </row>
    <row r="183" spans="2:17" ht="15" hidden="1" customHeight="1" outlineLevel="1">
      <c r="B183" s="28" t="s">
        <v>138</v>
      </c>
      <c r="C183" s="28" t="s">
        <v>189</v>
      </c>
      <c r="D183" s="28" t="s">
        <v>838</v>
      </c>
      <c r="E183" s="17"/>
      <c r="F183" s="17"/>
      <c r="G183" s="17">
        <v>453402</v>
      </c>
      <c r="H183" s="39"/>
      <c r="I183" s="39"/>
      <c r="J183" s="39"/>
      <c r="K183" s="13">
        <f t="shared" si="6"/>
        <v>453402</v>
      </c>
      <c r="L183" s="27"/>
      <c r="P183"/>
      <c r="Q183"/>
    </row>
    <row r="184" spans="2:17" ht="15" hidden="1" customHeight="1" outlineLevel="1">
      <c r="B184" s="28" t="s">
        <v>138</v>
      </c>
      <c r="C184" s="28" t="s">
        <v>189</v>
      </c>
      <c r="D184" s="28" t="s">
        <v>838</v>
      </c>
      <c r="E184" s="17">
        <v>74720</v>
      </c>
      <c r="F184" s="17"/>
      <c r="G184" s="17"/>
      <c r="H184" s="39"/>
      <c r="I184" s="39"/>
      <c r="J184" s="39"/>
      <c r="K184" s="13">
        <f t="shared" si="6"/>
        <v>74720</v>
      </c>
      <c r="L184" s="27"/>
      <c r="P184"/>
      <c r="Q184"/>
    </row>
    <row r="185" spans="2:17" ht="29" hidden="1" customHeight="1" outlineLevel="1">
      <c r="B185" s="28" t="s">
        <v>138</v>
      </c>
      <c r="C185" s="28" t="s">
        <v>189</v>
      </c>
      <c r="D185" s="28" t="s">
        <v>838</v>
      </c>
      <c r="E185" s="17">
        <v>76875</v>
      </c>
      <c r="F185" s="17"/>
      <c r="G185" s="17"/>
      <c r="H185" s="39"/>
      <c r="I185" s="39"/>
      <c r="J185" s="39"/>
      <c r="K185" s="13">
        <f t="shared" si="6"/>
        <v>76875</v>
      </c>
      <c r="L185" s="27"/>
      <c r="P185"/>
      <c r="Q185"/>
    </row>
    <row r="186" spans="2:17" ht="15" hidden="1" customHeight="1" outlineLevel="1">
      <c r="B186" s="28" t="s">
        <v>138</v>
      </c>
      <c r="C186" s="28" t="s">
        <v>189</v>
      </c>
      <c r="D186" s="28" t="s">
        <v>838</v>
      </c>
      <c r="E186" s="17">
        <v>79320</v>
      </c>
      <c r="F186" s="17"/>
      <c r="G186" s="17"/>
      <c r="H186" s="39"/>
      <c r="I186" s="39"/>
      <c r="J186" s="39"/>
      <c r="K186" s="13">
        <f t="shared" si="6"/>
        <v>79320</v>
      </c>
      <c r="L186" s="27"/>
      <c r="P186"/>
      <c r="Q186"/>
    </row>
    <row r="187" spans="2:17" ht="15" hidden="1" customHeight="1" outlineLevel="1">
      <c r="B187" s="28" t="s">
        <v>138</v>
      </c>
      <c r="C187" s="28" t="s">
        <v>189</v>
      </c>
      <c r="D187" s="28" t="s">
        <v>838</v>
      </c>
      <c r="E187" s="17">
        <v>1760</v>
      </c>
      <c r="F187" s="17"/>
      <c r="G187" s="17"/>
      <c r="H187" s="39"/>
      <c r="I187" s="39"/>
      <c r="J187" s="39"/>
      <c r="K187" s="13">
        <f t="shared" si="6"/>
        <v>1760</v>
      </c>
      <c r="L187" s="27"/>
      <c r="P187"/>
      <c r="Q187"/>
    </row>
    <row r="188" spans="2:17" ht="15" hidden="1" customHeight="1" outlineLevel="1">
      <c r="B188" s="28" t="s">
        <v>138</v>
      </c>
      <c r="C188" s="28" t="s">
        <v>189</v>
      </c>
      <c r="D188" s="28" t="s">
        <v>838</v>
      </c>
      <c r="E188" s="17">
        <v>6576</v>
      </c>
      <c r="F188" s="17"/>
      <c r="G188" s="17"/>
      <c r="H188" s="39"/>
      <c r="I188" s="39"/>
      <c r="J188" s="39"/>
      <c r="K188" s="13">
        <f t="shared" si="6"/>
        <v>6576</v>
      </c>
      <c r="L188" s="27"/>
      <c r="P188"/>
      <c r="Q188"/>
    </row>
    <row r="189" spans="2:17" ht="15" hidden="1" customHeight="1" outlineLevel="1">
      <c r="B189" s="28" t="s">
        <v>138</v>
      </c>
      <c r="C189" s="28" t="s">
        <v>189</v>
      </c>
      <c r="D189" s="28" t="s">
        <v>838</v>
      </c>
      <c r="E189" s="17"/>
      <c r="F189" s="17"/>
      <c r="G189" s="17">
        <v>283189</v>
      </c>
      <c r="H189" s="39"/>
      <c r="I189" s="39"/>
      <c r="J189" s="39"/>
      <c r="K189" s="13">
        <f t="shared" si="6"/>
        <v>283189</v>
      </c>
      <c r="L189" s="27"/>
      <c r="P189"/>
      <c r="Q189"/>
    </row>
    <row r="190" spans="2:17" ht="15" hidden="1" customHeight="1" outlineLevel="1">
      <c r="B190" s="28" t="s">
        <v>138</v>
      </c>
      <c r="C190" s="28" t="s">
        <v>189</v>
      </c>
      <c r="D190" s="28" t="s">
        <v>838</v>
      </c>
      <c r="E190" s="17"/>
      <c r="F190" s="17"/>
      <c r="G190" s="17">
        <v>240439</v>
      </c>
      <c r="H190" s="39"/>
      <c r="I190" s="39"/>
      <c r="J190" s="39"/>
      <c r="K190" s="13">
        <f t="shared" si="6"/>
        <v>240439</v>
      </c>
      <c r="L190" s="27"/>
      <c r="P190"/>
      <c r="Q190"/>
    </row>
    <row r="191" spans="2:17" ht="15" hidden="1" customHeight="1" outlineLevel="1">
      <c r="B191" s="28" t="s">
        <v>138</v>
      </c>
      <c r="C191" s="28" t="s">
        <v>189</v>
      </c>
      <c r="D191" s="28" t="s">
        <v>838</v>
      </c>
      <c r="E191" s="17"/>
      <c r="F191" s="17"/>
      <c r="G191" s="17">
        <v>264278</v>
      </c>
      <c r="H191" s="39"/>
      <c r="I191" s="39"/>
      <c r="J191" s="39"/>
      <c r="K191" s="13">
        <f t="shared" si="6"/>
        <v>264278</v>
      </c>
      <c r="L191" s="27"/>
      <c r="P191"/>
      <c r="Q191"/>
    </row>
    <row r="192" spans="2:17" ht="15" hidden="1" customHeight="1" outlineLevel="1">
      <c r="B192" s="28" t="s">
        <v>138</v>
      </c>
      <c r="C192" s="28" t="s">
        <v>189</v>
      </c>
      <c r="D192" s="28" t="s">
        <v>838</v>
      </c>
      <c r="E192" s="17"/>
      <c r="F192" s="17"/>
      <c r="G192" s="17">
        <v>469868</v>
      </c>
      <c r="H192" s="39"/>
      <c r="I192" s="39"/>
      <c r="J192" s="39"/>
      <c r="K192" s="13">
        <f t="shared" si="6"/>
        <v>469868</v>
      </c>
      <c r="L192" s="27"/>
      <c r="P192"/>
      <c r="Q192"/>
    </row>
    <row r="193" spans="2:17" ht="15" hidden="1" customHeight="1" outlineLevel="1">
      <c r="B193" s="28" t="s">
        <v>138</v>
      </c>
      <c r="C193" s="28" t="s">
        <v>189</v>
      </c>
      <c r="D193" s="28" t="s">
        <v>1742</v>
      </c>
      <c r="E193" s="17">
        <v>220980</v>
      </c>
      <c r="F193" s="17"/>
      <c r="G193" s="17"/>
      <c r="H193" s="17"/>
      <c r="I193" s="17"/>
      <c r="J193" s="17"/>
      <c r="K193" s="13">
        <f t="shared" si="6"/>
        <v>220980</v>
      </c>
      <c r="L193" s="27"/>
      <c r="P193"/>
      <c r="Q193"/>
    </row>
    <row r="194" spans="2:17" ht="15" hidden="1" customHeight="1" outlineLevel="1">
      <c r="B194" s="28" t="s">
        <v>138</v>
      </c>
      <c r="C194" s="28" t="s">
        <v>189</v>
      </c>
      <c r="D194" s="28" t="s">
        <v>839</v>
      </c>
      <c r="E194" s="17"/>
      <c r="F194" s="17"/>
      <c r="G194" s="17"/>
      <c r="H194" s="17">
        <v>2011695</v>
      </c>
      <c r="I194" s="17"/>
      <c r="J194" s="17"/>
      <c r="K194" s="13">
        <f t="shared" si="6"/>
        <v>2011695</v>
      </c>
      <c r="L194" s="27"/>
      <c r="P194"/>
      <c r="Q194"/>
    </row>
    <row r="195" spans="2:17" ht="15" hidden="1" customHeight="1" outlineLevel="1">
      <c r="B195" s="28" t="s">
        <v>138</v>
      </c>
      <c r="C195" s="28" t="s">
        <v>189</v>
      </c>
      <c r="D195" s="28" t="s">
        <v>839</v>
      </c>
      <c r="E195" s="17"/>
      <c r="F195" s="17"/>
      <c r="G195" s="17"/>
      <c r="H195" s="17"/>
      <c r="I195" s="17"/>
      <c r="J195" s="17">
        <v>414026</v>
      </c>
      <c r="K195" s="13">
        <f t="shared" si="6"/>
        <v>414026</v>
      </c>
      <c r="L195" s="27"/>
    </row>
    <row r="196" spans="2:17" ht="15" hidden="1" customHeight="1" outlineLevel="1">
      <c r="B196" s="28" t="s">
        <v>138</v>
      </c>
      <c r="C196" s="28" t="s">
        <v>189</v>
      </c>
      <c r="D196" s="28" t="s">
        <v>848</v>
      </c>
      <c r="E196" s="17"/>
      <c r="F196" s="17"/>
      <c r="G196" s="17"/>
      <c r="H196" s="17"/>
      <c r="I196" s="17"/>
      <c r="J196" s="17">
        <v>595000</v>
      </c>
      <c r="K196" s="13">
        <f t="shared" si="6"/>
        <v>595000</v>
      </c>
      <c r="L196" s="27"/>
    </row>
    <row r="197" spans="2:17" ht="15" hidden="1" customHeight="1" outlineLevel="1">
      <c r="B197" s="28" t="s">
        <v>138</v>
      </c>
      <c r="C197" s="28" t="s">
        <v>189</v>
      </c>
      <c r="D197" s="28" t="s">
        <v>841</v>
      </c>
      <c r="E197" s="17">
        <v>532324</v>
      </c>
      <c r="F197" s="17"/>
      <c r="G197" s="17"/>
      <c r="H197" s="17"/>
      <c r="I197" s="17"/>
      <c r="J197" s="17"/>
      <c r="K197" s="13">
        <f t="shared" si="6"/>
        <v>532324</v>
      </c>
      <c r="L197" s="27"/>
    </row>
    <row r="198" spans="2:17" ht="15" hidden="1" customHeight="1" outlineLevel="1">
      <c r="B198" s="28" t="s">
        <v>138</v>
      </c>
      <c r="C198" s="28" t="s">
        <v>189</v>
      </c>
      <c r="D198" s="28" t="s">
        <v>842</v>
      </c>
      <c r="E198" s="17"/>
      <c r="F198" s="17"/>
      <c r="G198" s="17"/>
      <c r="H198" s="17"/>
      <c r="I198" s="17"/>
      <c r="J198" s="17">
        <v>428400</v>
      </c>
      <c r="K198" s="13">
        <f t="shared" si="6"/>
        <v>428400</v>
      </c>
      <c r="L198" s="27"/>
    </row>
    <row r="199" spans="2:17" ht="15" hidden="1" customHeight="1" outlineLevel="1">
      <c r="B199" s="28" t="s">
        <v>138</v>
      </c>
      <c r="C199" s="28" t="s">
        <v>189</v>
      </c>
      <c r="D199" s="28" t="s">
        <v>842</v>
      </c>
      <c r="E199" s="17"/>
      <c r="F199" s="17"/>
      <c r="G199" s="17"/>
      <c r="H199" s="17"/>
      <c r="I199" s="17"/>
      <c r="J199" s="17">
        <v>238000</v>
      </c>
      <c r="K199" s="13">
        <f t="shared" si="6"/>
        <v>238000</v>
      </c>
      <c r="L199" s="27"/>
    </row>
    <row r="200" spans="2:17" ht="15" hidden="1" customHeight="1" outlineLevel="1">
      <c r="B200" s="28" t="s">
        <v>138</v>
      </c>
      <c r="C200" s="28" t="s">
        <v>189</v>
      </c>
      <c r="D200" s="28" t="s">
        <v>842</v>
      </c>
      <c r="E200" s="17"/>
      <c r="F200" s="17"/>
      <c r="G200" s="17"/>
      <c r="H200" s="17"/>
      <c r="I200" s="17"/>
      <c r="J200" s="17">
        <v>378420</v>
      </c>
      <c r="K200" s="13">
        <f t="shared" si="6"/>
        <v>378420</v>
      </c>
      <c r="L200" s="27"/>
    </row>
    <row r="201" spans="2:17" ht="15" hidden="1" customHeight="1" outlineLevel="1">
      <c r="B201" s="28" t="s">
        <v>138</v>
      </c>
      <c r="C201" s="28" t="s">
        <v>189</v>
      </c>
      <c r="D201" s="28" t="s">
        <v>844</v>
      </c>
      <c r="E201" s="17"/>
      <c r="F201" s="17"/>
      <c r="G201" s="17"/>
      <c r="H201" s="17"/>
      <c r="I201" s="17"/>
      <c r="J201" s="17">
        <v>4900000</v>
      </c>
      <c r="K201" s="13">
        <f t="shared" si="6"/>
        <v>4900000</v>
      </c>
      <c r="L201" s="27"/>
    </row>
    <row r="202" spans="2:17" ht="15" hidden="1" customHeight="1" outlineLevel="1">
      <c r="B202" s="28" t="s">
        <v>138</v>
      </c>
      <c r="C202" s="28" t="s">
        <v>189</v>
      </c>
      <c r="D202" s="28" t="s">
        <v>844</v>
      </c>
      <c r="E202" s="17"/>
      <c r="F202" s="17"/>
      <c r="G202" s="17"/>
      <c r="H202" s="17"/>
      <c r="I202" s="17"/>
      <c r="J202" s="17">
        <v>1222130</v>
      </c>
      <c r="K202" s="13">
        <f t="shared" si="6"/>
        <v>1222130</v>
      </c>
      <c r="L202" s="27"/>
    </row>
    <row r="203" spans="2:17" ht="15" hidden="1" customHeight="1" outlineLevel="1">
      <c r="B203" s="28" t="s">
        <v>138</v>
      </c>
      <c r="C203" s="28" t="s">
        <v>189</v>
      </c>
      <c r="D203" s="28" t="s">
        <v>844</v>
      </c>
      <c r="E203" s="17"/>
      <c r="F203" s="17"/>
      <c r="G203" s="17">
        <v>6106658</v>
      </c>
      <c r="H203" s="17"/>
      <c r="I203" s="17"/>
      <c r="J203" s="17"/>
      <c r="K203" s="13">
        <f t="shared" si="6"/>
        <v>6106658</v>
      </c>
      <c r="L203" s="27"/>
    </row>
    <row r="204" spans="2:17" ht="15" hidden="1" customHeight="1" outlineLevel="1">
      <c r="B204" s="28" t="s">
        <v>138</v>
      </c>
      <c r="C204" s="28" t="s">
        <v>189</v>
      </c>
      <c r="D204" s="28" t="s">
        <v>844</v>
      </c>
      <c r="E204" s="17"/>
      <c r="F204" s="17"/>
      <c r="G204" s="17"/>
      <c r="H204" s="17"/>
      <c r="I204" s="17"/>
      <c r="J204" s="17">
        <v>154890</v>
      </c>
      <c r="K204" s="13">
        <f t="shared" si="6"/>
        <v>154890</v>
      </c>
      <c r="L204" s="27"/>
    </row>
    <row r="205" spans="2:17" ht="15" hidden="1" customHeight="1" outlineLevel="1">
      <c r="B205" s="28" t="s">
        <v>138</v>
      </c>
      <c r="C205" s="28" t="s">
        <v>189</v>
      </c>
      <c r="D205" s="28" t="s">
        <v>844</v>
      </c>
      <c r="E205" s="17"/>
      <c r="F205" s="17"/>
      <c r="G205" s="17"/>
      <c r="H205" s="17"/>
      <c r="I205" s="17"/>
      <c r="J205" s="17">
        <v>1761200</v>
      </c>
      <c r="K205" s="13">
        <f t="shared" si="6"/>
        <v>1761200</v>
      </c>
      <c r="L205" s="27"/>
    </row>
    <row r="206" spans="2:17" ht="15" hidden="1" customHeight="1" outlineLevel="1">
      <c r="B206" s="28" t="s">
        <v>138</v>
      </c>
      <c r="C206" s="28" t="s">
        <v>189</v>
      </c>
      <c r="D206" s="28" t="s">
        <v>845</v>
      </c>
      <c r="E206" s="17"/>
      <c r="F206" s="17"/>
      <c r="G206" s="17"/>
      <c r="H206" s="17"/>
      <c r="I206" s="17"/>
      <c r="J206" s="17">
        <v>1356481</v>
      </c>
      <c r="K206" s="13">
        <f t="shared" si="6"/>
        <v>1356481</v>
      </c>
      <c r="L206" s="27"/>
    </row>
    <row r="207" spans="2:17" ht="15" hidden="1" customHeight="1" outlineLevel="1">
      <c r="B207" s="28" t="s">
        <v>138</v>
      </c>
      <c r="C207" s="28" t="s">
        <v>189</v>
      </c>
      <c r="D207" s="28" t="s">
        <v>845</v>
      </c>
      <c r="E207" s="17"/>
      <c r="F207" s="17"/>
      <c r="G207" s="17"/>
      <c r="H207" s="17"/>
      <c r="I207" s="17"/>
      <c r="J207" s="17">
        <v>3349980</v>
      </c>
      <c r="K207" s="13">
        <f t="shared" si="6"/>
        <v>3349980</v>
      </c>
      <c r="L207" s="27"/>
    </row>
    <row r="208" spans="2:17" ht="15" hidden="1" customHeight="1" outlineLevel="1">
      <c r="B208" s="28" t="s">
        <v>138</v>
      </c>
      <c r="C208" s="28" t="s">
        <v>189</v>
      </c>
      <c r="D208" s="28" t="s">
        <v>845</v>
      </c>
      <c r="E208" s="17"/>
      <c r="F208" s="17"/>
      <c r="G208" s="17"/>
      <c r="H208" s="17">
        <v>22155801</v>
      </c>
      <c r="I208" s="17"/>
      <c r="J208" s="17"/>
      <c r="K208" s="13">
        <f t="shared" si="6"/>
        <v>22155801</v>
      </c>
      <c r="L208" s="27"/>
    </row>
    <row r="209" spans="2:17" ht="15" hidden="1" customHeight="1" outlineLevel="1">
      <c r="B209" s="28" t="s">
        <v>138</v>
      </c>
      <c r="C209" s="28" t="s">
        <v>189</v>
      </c>
      <c r="D209" s="28" t="s">
        <v>845</v>
      </c>
      <c r="E209" s="17"/>
      <c r="F209" s="17"/>
      <c r="G209" s="17"/>
      <c r="H209" s="17">
        <v>5500000</v>
      </c>
      <c r="I209" s="17"/>
      <c r="J209" s="17"/>
      <c r="K209" s="13">
        <f t="shared" si="6"/>
        <v>5500000</v>
      </c>
      <c r="L209" s="27"/>
    </row>
    <row r="210" spans="2:17" ht="15" hidden="1" customHeight="1" outlineLevel="1">
      <c r="B210" s="28" t="s">
        <v>138</v>
      </c>
      <c r="C210" s="28" t="s">
        <v>189</v>
      </c>
      <c r="D210" s="28" t="s">
        <v>845</v>
      </c>
      <c r="E210" s="17"/>
      <c r="F210" s="17"/>
      <c r="G210" s="17"/>
      <c r="H210" s="17"/>
      <c r="I210" s="17"/>
      <c r="J210" s="17">
        <v>26715505</v>
      </c>
      <c r="K210" s="13">
        <f t="shared" si="6"/>
        <v>26715505</v>
      </c>
      <c r="L210" s="27"/>
    </row>
    <row r="211" spans="2:17" ht="15" hidden="1" customHeight="1" outlineLevel="1">
      <c r="B211" s="28" t="s">
        <v>138</v>
      </c>
      <c r="C211" s="28" t="s">
        <v>189</v>
      </c>
      <c r="D211" s="28" t="s">
        <v>845</v>
      </c>
      <c r="E211" s="17"/>
      <c r="F211" s="17"/>
      <c r="G211" s="17"/>
      <c r="H211" s="17"/>
      <c r="I211" s="17"/>
      <c r="J211" s="17">
        <v>3124940</v>
      </c>
      <c r="K211" s="13">
        <f t="shared" si="6"/>
        <v>3124940</v>
      </c>
      <c r="L211" s="27"/>
    </row>
    <row r="212" spans="2:17" ht="15" hidden="1" customHeight="1" outlineLevel="1">
      <c r="B212" s="28" t="s">
        <v>139</v>
      </c>
      <c r="C212" s="28" t="s">
        <v>189</v>
      </c>
      <c r="D212" s="28" t="s">
        <v>1743</v>
      </c>
      <c r="E212" s="17"/>
      <c r="F212" s="17"/>
      <c r="G212" s="17"/>
      <c r="H212" s="17"/>
      <c r="I212" s="17"/>
      <c r="J212" s="17">
        <v>339150</v>
      </c>
      <c r="K212" s="13">
        <f t="shared" si="6"/>
        <v>339150</v>
      </c>
      <c r="L212" s="27"/>
    </row>
    <row r="213" spans="2:17" ht="15" hidden="1" customHeight="1" outlineLevel="1">
      <c r="B213" s="28" t="s">
        <v>139</v>
      </c>
      <c r="C213" s="28" t="s">
        <v>189</v>
      </c>
      <c r="D213" s="28" t="s">
        <v>1743</v>
      </c>
      <c r="E213" s="17"/>
      <c r="F213" s="17"/>
      <c r="G213" s="17"/>
      <c r="H213" s="17"/>
      <c r="I213" s="17"/>
      <c r="J213" s="17">
        <v>339150</v>
      </c>
      <c r="K213" s="13">
        <f t="shared" si="6"/>
        <v>339150</v>
      </c>
      <c r="L213" s="27"/>
    </row>
    <row r="214" spans="2:17" hidden="1" outlineLevel="1">
      <c r="B214" s="28" t="s">
        <v>139</v>
      </c>
      <c r="C214" s="28" t="s">
        <v>189</v>
      </c>
      <c r="D214" s="28" t="s">
        <v>1743</v>
      </c>
      <c r="E214" s="17"/>
      <c r="F214" s="17"/>
      <c r="G214" s="17"/>
      <c r="H214" s="17"/>
      <c r="I214" s="17"/>
      <c r="J214" s="17">
        <v>349999</v>
      </c>
      <c r="K214" s="13">
        <f t="shared" si="6"/>
        <v>349999</v>
      </c>
      <c r="L214" s="27"/>
      <c r="N214" s="405"/>
      <c r="O214" s="405"/>
      <c r="P214" s="214"/>
      <c r="Q214" s="214"/>
    </row>
    <row r="215" spans="2:17" ht="15" hidden="1" customHeight="1" outlineLevel="1">
      <c r="B215" s="28" t="s">
        <v>139</v>
      </c>
      <c r="C215" s="28" t="s">
        <v>189</v>
      </c>
      <c r="D215" s="28" t="s">
        <v>835</v>
      </c>
      <c r="E215" s="17"/>
      <c r="F215" s="17"/>
      <c r="G215" s="17"/>
      <c r="H215" s="17"/>
      <c r="I215" s="17"/>
      <c r="J215" s="17">
        <v>3253277</v>
      </c>
      <c r="K215" s="13">
        <f t="shared" si="6"/>
        <v>3253277</v>
      </c>
      <c r="L215" s="27"/>
      <c r="N215" s="102"/>
      <c r="O215" s="102"/>
      <c r="P215" s="215"/>
      <c r="Q215" s="215"/>
    </row>
    <row r="216" spans="2:17" ht="15" hidden="1" customHeight="1" outlineLevel="1">
      <c r="B216" s="28" t="s">
        <v>139</v>
      </c>
      <c r="C216" s="28" t="s">
        <v>189</v>
      </c>
      <c r="D216" s="28" t="s">
        <v>846</v>
      </c>
      <c r="E216" s="17">
        <v>67425</v>
      </c>
      <c r="F216" s="17"/>
      <c r="G216" s="17"/>
      <c r="H216" s="17"/>
      <c r="I216" s="17"/>
      <c r="J216" s="17"/>
      <c r="K216" s="13">
        <f t="shared" si="6"/>
        <v>67425</v>
      </c>
      <c r="L216" s="27"/>
      <c r="N216" s="102"/>
      <c r="O216" s="102"/>
      <c r="P216" s="215"/>
      <c r="Q216" s="215"/>
    </row>
    <row r="217" spans="2:17" ht="15" hidden="1" customHeight="1" outlineLevel="1">
      <c r="B217" s="28" t="s">
        <v>139</v>
      </c>
      <c r="C217" s="28" t="s">
        <v>189</v>
      </c>
      <c r="D217" s="28" t="s">
        <v>1739</v>
      </c>
      <c r="E217" s="17"/>
      <c r="F217" s="17"/>
      <c r="G217" s="17"/>
      <c r="H217" s="17"/>
      <c r="I217" s="17"/>
      <c r="J217" s="17">
        <v>820801</v>
      </c>
      <c r="K217" s="13">
        <f t="shared" si="6"/>
        <v>820801</v>
      </c>
      <c r="L217" s="27"/>
      <c r="N217" s="102"/>
      <c r="O217" s="102"/>
      <c r="P217" s="215"/>
      <c r="Q217" s="215"/>
    </row>
    <row r="218" spans="2:17" ht="15" hidden="1" customHeight="1" outlineLevel="1">
      <c r="B218" s="28" t="s">
        <v>139</v>
      </c>
      <c r="C218" s="28" t="s">
        <v>189</v>
      </c>
      <c r="D218" s="28" t="s">
        <v>837</v>
      </c>
      <c r="E218" s="17"/>
      <c r="F218" s="17">
        <v>432651</v>
      </c>
      <c r="G218" s="17"/>
      <c r="H218" s="17"/>
      <c r="I218" s="17"/>
      <c r="J218" s="17"/>
      <c r="K218" s="13">
        <f t="shared" si="6"/>
        <v>432651</v>
      </c>
      <c r="L218" s="27"/>
      <c r="N218" s="102"/>
      <c r="O218" s="102"/>
      <c r="P218" s="215"/>
      <c r="Q218" s="215"/>
    </row>
    <row r="219" spans="2:17" ht="15" hidden="1" customHeight="1" outlineLevel="1">
      <c r="B219" s="28" t="s">
        <v>139</v>
      </c>
      <c r="C219" s="28" t="s">
        <v>189</v>
      </c>
      <c r="D219" s="28" t="s">
        <v>837</v>
      </c>
      <c r="E219" s="17"/>
      <c r="F219" s="17"/>
      <c r="G219" s="17"/>
      <c r="H219" s="17"/>
      <c r="I219" s="17"/>
      <c r="J219" s="17">
        <v>571200</v>
      </c>
      <c r="K219" s="13">
        <f t="shared" si="6"/>
        <v>571200</v>
      </c>
      <c r="L219" s="27"/>
      <c r="N219" s="102"/>
      <c r="O219" s="102"/>
      <c r="P219" s="215"/>
      <c r="Q219" s="215"/>
    </row>
    <row r="220" spans="2:17" ht="15" hidden="1" customHeight="1" outlineLevel="1">
      <c r="B220" s="28" t="s">
        <v>139</v>
      </c>
      <c r="C220" s="28" t="s">
        <v>189</v>
      </c>
      <c r="D220" s="28" t="s">
        <v>837</v>
      </c>
      <c r="E220" s="17"/>
      <c r="F220" s="17">
        <v>2560148</v>
      </c>
      <c r="G220" s="17"/>
      <c r="H220" s="17"/>
      <c r="I220" s="17"/>
      <c r="J220" s="17"/>
      <c r="K220" s="13">
        <f t="shared" si="6"/>
        <v>2560148</v>
      </c>
      <c r="L220" s="27"/>
    </row>
    <row r="221" spans="2:17" ht="15" hidden="1" customHeight="1" outlineLevel="1">
      <c r="B221" s="28" t="s">
        <v>139</v>
      </c>
      <c r="C221" s="28" t="s">
        <v>189</v>
      </c>
      <c r="D221" s="28" t="s">
        <v>847</v>
      </c>
      <c r="E221" s="17"/>
      <c r="F221" s="17"/>
      <c r="G221" s="17"/>
      <c r="H221" s="17"/>
      <c r="I221" s="17"/>
      <c r="J221" s="17">
        <v>1009359</v>
      </c>
      <c r="K221" s="13">
        <f t="shared" si="6"/>
        <v>1009359</v>
      </c>
      <c r="L221" s="27"/>
    </row>
    <row r="222" spans="2:17" ht="15" hidden="1" customHeight="1" outlineLevel="1">
      <c r="B222" s="28" t="s">
        <v>139</v>
      </c>
      <c r="C222" s="28" t="s">
        <v>189</v>
      </c>
      <c r="D222" s="28" t="s">
        <v>838</v>
      </c>
      <c r="E222" s="17"/>
      <c r="F222" s="17"/>
      <c r="G222" s="17">
        <v>755650</v>
      </c>
      <c r="H222" s="17"/>
      <c r="I222" s="17"/>
      <c r="J222" s="39"/>
      <c r="K222" s="13">
        <f t="shared" si="6"/>
        <v>755650</v>
      </c>
      <c r="L222" s="27"/>
    </row>
    <row r="223" spans="2:17" ht="15" hidden="1" customHeight="1" outlineLevel="1">
      <c r="B223" s="28" t="s">
        <v>139</v>
      </c>
      <c r="C223" s="28" t="s">
        <v>189</v>
      </c>
      <c r="D223" s="28" t="s">
        <v>838</v>
      </c>
      <c r="E223" s="17">
        <v>11700</v>
      </c>
      <c r="F223" s="17"/>
      <c r="G223" s="17"/>
      <c r="H223" s="17"/>
      <c r="I223" s="17"/>
      <c r="J223" s="39"/>
      <c r="K223" s="13">
        <f t="shared" si="6"/>
        <v>11700</v>
      </c>
      <c r="L223" s="27"/>
    </row>
    <row r="224" spans="2:17" ht="15" hidden="1" customHeight="1" outlineLevel="1">
      <c r="B224" s="28" t="s">
        <v>139</v>
      </c>
      <c r="C224" s="28" t="s">
        <v>189</v>
      </c>
      <c r="D224" s="28" t="s">
        <v>838</v>
      </c>
      <c r="E224" s="17"/>
      <c r="F224" s="17"/>
      <c r="G224" s="17">
        <v>127478</v>
      </c>
      <c r="H224" s="17"/>
      <c r="I224" s="17"/>
      <c r="J224" s="39"/>
      <c r="K224" s="13">
        <f t="shared" si="6"/>
        <v>127478</v>
      </c>
      <c r="L224" s="27"/>
    </row>
    <row r="225" spans="2:12" ht="15" hidden="1" customHeight="1" outlineLevel="1">
      <c r="B225" s="28" t="s">
        <v>139</v>
      </c>
      <c r="C225" s="28" t="s">
        <v>189</v>
      </c>
      <c r="D225" s="28" t="s">
        <v>838</v>
      </c>
      <c r="E225" s="17"/>
      <c r="F225" s="17"/>
      <c r="G225" s="17">
        <v>402726</v>
      </c>
      <c r="H225" s="17"/>
      <c r="I225" s="17"/>
      <c r="J225" s="39"/>
      <c r="K225" s="13">
        <f t="shared" si="6"/>
        <v>402726</v>
      </c>
      <c r="L225" s="27"/>
    </row>
    <row r="226" spans="2:12" ht="15" hidden="1" customHeight="1" outlineLevel="1">
      <c r="B226" s="28" t="s">
        <v>139</v>
      </c>
      <c r="C226" s="28" t="s">
        <v>189</v>
      </c>
      <c r="D226" s="28" t="s">
        <v>838</v>
      </c>
      <c r="E226" s="17">
        <v>21000</v>
      </c>
      <c r="F226" s="17"/>
      <c r="G226" s="17"/>
      <c r="H226" s="17"/>
      <c r="I226" s="17"/>
      <c r="J226" s="39"/>
      <c r="K226" s="13">
        <f t="shared" si="6"/>
        <v>21000</v>
      </c>
      <c r="L226" s="27"/>
    </row>
    <row r="227" spans="2:12" ht="15" hidden="1" customHeight="1" outlineLevel="1">
      <c r="B227" s="28" t="s">
        <v>139</v>
      </c>
      <c r="C227" s="28" t="s">
        <v>189</v>
      </c>
      <c r="D227" s="28" t="s">
        <v>838</v>
      </c>
      <c r="E227" s="17"/>
      <c r="F227" s="17"/>
      <c r="G227" s="17"/>
      <c r="H227" s="17">
        <v>218765</v>
      </c>
      <c r="I227" s="17"/>
      <c r="J227" s="39"/>
      <c r="K227" s="13">
        <f t="shared" si="6"/>
        <v>218765</v>
      </c>
      <c r="L227" s="27"/>
    </row>
    <row r="228" spans="2:12" ht="15" hidden="1" customHeight="1" outlineLevel="1">
      <c r="B228" s="28" t="s">
        <v>139</v>
      </c>
      <c r="C228" s="28" t="s">
        <v>189</v>
      </c>
      <c r="D228" s="28" t="s">
        <v>838</v>
      </c>
      <c r="E228" s="17">
        <v>4784</v>
      </c>
      <c r="F228" s="17"/>
      <c r="G228" s="17"/>
      <c r="H228" s="17"/>
      <c r="I228" s="17"/>
      <c r="J228" s="39"/>
      <c r="K228" s="13">
        <f t="shared" si="6"/>
        <v>4784</v>
      </c>
      <c r="L228" s="27"/>
    </row>
    <row r="229" spans="2:12" ht="15" hidden="1" customHeight="1" outlineLevel="1">
      <c r="B229" s="28" t="s">
        <v>139</v>
      </c>
      <c r="C229" s="28" t="s">
        <v>189</v>
      </c>
      <c r="D229" s="28" t="s">
        <v>838</v>
      </c>
      <c r="E229" s="17"/>
      <c r="F229" s="17"/>
      <c r="G229" s="17">
        <v>279757</v>
      </c>
      <c r="H229" s="17"/>
      <c r="I229" s="17"/>
      <c r="J229" s="39"/>
      <c r="K229" s="13">
        <f t="shared" si="6"/>
        <v>279757</v>
      </c>
      <c r="L229" s="27"/>
    </row>
    <row r="230" spans="2:12" ht="15" hidden="1" customHeight="1" outlineLevel="1">
      <c r="B230" s="28" t="s">
        <v>139</v>
      </c>
      <c r="C230" s="28" t="s">
        <v>189</v>
      </c>
      <c r="D230" s="28" t="s">
        <v>838</v>
      </c>
      <c r="E230" s="17"/>
      <c r="F230" s="17"/>
      <c r="G230" s="17">
        <v>212346</v>
      </c>
      <c r="H230" s="17"/>
      <c r="I230" s="17"/>
      <c r="J230" s="39"/>
      <c r="K230" s="13">
        <f t="shared" si="6"/>
        <v>212346</v>
      </c>
      <c r="L230" s="27"/>
    </row>
    <row r="231" spans="2:12" ht="15" hidden="1" customHeight="1" outlineLevel="1">
      <c r="B231" s="28" t="s">
        <v>139</v>
      </c>
      <c r="C231" s="28" t="s">
        <v>189</v>
      </c>
      <c r="D231" s="28" t="s">
        <v>838</v>
      </c>
      <c r="E231" s="17"/>
      <c r="F231" s="17"/>
      <c r="G231" s="17">
        <v>604378</v>
      </c>
      <c r="H231" s="17"/>
      <c r="I231" s="17"/>
      <c r="J231" s="39"/>
      <c r="K231" s="13">
        <f t="shared" si="6"/>
        <v>604378</v>
      </c>
      <c r="L231" s="27"/>
    </row>
    <row r="232" spans="2:12" ht="15" hidden="1" customHeight="1" outlineLevel="1">
      <c r="B232" s="28" t="s">
        <v>139</v>
      </c>
      <c r="C232" s="28" t="s">
        <v>189</v>
      </c>
      <c r="D232" s="28" t="s">
        <v>838</v>
      </c>
      <c r="E232" s="17"/>
      <c r="F232" s="17"/>
      <c r="G232" s="17">
        <v>440308</v>
      </c>
      <c r="H232" s="17"/>
      <c r="I232" s="17"/>
      <c r="J232" s="17"/>
      <c r="K232" s="13">
        <f t="shared" si="6"/>
        <v>440308</v>
      </c>
      <c r="L232" s="27"/>
    </row>
    <row r="233" spans="2:12" ht="15" hidden="1" customHeight="1" outlineLevel="1">
      <c r="B233" s="28" t="s">
        <v>139</v>
      </c>
      <c r="C233" s="28" t="s">
        <v>189</v>
      </c>
      <c r="D233" s="28" t="s">
        <v>838</v>
      </c>
      <c r="E233" s="17">
        <v>36600</v>
      </c>
      <c r="F233" s="17"/>
      <c r="G233" s="17"/>
      <c r="H233" s="17"/>
      <c r="I233" s="17"/>
      <c r="J233" s="17"/>
      <c r="K233" s="13">
        <f t="shared" si="6"/>
        <v>36600</v>
      </c>
      <c r="L233" s="27"/>
    </row>
    <row r="234" spans="2:12" ht="15" hidden="1" customHeight="1" outlineLevel="1">
      <c r="B234" s="28" t="s">
        <v>139</v>
      </c>
      <c r="C234" s="28" t="s">
        <v>189</v>
      </c>
      <c r="D234" s="28" t="s">
        <v>838</v>
      </c>
      <c r="E234" s="17"/>
      <c r="F234" s="17"/>
      <c r="G234" s="17">
        <v>105378</v>
      </c>
      <c r="H234" s="17"/>
      <c r="I234" s="17"/>
      <c r="J234" s="17"/>
      <c r="K234" s="13">
        <f t="shared" si="6"/>
        <v>105378</v>
      </c>
      <c r="L234" s="27"/>
    </row>
    <row r="235" spans="2:12" ht="15" hidden="1" customHeight="1" outlineLevel="1">
      <c r="B235" s="28" t="s">
        <v>139</v>
      </c>
      <c r="C235" s="28" t="s">
        <v>189</v>
      </c>
      <c r="D235" s="28" t="s">
        <v>838</v>
      </c>
      <c r="E235" s="17"/>
      <c r="F235" s="17"/>
      <c r="G235" s="17">
        <v>340356</v>
      </c>
      <c r="H235" s="17"/>
      <c r="I235" s="17"/>
      <c r="J235" s="17"/>
      <c r="K235" s="13">
        <f t="shared" si="6"/>
        <v>340356</v>
      </c>
      <c r="L235" s="27"/>
    </row>
    <row r="236" spans="2:12" ht="15" hidden="1" customHeight="1" outlineLevel="1">
      <c r="B236" s="28" t="s">
        <v>139</v>
      </c>
      <c r="C236" s="28" t="s">
        <v>189</v>
      </c>
      <c r="D236" s="28" t="s">
        <v>838</v>
      </c>
      <c r="E236" s="17">
        <v>18000</v>
      </c>
      <c r="F236" s="17"/>
      <c r="G236" s="17"/>
      <c r="H236" s="17"/>
      <c r="I236" s="17"/>
      <c r="J236" s="17"/>
      <c r="K236" s="13">
        <f t="shared" si="6"/>
        <v>18000</v>
      </c>
      <c r="L236" s="27"/>
    </row>
    <row r="237" spans="2:12" ht="15" hidden="1" customHeight="1" outlineLevel="1">
      <c r="B237" s="28" t="s">
        <v>139</v>
      </c>
      <c r="C237" s="28" t="s">
        <v>189</v>
      </c>
      <c r="D237" s="28" t="s">
        <v>838</v>
      </c>
      <c r="E237" s="17">
        <v>9370</v>
      </c>
      <c r="F237" s="17"/>
      <c r="G237" s="17"/>
      <c r="H237" s="17"/>
      <c r="I237" s="17"/>
      <c r="J237" s="17"/>
      <c r="K237" s="13">
        <f t="shared" si="6"/>
        <v>9370</v>
      </c>
      <c r="L237" s="27"/>
    </row>
    <row r="238" spans="2:12" ht="15" hidden="1" customHeight="1" outlineLevel="1">
      <c r="B238" s="28" t="s">
        <v>139</v>
      </c>
      <c r="C238" s="28" t="s">
        <v>189</v>
      </c>
      <c r="D238" s="28" t="s">
        <v>1741</v>
      </c>
      <c r="E238" s="17"/>
      <c r="F238" s="17"/>
      <c r="G238" s="17"/>
      <c r="H238" s="17"/>
      <c r="I238" s="17"/>
      <c r="J238" s="17">
        <v>1830836</v>
      </c>
      <c r="K238" s="13">
        <f t="shared" si="6"/>
        <v>1830836</v>
      </c>
      <c r="L238" s="27"/>
    </row>
    <row r="239" spans="2:12" ht="15" hidden="1" customHeight="1" outlineLevel="1">
      <c r="B239" s="28" t="s">
        <v>139</v>
      </c>
      <c r="C239" s="28" t="s">
        <v>189</v>
      </c>
      <c r="D239" s="28" t="s">
        <v>850</v>
      </c>
      <c r="E239" s="17"/>
      <c r="F239" s="17"/>
      <c r="G239" s="17"/>
      <c r="H239" s="17"/>
      <c r="I239" s="17"/>
      <c r="J239" s="17">
        <v>142389</v>
      </c>
      <c r="K239" s="13">
        <f t="shared" si="6"/>
        <v>142389</v>
      </c>
      <c r="L239" s="27"/>
    </row>
    <row r="240" spans="2:12" ht="15" hidden="1" customHeight="1" outlineLevel="1">
      <c r="B240" s="28" t="s">
        <v>139</v>
      </c>
      <c r="C240" s="28" t="s">
        <v>189</v>
      </c>
      <c r="D240" s="28" t="s">
        <v>1744</v>
      </c>
      <c r="E240" s="17"/>
      <c r="F240" s="17"/>
      <c r="G240" s="17"/>
      <c r="H240" s="17"/>
      <c r="I240" s="17"/>
      <c r="J240" s="17">
        <v>2900000</v>
      </c>
      <c r="K240" s="13">
        <f t="shared" si="6"/>
        <v>2900000</v>
      </c>
      <c r="L240" s="27"/>
    </row>
    <row r="241" spans="2:12" ht="15" hidden="1" customHeight="1" outlineLevel="1">
      <c r="B241" s="28" t="s">
        <v>139</v>
      </c>
      <c r="C241" s="28" t="s">
        <v>189</v>
      </c>
      <c r="D241" s="28" t="s">
        <v>841</v>
      </c>
      <c r="E241" s="17">
        <v>787663</v>
      </c>
      <c r="F241" s="17"/>
      <c r="G241" s="17"/>
      <c r="H241" s="17"/>
      <c r="I241" s="17"/>
      <c r="J241" s="17"/>
      <c r="K241" s="13">
        <f t="shared" si="6"/>
        <v>787663</v>
      </c>
      <c r="L241" s="27"/>
    </row>
    <row r="242" spans="2:12" ht="15" hidden="1" customHeight="1" outlineLevel="1">
      <c r="B242" s="28" t="s">
        <v>139</v>
      </c>
      <c r="C242" s="28" t="s">
        <v>189</v>
      </c>
      <c r="D242" s="28" t="s">
        <v>842</v>
      </c>
      <c r="E242" s="17"/>
      <c r="F242" s="17"/>
      <c r="G242" s="17"/>
      <c r="H242" s="17"/>
      <c r="I242" s="17"/>
      <c r="J242" s="17">
        <v>119000</v>
      </c>
      <c r="K242" s="13">
        <f t="shared" si="6"/>
        <v>119000</v>
      </c>
      <c r="L242" s="27"/>
    </row>
    <row r="243" spans="2:12" ht="15" hidden="1" customHeight="1" outlineLevel="1">
      <c r="B243" s="28" t="s">
        <v>139</v>
      </c>
      <c r="C243" s="28" t="s">
        <v>189</v>
      </c>
      <c r="D243" s="28" t="s">
        <v>842</v>
      </c>
      <c r="E243" s="17"/>
      <c r="F243" s="17"/>
      <c r="G243" s="17"/>
      <c r="H243" s="17"/>
      <c r="I243" s="17"/>
      <c r="J243" s="17">
        <v>291550</v>
      </c>
      <c r="K243" s="13">
        <f t="shared" si="6"/>
        <v>291550</v>
      </c>
      <c r="L243" s="27"/>
    </row>
    <row r="244" spans="2:12" ht="15" hidden="1" customHeight="1" outlineLevel="1">
      <c r="B244" s="28" t="s">
        <v>139</v>
      </c>
      <c r="C244" s="28" t="s">
        <v>189</v>
      </c>
      <c r="D244" s="28" t="s">
        <v>842</v>
      </c>
      <c r="E244" s="17"/>
      <c r="F244" s="17"/>
      <c r="G244" s="17"/>
      <c r="H244" s="17"/>
      <c r="I244" s="17"/>
      <c r="J244" s="17">
        <v>297500</v>
      </c>
      <c r="K244" s="13">
        <f t="shared" si="6"/>
        <v>297500</v>
      </c>
      <c r="L244" s="27"/>
    </row>
    <row r="245" spans="2:12" ht="15" hidden="1" customHeight="1" outlineLevel="1">
      <c r="B245" s="28" t="s">
        <v>139</v>
      </c>
      <c r="C245" s="28" t="s">
        <v>189</v>
      </c>
      <c r="D245" s="28" t="s">
        <v>844</v>
      </c>
      <c r="E245" s="17"/>
      <c r="F245" s="17"/>
      <c r="G245" s="17"/>
      <c r="H245" s="17"/>
      <c r="I245" s="17"/>
      <c r="J245" s="17">
        <v>1606441</v>
      </c>
      <c r="K245" s="13">
        <f t="shared" si="6"/>
        <v>1606441</v>
      </c>
      <c r="L245" s="27"/>
    </row>
    <row r="246" spans="2:12" ht="15" hidden="1" customHeight="1" outlineLevel="1">
      <c r="B246" s="28" t="s">
        <v>139</v>
      </c>
      <c r="C246" s="28" t="s">
        <v>189</v>
      </c>
      <c r="D246" s="28" t="s">
        <v>844</v>
      </c>
      <c r="E246" s="17"/>
      <c r="F246" s="17"/>
      <c r="G246" s="17"/>
      <c r="H246" s="17"/>
      <c r="I246" s="17"/>
      <c r="J246" s="17">
        <v>888930</v>
      </c>
      <c r="K246" s="13">
        <f t="shared" si="6"/>
        <v>888930</v>
      </c>
      <c r="L246" s="27"/>
    </row>
    <row r="247" spans="2:12" ht="15" hidden="1" customHeight="1" outlineLevel="1">
      <c r="B247" s="28" t="s">
        <v>139</v>
      </c>
      <c r="C247" s="28" t="s">
        <v>189</v>
      </c>
      <c r="D247" s="28" t="s">
        <v>844</v>
      </c>
      <c r="E247" s="17"/>
      <c r="F247" s="17"/>
      <c r="G247" s="17"/>
      <c r="H247" s="17"/>
      <c r="I247" s="17"/>
      <c r="J247" s="17">
        <v>4403000</v>
      </c>
      <c r="K247" s="13">
        <f t="shared" si="6"/>
        <v>4403000</v>
      </c>
      <c r="L247" s="27"/>
    </row>
    <row r="248" spans="2:12" ht="15" hidden="1" customHeight="1" outlineLevel="1">
      <c r="B248" s="28" t="s">
        <v>139</v>
      </c>
      <c r="C248" s="28" t="s">
        <v>189</v>
      </c>
      <c r="D248" s="28" t="s">
        <v>844</v>
      </c>
      <c r="E248" s="17"/>
      <c r="F248" s="17"/>
      <c r="G248" s="17"/>
      <c r="H248" s="17"/>
      <c r="I248" s="17"/>
      <c r="J248" s="17">
        <v>1295910</v>
      </c>
      <c r="K248" s="13">
        <f t="shared" si="6"/>
        <v>1295910</v>
      </c>
      <c r="L248" s="27"/>
    </row>
    <row r="249" spans="2:12" ht="15" hidden="1" customHeight="1" outlineLevel="1">
      <c r="B249" s="28" t="s">
        <v>139</v>
      </c>
      <c r="C249" s="28" t="s">
        <v>189</v>
      </c>
      <c r="D249" s="28" t="s">
        <v>844</v>
      </c>
      <c r="E249" s="17"/>
      <c r="F249" s="17"/>
      <c r="G249" s="17"/>
      <c r="H249" s="17">
        <v>11200000</v>
      </c>
      <c r="I249" s="17"/>
      <c r="J249" s="17"/>
      <c r="K249" s="13">
        <f t="shared" si="6"/>
        <v>11200000</v>
      </c>
      <c r="L249" s="27"/>
    </row>
    <row r="250" spans="2:12" ht="15" hidden="1" customHeight="1" outlineLevel="1">
      <c r="B250" s="28" t="s">
        <v>139</v>
      </c>
      <c r="C250" s="28" t="s">
        <v>189</v>
      </c>
      <c r="D250" s="28" t="s">
        <v>844</v>
      </c>
      <c r="E250" s="17"/>
      <c r="F250" s="17"/>
      <c r="G250" s="17">
        <v>6091837</v>
      </c>
      <c r="H250" s="17"/>
      <c r="I250" s="17"/>
      <c r="J250" s="17"/>
      <c r="K250" s="13">
        <f t="shared" si="6"/>
        <v>6091837</v>
      </c>
      <c r="L250" s="27"/>
    </row>
    <row r="251" spans="2:12" ht="15" hidden="1" customHeight="1" outlineLevel="1">
      <c r="B251" s="28" t="s">
        <v>139</v>
      </c>
      <c r="C251" s="28" t="s">
        <v>189</v>
      </c>
      <c r="D251" s="28" t="s">
        <v>844</v>
      </c>
      <c r="E251" s="17"/>
      <c r="F251" s="17"/>
      <c r="G251" s="17">
        <v>6104175</v>
      </c>
      <c r="H251" s="17"/>
      <c r="I251" s="17"/>
      <c r="J251" s="17"/>
      <c r="K251" s="13">
        <f t="shared" si="6"/>
        <v>6104175</v>
      </c>
      <c r="L251" s="27"/>
    </row>
    <row r="252" spans="2:12" ht="15" hidden="1" customHeight="1" outlineLevel="1">
      <c r="B252" s="28" t="s">
        <v>139</v>
      </c>
      <c r="C252" s="28" t="s">
        <v>189</v>
      </c>
      <c r="D252" s="28" t="s">
        <v>845</v>
      </c>
      <c r="E252" s="17"/>
      <c r="F252" s="17"/>
      <c r="G252" s="17"/>
      <c r="H252" s="17">
        <v>9044000</v>
      </c>
      <c r="I252" s="17"/>
      <c r="J252" s="17"/>
      <c r="K252" s="13">
        <f t="shared" si="6"/>
        <v>9044000</v>
      </c>
      <c r="L252" s="27"/>
    </row>
    <row r="253" spans="2:12" ht="15" hidden="1" customHeight="1" outlineLevel="1">
      <c r="B253" s="28" t="s">
        <v>139</v>
      </c>
      <c r="C253" s="28" t="s">
        <v>189</v>
      </c>
      <c r="D253" s="28" t="s">
        <v>845</v>
      </c>
      <c r="E253" s="17"/>
      <c r="F253" s="17"/>
      <c r="G253" s="17"/>
      <c r="H253" s="17">
        <v>5500000</v>
      </c>
      <c r="I253" s="17"/>
      <c r="J253" s="17"/>
      <c r="K253" s="13">
        <f t="shared" si="6"/>
        <v>5500000</v>
      </c>
      <c r="L253" s="27"/>
    </row>
    <row r="254" spans="2:12" ht="15" hidden="1" customHeight="1" outlineLevel="1">
      <c r="B254" s="28" t="s">
        <v>139</v>
      </c>
      <c r="C254" s="28" t="s">
        <v>189</v>
      </c>
      <c r="D254" s="28" t="s">
        <v>845</v>
      </c>
      <c r="E254" s="17"/>
      <c r="F254" s="17"/>
      <c r="G254" s="17"/>
      <c r="H254" s="17">
        <v>26548567</v>
      </c>
      <c r="I254" s="17"/>
      <c r="J254" s="17"/>
      <c r="K254" s="13">
        <f t="shared" si="6"/>
        <v>26548567</v>
      </c>
      <c r="L254" s="27"/>
    </row>
    <row r="255" spans="2:12" ht="15" hidden="1" customHeight="1" outlineLevel="1">
      <c r="B255" s="28" t="s">
        <v>139</v>
      </c>
      <c r="C255" s="28" t="s">
        <v>189</v>
      </c>
      <c r="D255" s="28" t="s">
        <v>845</v>
      </c>
      <c r="E255" s="17"/>
      <c r="F255" s="17"/>
      <c r="G255" s="17"/>
      <c r="H255" s="17"/>
      <c r="I255" s="17"/>
      <c r="J255" s="17">
        <v>214200</v>
      </c>
      <c r="K255" s="13">
        <f t="shared" si="6"/>
        <v>214200</v>
      </c>
      <c r="L255" s="27"/>
    </row>
    <row r="256" spans="2:12" ht="15" hidden="1" customHeight="1" outlineLevel="1">
      <c r="B256" s="28" t="s">
        <v>139</v>
      </c>
      <c r="C256" s="28" t="s">
        <v>189</v>
      </c>
      <c r="D256" s="28" t="s">
        <v>845</v>
      </c>
      <c r="E256" s="17"/>
      <c r="F256" s="17"/>
      <c r="G256" s="17"/>
      <c r="H256" s="17">
        <v>15128000</v>
      </c>
      <c r="I256" s="17"/>
      <c r="J256" s="17"/>
      <c r="K256" s="13">
        <f t="shared" si="6"/>
        <v>15128000</v>
      </c>
      <c r="L256" s="27"/>
    </row>
    <row r="257" spans="2:13" ht="15" hidden="1" customHeight="1" outlineLevel="1">
      <c r="B257" s="28" t="s">
        <v>139</v>
      </c>
      <c r="C257" s="28" t="s">
        <v>189</v>
      </c>
      <c r="D257" s="28" t="s">
        <v>845</v>
      </c>
      <c r="E257" s="17"/>
      <c r="F257" s="17"/>
      <c r="G257" s="17"/>
      <c r="H257" s="17">
        <v>574598640</v>
      </c>
      <c r="I257" s="17"/>
      <c r="J257" s="17"/>
      <c r="K257" s="13">
        <f t="shared" si="6"/>
        <v>574598640</v>
      </c>
      <c r="L257" s="27"/>
    </row>
    <row r="258" spans="2:13" ht="15" hidden="1" customHeight="1" outlineLevel="1">
      <c r="B258" s="28" t="s">
        <v>140</v>
      </c>
      <c r="C258" s="28" t="s">
        <v>189</v>
      </c>
      <c r="D258" s="28" t="s">
        <v>1743</v>
      </c>
      <c r="E258" s="17"/>
      <c r="F258" s="17"/>
      <c r="G258" s="17"/>
      <c r="H258" s="17"/>
      <c r="I258" s="17"/>
      <c r="J258" s="17">
        <v>403410</v>
      </c>
      <c r="K258" s="13">
        <f t="shared" si="6"/>
        <v>403410</v>
      </c>
      <c r="L258" s="27"/>
    </row>
    <row r="259" spans="2:13" ht="15" hidden="1" customHeight="1" outlineLevel="1">
      <c r="B259" s="28" t="s">
        <v>140</v>
      </c>
      <c r="C259" s="28" t="s">
        <v>189</v>
      </c>
      <c r="D259" s="28" t="s">
        <v>1743</v>
      </c>
      <c r="E259" s="17"/>
      <c r="F259" s="17"/>
      <c r="G259" s="17"/>
      <c r="H259" s="17"/>
      <c r="I259" s="17"/>
      <c r="J259" s="17">
        <v>250001</v>
      </c>
      <c r="K259" s="13">
        <f t="shared" si="6"/>
        <v>250001</v>
      </c>
      <c r="L259" s="27"/>
    </row>
    <row r="260" spans="2:13" ht="15" hidden="1" customHeight="1" outlineLevel="1">
      <c r="B260" s="28" t="s">
        <v>140</v>
      </c>
      <c r="C260" s="28" t="s">
        <v>189</v>
      </c>
      <c r="D260" s="28" t="s">
        <v>837</v>
      </c>
      <c r="E260" s="17"/>
      <c r="F260" s="17">
        <v>211388</v>
      </c>
      <c r="G260" s="17"/>
      <c r="H260" s="17"/>
      <c r="I260" s="17"/>
      <c r="J260" s="17"/>
      <c r="K260" s="13">
        <f t="shared" si="6"/>
        <v>211388</v>
      </c>
      <c r="L260" s="27"/>
    </row>
    <row r="261" spans="2:13" ht="15" hidden="1" customHeight="1" outlineLevel="1">
      <c r="B261" s="28" t="s">
        <v>140</v>
      </c>
      <c r="C261" s="28" t="s">
        <v>189</v>
      </c>
      <c r="D261" s="28" t="s">
        <v>838</v>
      </c>
      <c r="E261" s="17"/>
      <c r="F261" s="17"/>
      <c r="G261" s="17"/>
      <c r="H261" s="17">
        <v>1318548</v>
      </c>
      <c r="I261" s="17"/>
      <c r="J261" s="17"/>
      <c r="K261" s="13">
        <f t="shared" si="6"/>
        <v>1318548</v>
      </c>
      <c r="L261" s="27"/>
    </row>
    <row r="262" spans="2:13" ht="15" hidden="1" customHeight="1" outlineLevel="1">
      <c r="B262" s="28" t="s">
        <v>140</v>
      </c>
      <c r="C262" s="28" t="s">
        <v>189</v>
      </c>
      <c r="D262" s="28" t="s">
        <v>838</v>
      </c>
      <c r="E262" s="17">
        <v>50000</v>
      </c>
      <c r="F262" s="17"/>
      <c r="G262" s="17"/>
      <c r="H262" s="17"/>
      <c r="I262" s="17"/>
      <c r="J262" s="17"/>
      <c r="K262" s="13">
        <f t="shared" si="6"/>
        <v>50000</v>
      </c>
      <c r="L262" s="27"/>
    </row>
    <row r="263" spans="2:13" ht="15" hidden="1" customHeight="1" outlineLevel="1">
      <c r="B263" s="28" t="s">
        <v>140</v>
      </c>
      <c r="C263" s="28" t="s">
        <v>189</v>
      </c>
      <c r="D263" s="28" t="s">
        <v>838</v>
      </c>
      <c r="E263" s="17">
        <v>35400</v>
      </c>
      <c r="F263" s="17"/>
      <c r="G263" s="17"/>
      <c r="H263" s="17"/>
      <c r="I263" s="17"/>
      <c r="J263" s="17"/>
      <c r="K263" s="13">
        <f t="shared" si="6"/>
        <v>35400</v>
      </c>
      <c r="L263" s="27"/>
    </row>
    <row r="264" spans="2:13" ht="15" hidden="1" customHeight="1" outlineLevel="1">
      <c r="B264" s="28" t="s">
        <v>140</v>
      </c>
      <c r="C264" s="28" t="s">
        <v>189</v>
      </c>
      <c r="D264" s="28" t="s">
        <v>838</v>
      </c>
      <c r="E264" s="17">
        <v>19600</v>
      </c>
      <c r="F264" s="17"/>
      <c r="G264" s="17"/>
      <c r="H264" s="17"/>
      <c r="I264" s="17"/>
      <c r="J264" s="17"/>
      <c r="K264" s="13">
        <f t="shared" si="6"/>
        <v>19600</v>
      </c>
      <c r="L264" s="27"/>
    </row>
    <row r="265" spans="2:13" ht="15" hidden="1" customHeight="1" outlineLevel="1">
      <c r="B265" s="28" t="s">
        <v>140</v>
      </c>
      <c r="C265" s="28" t="s">
        <v>189</v>
      </c>
      <c r="D265" s="28" t="s">
        <v>838</v>
      </c>
      <c r="E265" s="17">
        <v>17600</v>
      </c>
      <c r="F265" s="17"/>
      <c r="G265" s="17"/>
      <c r="H265" s="17"/>
      <c r="I265" s="17"/>
      <c r="J265" s="17"/>
      <c r="K265" s="13">
        <f t="shared" si="6"/>
        <v>17600</v>
      </c>
      <c r="L265" s="27"/>
    </row>
    <row r="266" spans="2:13" ht="15" hidden="1" customHeight="1" outlineLevel="1">
      <c r="B266" s="28" t="s">
        <v>140</v>
      </c>
      <c r="C266" s="28" t="s">
        <v>189</v>
      </c>
      <c r="D266" s="28" t="s">
        <v>838</v>
      </c>
      <c r="E266" s="17"/>
      <c r="F266" s="17"/>
      <c r="G266" s="17">
        <v>41537</v>
      </c>
      <c r="H266" s="17"/>
      <c r="I266" s="17"/>
      <c r="J266" s="17"/>
      <c r="K266" s="13">
        <f t="shared" si="6"/>
        <v>41537</v>
      </c>
      <c r="L266" s="27"/>
      <c r="M266" s="70"/>
    </row>
    <row r="267" spans="2:13" ht="15" hidden="1" customHeight="1" outlineLevel="1">
      <c r="B267" s="28" t="s">
        <v>140</v>
      </c>
      <c r="C267" s="28" t="s">
        <v>189</v>
      </c>
      <c r="D267" s="28" t="s">
        <v>838</v>
      </c>
      <c r="E267" s="17"/>
      <c r="F267" s="17"/>
      <c r="G267" s="17">
        <v>167378</v>
      </c>
      <c r="H267" s="17"/>
      <c r="I267" s="17"/>
      <c r="J267" s="17"/>
      <c r="K267" s="13">
        <f t="shared" si="6"/>
        <v>167378</v>
      </c>
      <c r="L267" s="27"/>
      <c r="M267" s="70"/>
    </row>
    <row r="268" spans="2:13" ht="15" hidden="1" customHeight="1" outlineLevel="1">
      <c r="B268" s="28" t="s">
        <v>140</v>
      </c>
      <c r="C268" s="28" t="s">
        <v>189</v>
      </c>
      <c r="D268" s="28" t="s">
        <v>838</v>
      </c>
      <c r="E268" s="17"/>
      <c r="F268" s="17"/>
      <c r="G268" s="17"/>
      <c r="H268" s="17"/>
      <c r="I268" s="17"/>
      <c r="J268" s="17"/>
      <c r="K268" s="13">
        <f t="shared" si="6"/>
        <v>0</v>
      </c>
      <c r="L268" s="27"/>
      <c r="M268" s="70"/>
    </row>
    <row r="269" spans="2:13" ht="15" hidden="1" customHeight="1" outlineLevel="1">
      <c r="B269" s="28" t="s">
        <v>140</v>
      </c>
      <c r="C269" s="28" t="s">
        <v>189</v>
      </c>
      <c r="D269" s="28" t="s">
        <v>1741</v>
      </c>
      <c r="E269" s="17"/>
      <c r="F269" s="17"/>
      <c r="G269" s="17"/>
      <c r="H269" s="17"/>
      <c r="I269" s="17"/>
      <c r="J269" s="17">
        <v>527733</v>
      </c>
      <c r="K269" s="13">
        <f t="shared" si="6"/>
        <v>527733</v>
      </c>
      <c r="L269" s="27"/>
    </row>
    <row r="270" spans="2:13" ht="15" hidden="1" customHeight="1" outlineLevel="1">
      <c r="B270" s="28" t="s">
        <v>140</v>
      </c>
      <c r="C270" s="28" t="s">
        <v>189</v>
      </c>
      <c r="D270" s="28" t="s">
        <v>839</v>
      </c>
      <c r="E270" s="17"/>
      <c r="F270" s="17"/>
      <c r="G270" s="17"/>
      <c r="H270" s="17">
        <v>2011695</v>
      </c>
      <c r="I270" s="17"/>
      <c r="J270" s="17"/>
      <c r="K270" s="13">
        <f t="shared" si="6"/>
        <v>2011695</v>
      </c>
      <c r="L270" s="27"/>
    </row>
    <row r="271" spans="2:13" ht="15" hidden="1" customHeight="1" outlineLevel="1">
      <c r="B271" s="28" t="s">
        <v>140</v>
      </c>
      <c r="C271" s="28" t="s">
        <v>189</v>
      </c>
      <c r="D271" s="28" t="s">
        <v>839</v>
      </c>
      <c r="E271" s="39"/>
      <c r="F271" s="39"/>
      <c r="G271" s="39"/>
      <c r="H271" s="17">
        <v>2011695</v>
      </c>
      <c r="I271" s="39"/>
      <c r="J271" s="39"/>
      <c r="K271" s="13">
        <f t="shared" si="6"/>
        <v>2011695</v>
      </c>
      <c r="L271" s="27"/>
    </row>
    <row r="272" spans="2:13" ht="15" hidden="1" customHeight="1" outlineLevel="1">
      <c r="B272" s="28" t="s">
        <v>140</v>
      </c>
      <c r="C272" s="28" t="s">
        <v>189</v>
      </c>
      <c r="D272" s="28" t="s">
        <v>839</v>
      </c>
      <c r="E272" s="17"/>
      <c r="F272" s="17"/>
      <c r="G272" s="17"/>
      <c r="H272" s="17"/>
      <c r="I272" s="17"/>
      <c r="J272" s="17">
        <v>346535</v>
      </c>
      <c r="K272" s="13">
        <f t="shared" si="6"/>
        <v>346535</v>
      </c>
      <c r="L272" s="27"/>
    </row>
    <row r="273" spans="2:12" ht="15" hidden="1" customHeight="1" outlineLevel="1">
      <c r="B273" s="28" t="s">
        <v>140</v>
      </c>
      <c r="C273" s="28" t="s">
        <v>189</v>
      </c>
      <c r="D273" s="28" t="s">
        <v>839</v>
      </c>
      <c r="E273" s="17"/>
      <c r="F273" s="17"/>
      <c r="G273" s="17"/>
      <c r="H273" s="17"/>
      <c r="I273" s="17"/>
      <c r="J273" s="17">
        <v>81576</v>
      </c>
      <c r="K273" s="13">
        <f t="shared" si="6"/>
        <v>81576</v>
      </c>
      <c r="L273" s="27"/>
    </row>
    <row r="274" spans="2:12" ht="15" hidden="1" customHeight="1" outlineLevel="1">
      <c r="B274" s="28" t="s">
        <v>140</v>
      </c>
      <c r="C274" s="28" t="s">
        <v>189</v>
      </c>
      <c r="D274" s="28" t="s">
        <v>851</v>
      </c>
      <c r="E274" s="39"/>
      <c r="F274" s="39"/>
      <c r="G274" s="39"/>
      <c r="H274" s="39"/>
      <c r="I274" s="39"/>
      <c r="J274" s="17">
        <v>1780000</v>
      </c>
      <c r="K274" s="13">
        <f t="shared" si="6"/>
        <v>1780000</v>
      </c>
      <c r="L274" s="27"/>
    </row>
    <row r="275" spans="2:12" ht="15" hidden="1" customHeight="1" outlineLevel="1">
      <c r="B275" s="28" t="s">
        <v>140</v>
      </c>
      <c r="C275" s="28" t="s">
        <v>189</v>
      </c>
      <c r="D275" s="28" t="s">
        <v>848</v>
      </c>
      <c r="E275" s="39"/>
      <c r="F275" s="39"/>
      <c r="G275" s="39"/>
      <c r="H275" s="39"/>
      <c r="I275" s="39"/>
      <c r="J275" s="17">
        <v>700917</v>
      </c>
      <c r="K275" s="13">
        <f t="shared" si="6"/>
        <v>700917</v>
      </c>
      <c r="L275" s="27"/>
    </row>
    <row r="276" spans="2:12" ht="15" hidden="1" customHeight="1" outlineLevel="1">
      <c r="B276" s="28" t="s">
        <v>140</v>
      </c>
      <c r="C276" s="28" t="s">
        <v>189</v>
      </c>
      <c r="D276" s="28" t="s">
        <v>848</v>
      </c>
      <c r="E276" s="39"/>
      <c r="F276" s="39"/>
      <c r="G276" s="39"/>
      <c r="H276" s="39"/>
      <c r="I276" s="39"/>
      <c r="J276" s="17">
        <v>699345</v>
      </c>
      <c r="K276" s="13">
        <f t="shared" si="6"/>
        <v>699345</v>
      </c>
      <c r="L276" s="27"/>
    </row>
    <row r="277" spans="2:12" ht="15" hidden="1" customHeight="1" outlineLevel="1">
      <c r="B277" s="28" t="s">
        <v>140</v>
      </c>
      <c r="C277" s="28" t="s">
        <v>189</v>
      </c>
      <c r="D277" s="28" t="s">
        <v>848</v>
      </c>
      <c r="E277" s="39"/>
      <c r="F277" s="39"/>
      <c r="G277" s="39"/>
      <c r="H277" s="39"/>
      <c r="I277" s="39"/>
      <c r="J277" s="17">
        <v>595000</v>
      </c>
      <c r="K277" s="13">
        <f t="shared" si="6"/>
        <v>595000</v>
      </c>
      <c r="L277" s="27"/>
    </row>
    <row r="278" spans="2:12" ht="15" hidden="1" customHeight="1" outlineLevel="1">
      <c r="B278" s="28" t="s">
        <v>140</v>
      </c>
      <c r="C278" s="28" t="s">
        <v>189</v>
      </c>
      <c r="D278" s="28" t="s">
        <v>848</v>
      </c>
      <c r="E278" s="39"/>
      <c r="F278" s="39"/>
      <c r="G278" s="39"/>
      <c r="H278" s="39"/>
      <c r="I278" s="39"/>
      <c r="J278" s="17">
        <v>6091515</v>
      </c>
      <c r="K278" s="13">
        <f t="shared" si="6"/>
        <v>6091515</v>
      </c>
      <c r="L278" s="27"/>
    </row>
    <row r="279" spans="2:12" ht="15" hidden="1" customHeight="1" outlineLevel="1">
      <c r="B279" s="28" t="s">
        <v>140</v>
      </c>
      <c r="C279" s="28" t="s">
        <v>189</v>
      </c>
      <c r="D279" s="28" t="s">
        <v>1745</v>
      </c>
      <c r="E279" s="39"/>
      <c r="F279" s="39"/>
      <c r="G279" s="39"/>
      <c r="H279" s="39"/>
      <c r="I279" s="39"/>
      <c r="J279" s="17">
        <v>2900000</v>
      </c>
      <c r="K279" s="13">
        <f t="shared" ref="K279" si="7">SUM(E279:J279)</f>
        <v>2900000</v>
      </c>
      <c r="L279" s="27"/>
    </row>
    <row r="280" spans="2:12" ht="15" hidden="1" customHeight="1" outlineLevel="1">
      <c r="B280" s="28" t="s">
        <v>140</v>
      </c>
      <c r="C280" s="28" t="s">
        <v>189</v>
      </c>
      <c r="D280" s="28" t="s">
        <v>841</v>
      </c>
      <c r="E280" s="39"/>
      <c r="F280" s="39"/>
      <c r="G280" s="39"/>
      <c r="H280" s="39"/>
      <c r="I280" s="39"/>
      <c r="J280" s="17">
        <v>257027</v>
      </c>
      <c r="K280" s="13">
        <f t="shared" si="6"/>
        <v>257027</v>
      </c>
      <c r="L280" s="27"/>
    </row>
    <row r="281" spans="2:12" ht="15" hidden="1" customHeight="1" outlineLevel="1">
      <c r="B281" s="28" t="s">
        <v>140</v>
      </c>
      <c r="C281" s="28" t="s">
        <v>189</v>
      </c>
      <c r="D281" s="28" t="s">
        <v>844</v>
      </c>
      <c r="E281" s="39"/>
      <c r="F281" s="39"/>
      <c r="G281" s="39"/>
      <c r="H281" s="39"/>
      <c r="I281" s="39"/>
      <c r="J281" s="17">
        <v>1237600</v>
      </c>
      <c r="K281" s="13">
        <f t="shared" si="6"/>
        <v>1237600</v>
      </c>
      <c r="L281" s="27"/>
    </row>
    <row r="282" spans="2:12" ht="15" hidden="1" customHeight="1" outlineLevel="1">
      <c r="B282" s="28" t="s">
        <v>140</v>
      </c>
      <c r="C282" s="28" t="s">
        <v>189</v>
      </c>
      <c r="D282" s="28" t="s">
        <v>844</v>
      </c>
      <c r="E282" s="39"/>
      <c r="F282" s="39"/>
      <c r="G282" s="39"/>
      <c r="H282" s="39"/>
      <c r="I282" s="39"/>
      <c r="J282" s="17">
        <v>250001</v>
      </c>
      <c r="K282" s="13">
        <f t="shared" si="6"/>
        <v>250001</v>
      </c>
      <c r="L282" s="27"/>
    </row>
    <row r="283" spans="2:12" ht="15" hidden="1" customHeight="1" outlineLevel="1">
      <c r="B283" s="28" t="s">
        <v>140</v>
      </c>
      <c r="C283" s="28" t="s">
        <v>189</v>
      </c>
      <c r="D283" s="28" t="s">
        <v>844</v>
      </c>
      <c r="E283" s="39"/>
      <c r="F283" s="39"/>
      <c r="G283" s="39"/>
      <c r="H283" s="39"/>
      <c r="I283" s="39"/>
      <c r="J283" s="17">
        <v>159650</v>
      </c>
      <c r="K283" s="13">
        <f t="shared" si="6"/>
        <v>159650</v>
      </c>
      <c r="L283" s="27"/>
    </row>
    <row r="284" spans="2:12" ht="15" hidden="1" customHeight="1" outlineLevel="1">
      <c r="B284" s="28" t="s">
        <v>140</v>
      </c>
      <c r="C284" s="28" t="s">
        <v>189</v>
      </c>
      <c r="D284" s="28" t="s">
        <v>844</v>
      </c>
      <c r="E284" s="39"/>
      <c r="F284" s="39"/>
      <c r="G284" s="39"/>
      <c r="H284" s="39"/>
      <c r="I284" s="39"/>
      <c r="J284" s="17">
        <v>181118</v>
      </c>
      <c r="K284" s="13">
        <f t="shared" si="6"/>
        <v>181118</v>
      </c>
      <c r="L284" s="27"/>
    </row>
    <row r="285" spans="2:12" ht="15" hidden="1" customHeight="1" outlineLevel="1">
      <c r="B285" s="28" t="s">
        <v>140</v>
      </c>
      <c r="C285" s="28" t="s">
        <v>189</v>
      </c>
      <c r="D285" s="28" t="s">
        <v>844</v>
      </c>
      <c r="E285" s="39"/>
      <c r="F285" s="39"/>
      <c r="G285" s="39"/>
      <c r="H285" s="39"/>
      <c r="I285" s="39"/>
      <c r="J285" s="17">
        <v>209047</v>
      </c>
      <c r="K285" s="13">
        <f t="shared" si="6"/>
        <v>209047</v>
      </c>
      <c r="L285" s="27"/>
    </row>
    <row r="286" spans="2:12" ht="15" hidden="1" customHeight="1" outlineLevel="1">
      <c r="B286" s="28" t="s">
        <v>140</v>
      </c>
      <c r="C286" s="28" t="s">
        <v>189</v>
      </c>
      <c r="D286" s="28" t="s">
        <v>844</v>
      </c>
      <c r="E286" s="39"/>
      <c r="F286" s="39"/>
      <c r="G286" s="39"/>
      <c r="H286" s="17">
        <v>11200000</v>
      </c>
      <c r="I286" s="39"/>
      <c r="J286" s="17"/>
      <c r="K286" s="13">
        <f t="shared" si="6"/>
        <v>11200000</v>
      </c>
      <c r="L286" s="27"/>
    </row>
    <row r="287" spans="2:12" ht="15" hidden="1" customHeight="1" outlineLevel="1">
      <c r="B287" s="28" t="s">
        <v>140</v>
      </c>
      <c r="C287" s="28" t="s">
        <v>189</v>
      </c>
      <c r="D287" s="28" t="s">
        <v>845</v>
      </c>
      <c r="E287" s="39"/>
      <c r="F287" s="17"/>
      <c r="G287" s="17">
        <v>4328200</v>
      </c>
      <c r="H287" s="17"/>
      <c r="I287" s="17"/>
      <c r="J287" s="17"/>
      <c r="K287" s="13">
        <f t="shared" si="6"/>
        <v>4328200</v>
      </c>
      <c r="L287" s="27"/>
    </row>
    <row r="288" spans="2:12" ht="15" hidden="1" customHeight="1" outlineLevel="1">
      <c r="B288" s="28" t="s">
        <v>140</v>
      </c>
      <c r="C288" s="28" t="s">
        <v>189</v>
      </c>
      <c r="D288" s="28" t="s">
        <v>845</v>
      </c>
      <c r="E288" s="39"/>
      <c r="F288" s="17"/>
      <c r="G288" s="17"/>
      <c r="H288" s="17">
        <v>46743068</v>
      </c>
      <c r="I288" s="17"/>
      <c r="J288" s="17"/>
      <c r="K288" s="13">
        <f t="shared" si="6"/>
        <v>46743068</v>
      </c>
      <c r="L288" s="27"/>
    </row>
    <row r="289" spans="2:12" ht="15" hidden="1" customHeight="1" outlineLevel="1">
      <c r="B289" s="28" t="s">
        <v>140</v>
      </c>
      <c r="C289" s="28" t="s">
        <v>189</v>
      </c>
      <c r="D289" s="28" t="s">
        <v>845</v>
      </c>
      <c r="E289" s="39"/>
      <c r="F289" s="17"/>
      <c r="G289" s="17"/>
      <c r="H289" s="17"/>
      <c r="I289" s="17"/>
      <c r="J289" s="17">
        <v>308819</v>
      </c>
      <c r="K289" s="13">
        <f t="shared" si="6"/>
        <v>308819</v>
      </c>
      <c r="L289" s="27"/>
    </row>
    <row r="290" spans="2:12" ht="15" hidden="1" customHeight="1" outlineLevel="1">
      <c r="B290" s="28" t="s">
        <v>140</v>
      </c>
      <c r="C290" s="28" t="s">
        <v>189</v>
      </c>
      <c r="D290" s="28" t="s">
        <v>845</v>
      </c>
      <c r="E290" s="39"/>
      <c r="F290" s="17"/>
      <c r="G290" s="17"/>
      <c r="H290" s="17">
        <v>7564000</v>
      </c>
      <c r="I290" s="17"/>
      <c r="J290" s="17"/>
      <c r="K290" s="13">
        <f t="shared" si="6"/>
        <v>7564000</v>
      </c>
      <c r="L290" s="27"/>
    </row>
    <row r="291" spans="2:12" ht="15" hidden="1" customHeight="1" outlineLevel="1">
      <c r="B291" s="28" t="s">
        <v>140</v>
      </c>
      <c r="C291" s="28" t="s">
        <v>189</v>
      </c>
      <c r="D291" s="28" t="s">
        <v>845</v>
      </c>
      <c r="E291" s="39"/>
      <c r="F291" s="17"/>
      <c r="G291" s="17">
        <v>5410250</v>
      </c>
      <c r="H291" s="17"/>
      <c r="I291" s="17"/>
      <c r="J291" s="17"/>
      <c r="K291" s="13">
        <f t="shared" si="6"/>
        <v>5410250</v>
      </c>
      <c r="L291" s="27"/>
    </row>
    <row r="292" spans="2:12" ht="15" hidden="1" customHeight="1" outlineLevel="1">
      <c r="B292" s="28" t="s">
        <v>140</v>
      </c>
      <c r="C292" s="28" t="s">
        <v>189</v>
      </c>
      <c r="D292" s="28" t="s">
        <v>845</v>
      </c>
      <c r="E292" s="39"/>
      <c r="F292" s="17"/>
      <c r="G292" s="17"/>
      <c r="H292" s="17">
        <v>5500000</v>
      </c>
      <c r="I292" s="17"/>
      <c r="J292" s="17"/>
      <c r="K292" s="13">
        <f t="shared" si="6"/>
        <v>5500000</v>
      </c>
      <c r="L292" s="27"/>
    </row>
    <row r="293" spans="2:12" collapsed="1">
      <c r="B293" s="328" t="s">
        <v>27</v>
      </c>
      <c r="C293" s="351"/>
      <c r="D293" s="329"/>
      <c r="E293" s="132">
        <f t="shared" ref="E293:J293" si="8">SUM(E175:E292)</f>
        <v>2386815</v>
      </c>
      <c r="F293" s="132">
        <f t="shared" si="8"/>
        <v>3204187</v>
      </c>
      <c r="G293" s="132">
        <f t="shared" si="8"/>
        <v>33229588</v>
      </c>
      <c r="H293" s="132">
        <f t="shared" si="8"/>
        <v>748254474</v>
      </c>
      <c r="I293" s="132">
        <f t="shared" si="8"/>
        <v>0</v>
      </c>
      <c r="J293" s="132">
        <f t="shared" si="8"/>
        <v>94377788</v>
      </c>
      <c r="K293" s="132">
        <f t="shared" ref="K293" si="9">SUM(E293:J293)</f>
        <v>881452852</v>
      </c>
    </row>
    <row r="294" spans="2:12">
      <c r="B294" s="328" t="s">
        <v>26</v>
      </c>
      <c r="C294" s="351"/>
      <c r="D294" s="329"/>
      <c r="E294" s="132">
        <f t="shared" ref="E294:K294" si="10">+E293+E174</f>
        <v>18686797</v>
      </c>
      <c r="F294" s="132">
        <f t="shared" si="10"/>
        <v>11633407</v>
      </c>
      <c r="G294" s="132">
        <f t="shared" si="10"/>
        <v>64385779</v>
      </c>
      <c r="H294" s="132">
        <f t="shared" si="10"/>
        <v>1874852355</v>
      </c>
      <c r="I294" s="132">
        <f t="shared" si="10"/>
        <v>0</v>
      </c>
      <c r="J294" s="132">
        <f t="shared" si="10"/>
        <v>130289572</v>
      </c>
      <c r="K294" s="132">
        <f t="shared" si="10"/>
        <v>2099847910</v>
      </c>
    </row>
    <row r="295" spans="2:12" ht="15" customHeight="1" outlineLevel="1">
      <c r="B295" s="28" t="s">
        <v>216</v>
      </c>
      <c r="C295" s="28" t="s">
        <v>189</v>
      </c>
      <c r="D295" s="211" t="s">
        <v>1743</v>
      </c>
      <c r="E295" s="118"/>
      <c r="F295" s="118"/>
      <c r="G295" s="118"/>
      <c r="H295" s="118"/>
      <c r="I295" s="118"/>
      <c r="J295" s="39">
        <v>251090</v>
      </c>
      <c r="K295" s="13">
        <f t="shared" ref="K295:K368" si="11">+SUM(E295:J295)</f>
        <v>251090</v>
      </c>
    </row>
    <row r="296" spans="2:12" ht="15" customHeight="1" outlineLevel="1">
      <c r="B296" s="28" t="s">
        <v>216</v>
      </c>
      <c r="C296" s="28" t="s">
        <v>189</v>
      </c>
      <c r="D296" s="211" t="s">
        <v>1743</v>
      </c>
      <c r="E296" s="118"/>
      <c r="F296" s="118"/>
      <c r="G296" s="118"/>
      <c r="H296" s="118"/>
      <c r="I296" s="118"/>
      <c r="J296" s="39">
        <v>349765</v>
      </c>
      <c r="K296" s="13">
        <f t="shared" si="11"/>
        <v>349765</v>
      </c>
    </row>
    <row r="297" spans="2:12" ht="15" customHeight="1" outlineLevel="1">
      <c r="B297" s="28" t="s">
        <v>216</v>
      </c>
      <c r="C297" s="28" t="s">
        <v>189</v>
      </c>
      <c r="D297" s="211" t="s">
        <v>1743</v>
      </c>
      <c r="E297" s="118"/>
      <c r="F297" s="118"/>
      <c r="G297" s="118"/>
      <c r="H297" s="118"/>
      <c r="I297" s="118"/>
      <c r="J297" s="39">
        <v>237988</v>
      </c>
      <c r="K297" s="13">
        <f t="shared" si="11"/>
        <v>237988</v>
      </c>
    </row>
    <row r="298" spans="2:12" ht="15" customHeight="1" outlineLevel="1">
      <c r="B298" s="28" t="s">
        <v>216</v>
      </c>
      <c r="C298" s="28" t="s">
        <v>189</v>
      </c>
      <c r="D298" s="211" t="s">
        <v>1743</v>
      </c>
      <c r="E298" s="118"/>
      <c r="F298" s="118"/>
      <c r="G298" s="118"/>
      <c r="H298" s="118"/>
      <c r="I298" s="118"/>
      <c r="J298" s="39">
        <v>345100</v>
      </c>
      <c r="K298" s="13">
        <f t="shared" si="11"/>
        <v>345100</v>
      </c>
    </row>
    <row r="299" spans="2:12" ht="15" customHeight="1" outlineLevel="1">
      <c r="B299" s="28" t="s">
        <v>216</v>
      </c>
      <c r="C299" s="28" t="s">
        <v>189</v>
      </c>
      <c r="D299" s="211" t="s">
        <v>1743</v>
      </c>
      <c r="E299" s="118"/>
      <c r="F299" s="118"/>
      <c r="G299" s="118"/>
      <c r="H299" s="118"/>
      <c r="I299" s="118"/>
      <c r="J299" s="39">
        <v>452795</v>
      </c>
      <c r="K299" s="13">
        <f t="shared" si="11"/>
        <v>452795</v>
      </c>
    </row>
    <row r="300" spans="2:12" ht="15" customHeight="1" outlineLevel="1">
      <c r="B300" s="28" t="s">
        <v>216</v>
      </c>
      <c r="C300" s="28" t="s">
        <v>189</v>
      </c>
      <c r="D300" s="211" t="s">
        <v>1743</v>
      </c>
      <c r="E300" s="118"/>
      <c r="F300" s="118"/>
      <c r="G300" s="118"/>
      <c r="H300" s="118"/>
      <c r="I300" s="118"/>
      <c r="J300" s="39">
        <v>350000</v>
      </c>
      <c r="K300" s="13">
        <f t="shared" si="11"/>
        <v>350000</v>
      </c>
    </row>
    <row r="301" spans="2:12" ht="15" customHeight="1" outlineLevel="1">
      <c r="B301" s="28" t="s">
        <v>216</v>
      </c>
      <c r="C301" s="28" t="s">
        <v>189</v>
      </c>
      <c r="D301" s="211" t="s">
        <v>837</v>
      </c>
      <c r="E301" s="118"/>
      <c r="F301" s="118"/>
      <c r="G301" s="118"/>
      <c r="H301" s="118">
        <v>45000000</v>
      </c>
      <c r="I301" s="118"/>
      <c r="J301" s="39"/>
      <c r="K301" s="13">
        <f t="shared" si="11"/>
        <v>45000000</v>
      </c>
    </row>
    <row r="302" spans="2:12" ht="15" customHeight="1" outlineLevel="1">
      <c r="B302" s="28" t="s">
        <v>216</v>
      </c>
      <c r="C302" s="28" t="s">
        <v>189</v>
      </c>
      <c r="D302" s="211" t="s">
        <v>837</v>
      </c>
      <c r="E302" s="118"/>
      <c r="F302" s="118"/>
      <c r="G302" s="118"/>
      <c r="H302" s="118">
        <v>22500000</v>
      </c>
      <c r="I302" s="118"/>
      <c r="J302" s="39"/>
      <c r="K302" s="13">
        <f t="shared" si="11"/>
        <v>22500000</v>
      </c>
    </row>
    <row r="303" spans="2:12" ht="15" customHeight="1" outlineLevel="1">
      <c r="B303" s="28" t="s">
        <v>216</v>
      </c>
      <c r="C303" s="28" t="s">
        <v>189</v>
      </c>
      <c r="D303" s="211" t="s">
        <v>838</v>
      </c>
      <c r="E303" s="118"/>
      <c r="F303" s="118"/>
      <c r="G303" s="118"/>
      <c r="H303" s="118"/>
      <c r="I303" s="118"/>
      <c r="J303" s="118">
        <v>22000</v>
      </c>
      <c r="K303" s="13">
        <f t="shared" si="11"/>
        <v>22000</v>
      </c>
    </row>
    <row r="304" spans="2:12" ht="15" customHeight="1" outlineLevel="1">
      <c r="B304" s="28" t="s">
        <v>216</v>
      </c>
      <c r="C304" s="28" t="s">
        <v>189</v>
      </c>
      <c r="D304" s="211" t="s">
        <v>838</v>
      </c>
      <c r="E304" s="118"/>
      <c r="F304" s="118"/>
      <c r="G304" s="118"/>
      <c r="H304" s="118"/>
      <c r="I304" s="118"/>
      <c r="J304" s="118">
        <v>170374</v>
      </c>
      <c r="K304" s="13">
        <f t="shared" si="11"/>
        <v>170374</v>
      </c>
    </row>
    <row r="305" spans="2:11" ht="15" customHeight="1" outlineLevel="1">
      <c r="B305" s="28" t="s">
        <v>216</v>
      </c>
      <c r="C305" s="28" t="s">
        <v>189</v>
      </c>
      <c r="D305" s="211" t="s">
        <v>838</v>
      </c>
      <c r="E305" s="118"/>
      <c r="F305" s="118"/>
      <c r="G305" s="118">
        <v>303139</v>
      </c>
      <c r="H305" s="118"/>
      <c r="I305" s="118"/>
      <c r="J305" s="118"/>
      <c r="K305" s="13">
        <f t="shared" si="11"/>
        <v>303139</v>
      </c>
    </row>
    <row r="306" spans="2:11" ht="15" customHeight="1" outlineLevel="1">
      <c r="B306" s="28" t="s">
        <v>216</v>
      </c>
      <c r="C306" s="28" t="s">
        <v>189</v>
      </c>
      <c r="D306" s="211" t="s">
        <v>838</v>
      </c>
      <c r="E306" s="118"/>
      <c r="F306" s="118"/>
      <c r="G306" s="118">
        <v>347789</v>
      </c>
      <c r="H306" s="118"/>
      <c r="I306" s="118"/>
      <c r="J306" s="118"/>
      <c r="K306" s="13">
        <f t="shared" si="11"/>
        <v>347789</v>
      </c>
    </row>
    <row r="307" spans="2:11" ht="15" customHeight="1" outlineLevel="1">
      <c r="B307" s="28" t="s">
        <v>216</v>
      </c>
      <c r="C307" s="28" t="s">
        <v>189</v>
      </c>
      <c r="D307" s="211" t="s">
        <v>838</v>
      </c>
      <c r="E307" s="118"/>
      <c r="F307" s="118"/>
      <c r="G307" s="118">
        <v>606278</v>
      </c>
      <c r="H307" s="118"/>
      <c r="I307" s="118"/>
      <c r="J307" s="118"/>
      <c r="K307" s="13">
        <f t="shared" si="11"/>
        <v>606278</v>
      </c>
    </row>
    <row r="308" spans="2:11" ht="15" customHeight="1" outlineLevel="1">
      <c r="B308" s="28" t="s">
        <v>216</v>
      </c>
      <c r="C308" s="28" t="s">
        <v>189</v>
      </c>
      <c r="D308" s="211" t="s">
        <v>838</v>
      </c>
      <c r="E308" s="118">
        <v>1319890</v>
      </c>
      <c r="F308" s="118"/>
      <c r="G308" s="118"/>
      <c r="H308" s="118"/>
      <c r="I308" s="118"/>
      <c r="J308" s="118"/>
      <c r="K308" s="13">
        <f t="shared" si="11"/>
        <v>1319890</v>
      </c>
    </row>
    <row r="309" spans="2:11" ht="15" customHeight="1" outlineLevel="1">
      <c r="B309" s="28" t="s">
        <v>216</v>
      </c>
      <c r="C309" s="28" t="s">
        <v>189</v>
      </c>
      <c r="D309" s="211" t="s">
        <v>838</v>
      </c>
      <c r="E309" s="118">
        <v>22346</v>
      </c>
      <c r="F309" s="118"/>
      <c r="G309" s="118"/>
      <c r="H309" s="118"/>
      <c r="I309" s="118"/>
      <c r="J309" s="118"/>
      <c r="K309" s="13">
        <f t="shared" si="11"/>
        <v>22346</v>
      </c>
    </row>
    <row r="310" spans="2:11" ht="15" customHeight="1" outlineLevel="1">
      <c r="B310" s="28" t="s">
        <v>216</v>
      </c>
      <c r="C310" s="28" t="s">
        <v>189</v>
      </c>
      <c r="D310" s="211" t="s">
        <v>838</v>
      </c>
      <c r="E310" s="118"/>
      <c r="F310" s="118"/>
      <c r="G310" s="118">
        <v>831088</v>
      </c>
      <c r="H310" s="118"/>
      <c r="I310" s="118"/>
      <c r="J310" s="118"/>
      <c r="K310" s="13">
        <f t="shared" si="11"/>
        <v>831088</v>
      </c>
    </row>
    <row r="311" spans="2:11" ht="15" customHeight="1" outlineLevel="1">
      <c r="B311" s="28" t="s">
        <v>216</v>
      </c>
      <c r="C311" s="28" t="s">
        <v>189</v>
      </c>
      <c r="D311" s="211" t="s">
        <v>838</v>
      </c>
      <c r="E311" s="118">
        <v>2747</v>
      </c>
      <c r="F311" s="118"/>
      <c r="G311" s="118"/>
      <c r="H311" s="118"/>
      <c r="I311" s="118"/>
      <c r="J311" s="118"/>
      <c r="K311" s="13">
        <f t="shared" si="11"/>
        <v>2747</v>
      </c>
    </row>
    <row r="312" spans="2:11" ht="15" customHeight="1" outlineLevel="1">
      <c r="B312" s="28" t="s">
        <v>216</v>
      </c>
      <c r="C312" s="28" t="s">
        <v>189</v>
      </c>
      <c r="D312" s="211" t="s">
        <v>838</v>
      </c>
      <c r="E312" s="118">
        <v>28000</v>
      </c>
      <c r="F312" s="118"/>
      <c r="G312" s="118"/>
      <c r="H312" s="118"/>
      <c r="I312" s="118"/>
      <c r="J312" s="118"/>
      <c r="K312" s="13">
        <f t="shared" si="11"/>
        <v>28000</v>
      </c>
    </row>
    <row r="313" spans="2:11" ht="15" customHeight="1" outlineLevel="1">
      <c r="B313" s="28" t="s">
        <v>216</v>
      </c>
      <c r="C313" s="28" t="s">
        <v>189</v>
      </c>
      <c r="D313" s="211" t="s">
        <v>838</v>
      </c>
      <c r="E313" s="118">
        <v>71000</v>
      </c>
      <c r="F313" s="118"/>
      <c r="G313" s="118"/>
      <c r="H313" s="118"/>
      <c r="I313" s="118"/>
      <c r="J313" s="118"/>
      <c r="K313" s="13">
        <f t="shared" si="11"/>
        <v>71000</v>
      </c>
    </row>
    <row r="314" spans="2:11" ht="15" customHeight="1" outlineLevel="1">
      <c r="B314" s="28" t="s">
        <v>216</v>
      </c>
      <c r="C314" s="28" t="s">
        <v>189</v>
      </c>
      <c r="D314" s="211" t="s">
        <v>1741</v>
      </c>
      <c r="E314" s="118"/>
      <c r="F314" s="118"/>
      <c r="G314" s="118"/>
      <c r="H314" s="118"/>
      <c r="I314" s="118"/>
      <c r="J314" s="118">
        <v>529108</v>
      </c>
      <c r="K314" s="13">
        <f t="shared" si="11"/>
        <v>529108</v>
      </c>
    </row>
    <row r="315" spans="2:11" ht="15" customHeight="1" outlineLevel="1">
      <c r="B315" s="28" t="s">
        <v>216</v>
      </c>
      <c r="C315" s="28" t="s">
        <v>189</v>
      </c>
      <c r="D315" s="211" t="s">
        <v>1742</v>
      </c>
      <c r="E315" s="118"/>
      <c r="F315" s="118"/>
      <c r="G315" s="118"/>
      <c r="H315" s="118"/>
      <c r="I315" s="118"/>
      <c r="J315" s="118">
        <v>247000</v>
      </c>
      <c r="K315" s="13">
        <f t="shared" si="11"/>
        <v>247000</v>
      </c>
    </row>
    <row r="316" spans="2:11" ht="15" customHeight="1" outlineLevel="1">
      <c r="B316" s="28" t="s">
        <v>216</v>
      </c>
      <c r="C316" s="28" t="s">
        <v>189</v>
      </c>
      <c r="D316" s="211" t="s">
        <v>850</v>
      </c>
      <c r="E316" s="118"/>
      <c r="F316" s="118"/>
      <c r="G316" s="118"/>
      <c r="H316" s="118">
        <v>57492929</v>
      </c>
      <c r="I316" s="118"/>
      <c r="J316" s="118"/>
      <c r="K316" s="13">
        <f t="shared" si="11"/>
        <v>57492929</v>
      </c>
    </row>
    <row r="317" spans="2:11" ht="15" customHeight="1" outlineLevel="1">
      <c r="B317" s="28" t="s">
        <v>216</v>
      </c>
      <c r="C317" s="28" t="s">
        <v>189</v>
      </c>
      <c r="D317" s="211" t="s">
        <v>850</v>
      </c>
      <c r="E317" s="118"/>
      <c r="F317" s="118"/>
      <c r="G317" s="118"/>
      <c r="H317" s="118">
        <v>24639827</v>
      </c>
      <c r="I317" s="118"/>
      <c r="J317" s="118"/>
      <c r="K317" s="13">
        <f t="shared" si="11"/>
        <v>24639827</v>
      </c>
    </row>
    <row r="318" spans="2:11" ht="15" customHeight="1" outlineLevel="1">
      <c r="B318" s="28" t="s">
        <v>216</v>
      </c>
      <c r="C318" s="28" t="s">
        <v>189</v>
      </c>
      <c r="D318" s="211" t="s">
        <v>839</v>
      </c>
      <c r="E318" s="118"/>
      <c r="F318" s="118"/>
      <c r="G318" s="118"/>
      <c r="H318" s="118">
        <v>2011695</v>
      </c>
      <c r="I318" s="118"/>
      <c r="J318" s="118"/>
      <c r="K318" s="13">
        <f t="shared" si="11"/>
        <v>2011695</v>
      </c>
    </row>
    <row r="319" spans="2:11" ht="15" customHeight="1" outlineLevel="1">
      <c r="B319" s="28" t="s">
        <v>216</v>
      </c>
      <c r="C319" s="28" t="s">
        <v>189</v>
      </c>
      <c r="D319" s="211" t="s">
        <v>839</v>
      </c>
      <c r="E319" s="118"/>
      <c r="F319" s="118"/>
      <c r="G319" s="118"/>
      <c r="H319" s="118"/>
      <c r="I319" s="118"/>
      <c r="J319" s="118">
        <v>431377</v>
      </c>
      <c r="K319" s="13">
        <f t="shared" si="11"/>
        <v>431377</v>
      </c>
    </row>
    <row r="320" spans="2:11" ht="15" customHeight="1" outlineLevel="1">
      <c r="B320" s="28" t="s">
        <v>216</v>
      </c>
      <c r="C320" s="28" t="s">
        <v>189</v>
      </c>
      <c r="D320" s="211" t="s">
        <v>839</v>
      </c>
      <c r="E320" s="118"/>
      <c r="F320" s="118"/>
      <c r="G320" s="118"/>
      <c r="H320" s="118"/>
      <c r="I320" s="118"/>
      <c r="J320" s="118">
        <v>437141</v>
      </c>
      <c r="K320" s="13">
        <f t="shared" si="11"/>
        <v>437141</v>
      </c>
    </row>
    <row r="321" spans="2:11" ht="15" customHeight="1" outlineLevel="1">
      <c r="B321" s="28" t="s">
        <v>216</v>
      </c>
      <c r="C321" s="28" t="s">
        <v>189</v>
      </c>
      <c r="D321" s="211" t="s">
        <v>848</v>
      </c>
      <c r="E321" s="118"/>
      <c r="F321" s="118"/>
      <c r="G321" s="118"/>
      <c r="H321" s="118"/>
      <c r="I321" s="118"/>
      <c r="J321" s="118">
        <v>702582</v>
      </c>
      <c r="K321" s="13">
        <f t="shared" si="11"/>
        <v>702582</v>
      </c>
    </row>
    <row r="322" spans="2:11" ht="15" customHeight="1" outlineLevel="1">
      <c r="B322" s="28" t="s">
        <v>216</v>
      </c>
      <c r="C322" s="28" t="s">
        <v>189</v>
      </c>
      <c r="D322" s="211" t="s">
        <v>848</v>
      </c>
      <c r="E322" s="118"/>
      <c r="F322" s="118"/>
      <c r="G322" s="118"/>
      <c r="H322" s="118"/>
      <c r="I322" s="118"/>
      <c r="J322" s="118">
        <v>1190000</v>
      </c>
      <c r="K322" s="13">
        <f t="shared" si="11"/>
        <v>1190000</v>
      </c>
    </row>
    <row r="323" spans="2:11" ht="15" customHeight="1" outlineLevel="1">
      <c r="B323" s="28" t="s">
        <v>216</v>
      </c>
      <c r="C323" s="28" t="s">
        <v>189</v>
      </c>
      <c r="D323" s="211" t="s">
        <v>841</v>
      </c>
      <c r="E323" s="118">
        <v>289684</v>
      </c>
      <c r="F323" s="118"/>
      <c r="G323" s="118"/>
      <c r="H323" s="118"/>
      <c r="I323" s="118"/>
      <c r="J323" s="39"/>
      <c r="K323" s="13">
        <f t="shared" si="11"/>
        <v>289684</v>
      </c>
    </row>
    <row r="324" spans="2:11" ht="15" customHeight="1" outlineLevel="1">
      <c r="B324" s="28" t="s">
        <v>216</v>
      </c>
      <c r="C324" s="28" t="s">
        <v>189</v>
      </c>
      <c r="D324" s="211" t="s">
        <v>852</v>
      </c>
      <c r="E324" s="118"/>
      <c r="F324" s="118"/>
      <c r="G324" s="118"/>
      <c r="H324" s="118"/>
      <c r="I324" s="118"/>
      <c r="J324" s="118">
        <v>1487500</v>
      </c>
      <c r="K324" s="13">
        <f t="shared" si="11"/>
        <v>1487500</v>
      </c>
    </row>
    <row r="325" spans="2:11" ht="15" customHeight="1" outlineLevel="1">
      <c r="B325" s="28" t="s">
        <v>216</v>
      </c>
      <c r="C325" s="28" t="s">
        <v>189</v>
      </c>
      <c r="D325" s="211" t="s">
        <v>843</v>
      </c>
      <c r="E325" s="118"/>
      <c r="F325" s="118"/>
      <c r="G325" s="118">
        <v>3738138</v>
      </c>
      <c r="H325" s="118"/>
      <c r="I325" s="118"/>
      <c r="J325" s="39"/>
      <c r="K325" s="13">
        <f t="shared" si="11"/>
        <v>3738138</v>
      </c>
    </row>
    <row r="326" spans="2:11" ht="15" customHeight="1" outlineLevel="1">
      <c r="B326" s="28" t="s">
        <v>216</v>
      </c>
      <c r="C326" s="28" t="s">
        <v>189</v>
      </c>
      <c r="D326" s="211" t="s">
        <v>844</v>
      </c>
      <c r="E326" s="118"/>
      <c r="F326" s="118"/>
      <c r="G326" s="118"/>
      <c r="H326" s="118"/>
      <c r="I326" s="118"/>
      <c r="J326" s="39">
        <v>1767150</v>
      </c>
      <c r="K326" s="13">
        <f t="shared" si="11"/>
        <v>1767150</v>
      </c>
    </row>
    <row r="327" spans="2:11" ht="15" customHeight="1" outlineLevel="1">
      <c r="B327" s="28" t="s">
        <v>216</v>
      </c>
      <c r="C327" s="28" t="s">
        <v>189</v>
      </c>
      <c r="D327" s="211" t="s">
        <v>844</v>
      </c>
      <c r="E327" s="118"/>
      <c r="F327" s="118"/>
      <c r="G327" s="118"/>
      <c r="H327" s="118"/>
      <c r="I327" s="118"/>
      <c r="J327" s="39">
        <v>3500000</v>
      </c>
      <c r="K327" s="13">
        <f t="shared" si="11"/>
        <v>3500000</v>
      </c>
    </row>
    <row r="328" spans="2:11" ht="15" customHeight="1" outlineLevel="1">
      <c r="B328" s="28" t="s">
        <v>216</v>
      </c>
      <c r="C328" s="28" t="s">
        <v>189</v>
      </c>
      <c r="D328" s="211" t="s">
        <v>844</v>
      </c>
      <c r="E328" s="118"/>
      <c r="F328" s="118"/>
      <c r="G328" s="118"/>
      <c r="H328" s="118"/>
      <c r="I328" s="118"/>
      <c r="J328" s="39">
        <v>276551</v>
      </c>
      <c r="K328" s="13">
        <f t="shared" si="11"/>
        <v>276551</v>
      </c>
    </row>
    <row r="329" spans="2:11" ht="15" customHeight="1" outlineLevel="1">
      <c r="B329" s="28" t="s">
        <v>216</v>
      </c>
      <c r="C329" s="28" t="s">
        <v>189</v>
      </c>
      <c r="D329" s="211" t="s">
        <v>844</v>
      </c>
      <c r="E329" s="118"/>
      <c r="F329" s="118"/>
      <c r="G329" s="118"/>
      <c r="H329" s="118">
        <v>11200000</v>
      </c>
      <c r="I329" s="118"/>
      <c r="J329" s="39"/>
      <c r="K329" s="13">
        <f t="shared" si="11"/>
        <v>11200000</v>
      </c>
    </row>
    <row r="330" spans="2:11" ht="15" customHeight="1" outlineLevel="1">
      <c r="B330" s="28" t="s">
        <v>216</v>
      </c>
      <c r="C330" s="28" t="s">
        <v>189</v>
      </c>
      <c r="D330" s="211" t="s">
        <v>844</v>
      </c>
      <c r="E330" s="118"/>
      <c r="F330" s="118"/>
      <c r="G330" s="118"/>
      <c r="H330" s="118"/>
      <c r="I330" s="118"/>
      <c r="J330" s="39">
        <v>955570</v>
      </c>
      <c r="K330" s="13">
        <f t="shared" si="11"/>
        <v>955570</v>
      </c>
    </row>
    <row r="331" spans="2:11" ht="15" customHeight="1" outlineLevel="1">
      <c r="B331" s="28" t="s">
        <v>216</v>
      </c>
      <c r="C331" s="28" t="s">
        <v>189</v>
      </c>
      <c r="D331" s="211" t="s">
        <v>844</v>
      </c>
      <c r="E331" s="118"/>
      <c r="F331" s="118"/>
      <c r="G331" s="118"/>
      <c r="H331" s="118"/>
      <c r="I331" s="118"/>
      <c r="J331" s="39">
        <v>1303050</v>
      </c>
      <c r="K331" s="13">
        <f t="shared" si="11"/>
        <v>1303050</v>
      </c>
    </row>
    <row r="332" spans="2:11" ht="15" customHeight="1" outlineLevel="1">
      <c r="B332" s="28" t="s">
        <v>216</v>
      </c>
      <c r="C332" s="28" t="s">
        <v>189</v>
      </c>
      <c r="D332" s="211" t="s">
        <v>844</v>
      </c>
      <c r="E332" s="118"/>
      <c r="F332" s="118"/>
      <c r="G332" s="118"/>
      <c r="H332" s="118"/>
      <c r="I332" s="118"/>
      <c r="J332" s="39">
        <v>1130500</v>
      </c>
      <c r="K332" s="13">
        <f t="shared" si="11"/>
        <v>1130500</v>
      </c>
    </row>
    <row r="333" spans="2:11" ht="15" customHeight="1" outlineLevel="1">
      <c r="B333" s="28" t="s">
        <v>216</v>
      </c>
      <c r="C333" s="28" t="s">
        <v>189</v>
      </c>
      <c r="D333" s="211" t="s">
        <v>845</v>
      </c>
      <c r="E333" s="118"/>
      <c r="F333" s="118"/>
      <c r="G333" s="118"/>
      <c r="H333" s="39"/>
      <c r="I333" s="39"/>
      <c r="J333" s="39">
        <v>1374450</v>
      </c>
      <c r="K333" s="13">
        <f t="shared" si="11"/>
        <v>1374450</v>
      </c>
    </row>
    <row r="334" spans="2:11" ht="15" customHeight="1" outlineLevel="1">
      <c r="B334" s="28" t="s">
        <v>216</v>
      </c>
      <c r="C334" s="28" t="s">
        <v>189</v>
      </c>
      <c r="D334" s="211" t="s">
        <v>845</v>
      </c>
      <c r="E334" s="118"/>
      <c r="F334" s="118"/>
      <c r="G334" s="118"/>
      <c r="H334" s="39">
        <v>24033993</v>
      </c>
      <c r="I334" s="39"/>
      <c r="J334" s="39"/>
      <c r="K334" s="13">
        <f t="shared" si="11"/>
        <v>24033993</v>
      </c>
    </row>
    <row r="335" spans="2:11" ht="15" customHeight="1" outlineLevel="1">
      <c r="B335" s="28" t="s">
        <v>216</v>
      </c>
      <c r="C335" s="28" t="s">
        <v>189</v>
      </c>
      <c r="D335" s="211" t="s">
        <v>845</v>
      </c>
      <c r="E335" s="118"/>
      <c r="F335" s="118"/>
      <c r="G335" s="118"/>
      <c r="H335" s="39">
        <v>26372304</v>
      </c>
      <c r="I335" s="39"/>
      <c r="J335" s="39"/>
      <c r="K335" s="13">
        <f t="shared" si="11"/>
        <v>26372304</v>
      </c>
    </row>
    <row r="336" spans="2:11" ht="15" customHeight="1" outlineLevel="1">
      <c r="B336" s="28" t="s">
        <v>216</v>
      </c>
      <c r="C336" s="28" t="s">
        <v>189</v>
      </c>
      <c r="D336" s="211" t="s">
        <v>845</v>
      </c>
      <c r="E336" s="118"/>
      <c r="F336" s="118"/>
      <c r="G336" s="118"/>
      <c r="H336" s="39">
        <v>9044000</v>
      </c>
      <c r="I336" s="39"/>
      <c r="J336" s="39"/>
      <c r="K336" s="13">
        <f t="shared" si="11"/>
        <v>9044000</v>
      </c>
    </row>
    <row r="337" spans="2:11" ht="15" customHeight="1" outlineLevel="1">
      <c r="B337" s="28" t="s">
        <v>142</v>
      </c>
      <c r="C337" s="28" t="s">
        <v>189</v>
      </c>
      <c r="D337" s="211" t="s">
        <v>1743</v>
      </c>
      <c r="E337" s="118"/>
      <c r="F337" s="118"/>
      <c r="G337" s="118"/>
      <c r="H337" s="118"/>
      <c r="I337" s="118"/>
      <c r="J337" s="118">
        <v>928200</v>
      </c>
      <c r="K337" s="13">
        <f t="shared" si="11"/>
        <v>928200</v>
      </c>
    </row>
    <row r="338" spans="2:11" ht="15" customHeight="1" outlineLevel="1">
      <c r="B338" s="28" t="s">
        <v>142</v>
      </c>
      <c r="C338" s="28" t="s">
        <v>189</v>
      </c>
      <c r="D338" s="211" t="s">
        <v>1743</v>
      </c>
      <c r="E338" s="118"/>
      <c r="F338" s="118"/>
      <c r="G338" s="118"/>
      <c r="H338" s="118"/>
      <c r="I338" s="118"/>
      <c r="J338" s="118">
        <v>523600</v>
      </c>
      <c r="K338" s="13">
        <f t="shared" si="11"/>
        <v>523600</v>
      </c>
    </row>
    <row r="339" spans="2:11" ht="15" customHeight="1" outlineLevel="1">
      <c r="B339" s="28" t="s">
        <v>142</v>
      </c>
      <c r="C339" s="28" t="s">
        <v>189</v>
      </c>
      <c r="D339" s="211" t="s">
        <v>1743</v>
      </c>
      <c r="E339" s="118"/>
      <c r="F339" s="118"/>
      <c r="G339" s="118"/>
      <c r="H339" s="118"/>
      <c r="I339" s="118"/>
      <c r="J339" s="118">
        <v>208250</v>
      </c>
      <c r="K339" s="13">
        <f t="shared" si="11"/>
        <v>208250</v>
      </c>
    </row>
    <row r="340" spans="2:11" ht="15" customHeight="1" outlineLevel="1">
      <c r="B340" s="28" t="s">
        <v>142</v>
      </c>
      <c r="C340" s="28" t="s">
        <v>189</v>
      </c>
      <c r="D340" s="211" t="s">
        <v>837</v>
      </c>
      <c r="E340" s="118"/>
      <c r="F340" s="118"/>
      <c r="G340" s="118"/>
      <c r="H340" s="118"/>
      <c r="I340" s="118"/>
      <c r="J340" s="118">
        <v>1897456</v>
      </c>
      <c r="K340" s="13">
        <f t="shared" si="11"/>
        <v>1897456</v>
      </c>
    </row>
    <row r="341" spans="2:11" ht="15" customHeight="1" outlineLevel="1">
      <c r="B341" s="28" t="s">
        <v>142</v>
      </c>
      <c r="C341" s="28" t="s">
        <v>189</v>
      </c>
      <c r="D341" s="211" t="s">
        <v>837</v>
      </c>
      <c r="E341" s="118"/>
      <c r="F341" s="118"/>
      <c r="G341" s="118"/>
      <c r="H341" s="118">
        <v>22500000</v>
      </c>
      <c r="I341" s="118"/>
      <c r="J341" s="39"/>
      <c r="K341" s="13">
        <f t="shared" si="11"/>
        <v>22500000</v>
      </c>
    </row>
    <row r="342" spans="2:11" ht="15" customHeight="1" outlineLevel="1">
      <c r="B342" s="28" t="s">
        <v>142</v>
      </c>
      <c r="C342" s="28" t="s">
        <v>189</v>
      </c>
      <c r="D342" s="211" t="s">
        <v>837</v>
      </c>
      <c r="E342" s="118"/>
      <c r="F342" s="118">
        <v>161058</v>
      </c>
      <c r="G342" s="118"/>
      <c r="H342" s="118"/>
      <c r="I342" s="118"/>
      <c r="J342" s="39"/>
      <c r="K342" s="13">
        <f t="shared" si="11"/>
        <v>161058</v>
      </c>
    </row>
    <row r="343" spans="2:11" ht="15" customHeight="1" outlineLevel="1">
      <c r="B343" s="28" t="s">
        <v>142</v>
      </c>
      <c r="C343" s="28" t="s">
        <v>189</v>
      </c>
      <c r="D343" s="211" t="s">
        <v>838</v>
      </c>
      <c r="E343" s="118">
        <v>42000</v>
      </c>
      <c r="F343" s="118"/>
      <c r="G343" s="118"/>
      <c r="H343" s="118"/>
      <c r="I343" s="118"/>
      <c r="J343" s="39"/>
      <c r="K343" s="13">
        <f t="shared" si="11"/>
        <v>42000</v>
      </c>
    </row>
    <row r="344" spans="2:11" ht="15" customHeight="1" outlineLevel="1">
      <c r="B344" s="28" t="s">
        <v>142</v>
      </c>
      <c r="C344" s="28" t="s">
        <v>189</v>
      </c>
      <c r="D344" s="211" t="s">
        <v>838</v>
      </c>
      <c r="E344" s="118"/>
      <c r="F344" s="118"/>
      <c r="G344" s="118">
        <v>592400</v>
      </c>
      <c r="H344" s="118"/>
      <c r="I344" s="118"/>
      <c r="J344" s="39"/>
      <c r="K344" s="13">
        <f t="shared" si="11"/>
        <v>592400</v>
      </c>
    </row>
    <row r="345" spans="2:11" ht="15" customHeight="1" outlineLevel="1">
      <c r="B345" s="28" t="s">
        <v>142</v>
      </c>
      <c r="C345" s="28" t="s">
        <v>189</v>
      </c>
      <c r="D345" s="211" t="s">
        <v>838</v>
      </c>
      <c r="E345" s="118"/>
      <c r="F345" s="118"/>
      <c r="G345" s="118">
        <v>226297</v>
      </c>
      <c r="H345" s="118"/>
      <c r="I345" s="118"/>
      <c r="J345" s="39"/>
      <c r="K345" s="13">
        <f t="shared" si="11"/>
        <v>226297</v>
      </c>
    </row>
    <row r="346" spans="2:11" ht="15" customHeight="1" outlineLevel="1">
      <c r="B346" s="28" t="s">
        <v>142</v>
      </c>
      <c r="C346" s="28" t="s">
        <v>189</v>
      </c>
      <c r="D346" s="211" t="s">
        <v>838</v>
      </c>
      <c r="E346" s="118"/>
      <c r="F346" s="118"/>
      <c r="G346" s="118"/>
      <c r="H346" s="118"/>
      <c r="I346" s="118"/>
      <c r="J346" s="118">
        <v>445644</v>
      </c>
      <c r="K346" s="13">
        <f t="shared" si="11"/>
        <v>445644</v>
      </c>
    </row>
    <row r="347" spans="2:11" ht="15" customHeight="1" outlineLevel="1">
      <c r="B347" s="28" t="s">
        <v>142</v>
      </c>
      <c r="C347" s="28" t="s">
        <v>189</v>
      </c>
      <c r="D347" s="211" t="s">
        <v>838</v>
      </c>
      <c r="E347" s="118"/>
      <c r="F347" s="118"/>
      <c r="G347" s="118">
        <v>193997</v>
      </c>
      <c r="H347" s="118"/>
      <c r="I347" s="118"/>
      <c r="J347" s="39"/>
      <c r="K347" s="13">
        <f t="shared" si="11"/>
        <v>193997</v>
      </c>
    </row>
    <row r="348" spans="2:11" ht="15" customHeight="1" outlineLevel="1">
      <c r="B348" s="28" t="s">
        <v>142</v>
      </c>
      <c r="C348" s="28" t="s">
        <v>189</v>
      </c>
      <c r="D348" s="211" t="s">
        <v>838</v>
      </c>
      <c r="E348" s="118"/>
      <c r="F348" s="118"/>
      <c r="G348" s="118">
        <v>578388</v>
      </c>
      <c r="H348" s="118"/>
      <c r="I348" s="118"/>
      <c r="J348" s="39"/>
      <c r="K348" s="13">
        <f t="shared" si="11"/>
        <v>578388</v>
      </c>
    </row>
    <row r="349" spans="2:11" ht="15" customHeight="1" outlineLevel="1">
      <c r="B349" s="28" t="s">
        <v>142</v>
      </c>
      <c r="C349" s="28" t="s">
        <v>189</v>
      </c>
      <c r="D349" s="211" t="s">
        <v>838</v>
      </c>
      <c r="E349" s="118"/>
      <c r="F349" s="118"/>
      <c r="G349" s="118">
        <v>88797</v>
      </c>
      <c r="H349" s="118"/>
      <c r="I349" s="118"/>
      <c r="J349" s="39"/>
      <c r="K349" s="13">
        <f t="shared" si="11"/>
        <v>88797</v>
      </c>
    </row>
    <row r="350" spans="2:11" ht="15" customHeight="1" outlineLevel="1">
      <c r="B350" s="28" t="s">
        <v>142</v>
      </c>
      <c r="C350" s="28" t="s">
        <v>189</v>
      </c>
      <c r="D350" s="211" t="s">
        <v>838</v>
      </c>
      <c r="E350" s="118"/>
      <c r="F350" s="118"/>
      <c r="G350" s="118">
        <v>342860</v>
      </c>
      <c r="H350" s="118"/>
      <c r="I350" s="118"/>
      <c r="J350" s="39"/>
      <c r="K350" s="13">
        <f t="shared" si="11"/>
        <v>342860</v>
      </c>
    </row>
    <row r="351" spans="2:11" ht="15" customHeight="1" outlineLevel="1">
      <c r="B351" s="28" t="s">
        <v>142</v>
      </c>
      <c r="C351" s="28" t="s">
        <v>189</v>
      </c>
      <c r="D351" s="211" t="s">
        <v>838</v>
      </c>
      <c r="E351" s="118">
        <v>20000</v>
      </c>
      <c r="F351" s="118"/>
      <c r="G351" s="118"/>
      <c r="H351" s="118"/>
      <c r="I351" s="118"/>
      <c r="J351" s="39"/>
      <c r="K351" s="13">
        <f t="shared" si="11"/>
        <v>20000</v>
      </c>
    </row>
    <row r="352" spans="2:11" ht="15" customHeight="1" outlineLevel="1">
      <c r="B352" s="28" t="s">
        <v>142</v>
      </c>
      <c r="C352" s="28" t="s">
        <v>189</v>
      </c>
      <c r="D352" s="211" t="s">
        <v>838</v>
      </c>
      <c r="E352" s="118">
        <v>1669</v>
      </c>
      <c r="F352" s="118"/>
      <c r="G352" s="118"/>
      <c r="H352" s="118"/>
      <c r="I352" s="118"/>
      <c r="J352" s="39"/>
      <c r="K352" s="13">
        <f t="shared" si="11"/>
        <v>1669</v>
      </c>
    </row>
    <row r="353" spans="2:11" ht="15" customHeight="1" outlineLevel="1">
      <c r="B353" s="28" t="s">
        <v>142</v>
      </c>
      <c r="C353" s="28" t="s">
        <v>189</v>
      </c>
      <c r="D353" s="211" t="s">
        <v>838</v>
      </c>
      <c r="E353" s="118"/>
      <c r="F353" s="118"/>
      <c r="G353" s="118">
        <v>342394</v>
      </c>
      <c r="H353" s="118"/>
      <c r="I353" s="118"/>
      <c r="J353" s="39"/>
      <c r="K353" s="13">
        <f t="shared" si="11"/>
        <v>342394</v>
      </c>
    </row>
    <row r="354" spans="2:11" ht="15" customHeight="1" outlineLevel="1">
      <c r="B354" s="28" t="s">
        <v>142</v>
      </c>
      <c r="C354" s="28" t="s">
        <v>189</v>
      </c>
      <c r="D354" s="211" t="s">
        <v>838</v>
      </c>
      <c r="E354" s="118">
        <v>34674</v>
      </c>
      <c r="F354" s="118"/>
      <c r="G354" s="118"/>
      <c r="H354" s="118"/>
      <c r="I354" s="118"/>
      <c r="J354" s="39"/>
      <c r="K354" s="13">
        <f t="shared" si="11"/>
        <v>34674</v>
      </c>
    </row>
    <row r="355" spans="2:11" ht="15" customHeight="1" outlineLevel="1">
      <c r="B355" s="28" t="s">
        <v>142</v>
      </c>
      <c r="C355" s="28" t="s">
        <v>189</v>
      </c>
      <c r="D355" s="211" t="s">
        <v>838</v>
      </c>
      <c r="E355" s="118">
        <v>29000</v>
      </c>
      <c r="F355" s="118"/>
      <c r="G355" s="118"/>
      <c r="H355" s="118"/>
      <c r="I355" s="118"/>
      <c r="J355" s="39"/>
      <c r="K355" s="13">
        <f t="shared" si="11"/>
        <v>29000</v>
      </c>
    </row>
    <row r="356" spans="2:11" ht="15" customHeight="1" outlineLevel="1">
      <c r="B356" s="28" t="s">
        <v>142</v>
      </c>
      <c r="C356" s="28" t="s">
        <v>189</v>
      </c>
      <c r="D356" s="211" t="s">
        <v>838</v>
      </c>
      <c r="E356" s="118">
        <v>57000</v>
      </c>
      <c r="F356" s="118"/>
      <c r="G356" s="118"/>
      <c r="H356" s="118"/>
      <c r="I356" s="118"/>
      <c r="J356" s="39"/>
      <c r="K356" s="13">
        <f t="shared" si="11"/>
        <v>57000</v>
      </c>
    </row>
    <row r="357" spans="2:11" ht="15" customHeight="1" outlineLevel="1">
      <c r="B357" s="28" t="s">
        <v>142</v>
      </c>
      <c r="C357" s="28" t="s">
        <v>189</v>
      </c>
      <c r="D357" s="211" t="s">
        <v>838</v>
      </c>
      <c r="E357" s="118"/>
      <c r="F357" s="118"/>
      <c r="G357" s="118"/>
      <c r="H357" s="118"/>
      <c r="I357" s="118"/>
      <c r="J357" s="118">
        <v>634471</v>
      </c>
      <c r="K357" s="13">
        <f t="shared" si="11"/>
        <v>634471</v>
      </c>
    </row>
    <row r="358" spans="2:11" ht="15" customHeight="1" outlineLevel="1">
      <c r="B358" s="28" t="s">
        <v>142</v>
      </c>
      <c r="C358" s="28" t="s">
        <v>189</v>
      </c>
      <c r="D358" s="211" t="s">
        <v>1741</v>
      </c>
      <c r="E358" s="118"/>
      <c r="F358" s="118"/>
      <c r="G358" s="118"/>
      <c r="H358" s="118"/>
      <c r="I358" s="118"/>
      <c r="J358" s="118">
        <v>530609</v>
      </c>
      <c r="K358" s="13">
        <f t="shared" si="11"/>
        <v>530609</v>
      </c>
    </row>
    <row r="359" spans="2:11" ht="15" customHeight="1" outlineLevel="1">
      <c r="B359" s="28" t="s">
        <v>142</v>
      </c>
      <c r="C359" s="28" t="s">
        <v>189</v>
      </c>
      <c r="D359" s="211" t="s">
        <v>839</v>
      </c>
      <c r="E359" s="118"/>
      <c r="F359" s="118"/>
      <c r="G359" s="118"/>
      <c r="H359" s="118">
        <v>2011695</v>
      </c>
      <c r="I359" s="118"/>
      <c r="J359" s="39"/>
      <c r="K359" s="13">
        <f t="shared" si="11"/>
        <v>2011695</v>
      </c>
    </row>
    <row r="360" spans="2:11" ht="15" customHeight="1" outlineLevel="1">
      <c r="B360" s="28" t="s">
        <v>142</v>
      </c>
      <c r="C360" s="28" t="s">
        <v>189</v>
      </c>
      <c r="D360" s="211" t="s">
        <v>851</v>
      </c>
      <c r="E360" s="118"/>
      <c r="F360" s="118"/>
      <c r="G360" s="118"/>
      <c r="H360" s="118"/>
      <c r="I360" s="118"/>
      <c r="J360" s="118">
        <v>1880000</v>
      </c>
      <c r="K360" s="13">
        <f t="shared" si="11"/>
        <v>1880000</v>
      </c>
    </row>
    <row r="361" spans="2:11" ht="15" customHeight="1" outlineLevel="1">
      <c r="B361" s="28" t="s">
        <v>142</v>
      </c>
      <c r="C361" s="28" t="s">
        <v>189</v>
      </c>
      <c r="D361" s="211" t="s">
        <v>848</v>
      </c>
      <c r="E361" s="118"/>
      <c r="F361" s="118"/>
      <c r="G361" s="118"/>
      <c r="H361" s="118"/>
      <c r="I361" s="118"/>
      <c r="J361" s="118">
        <v>704819</v>
      </c>
      <c r="K361" s="13">
        <f t="shared" si="11"/>
        <v>704819</v>
      </c>
    </row>
    <row r="362" spans="2:11" ht="15" customHeight="1" outlineLevel="1">
      <c r="B362" s="28" t="s">
        <v>142</v>
      </c>
      <c r="C362" s="28" t="s">
        <v>189</v>
      </c>
      <c r="D362" s="211" t="s">
        <v>848</v>
      </c>
      <c r="E362" s="118"/>
      <c r="F362" s="118"/>
      <c r="G362" s="118"/>
      <c r="H362" s="118"/>
      <c r="I362" s="118"/>
      <c r="J362" s="118">
        <v>706728</v>
      </c>
      <c r="K362" s="13">
        <f t="shared" si="11"/>
        <v>706728</v>
      </c>
    </row>
    <row r="363" spans="2:11" ht="15" customHeight="1" outlineLevel="1">
      <c r="B363" s="28" t="s">
        <v>142</v>
      </c>
      <c r="C363" s="28" t="s">
        <v>189</v>
      </c>
      <c r="D363" s="211" t="s">
        <v>1744</v>
      </c>
      <c r="E363" s="118"/>
      <c r="F363" s="118"/>
      <c r="G363" s="118"/>
      <c r="H363" s="118"/>
      <c r="I363" s="118"/>
      <c r="J363" s="118">
        <v>2915500</v>
      </c>
      <c r="K363" s="13">
        <f t="shared" si="11"/>
        <v>2915500</v>
      </c>
    </row>
    <row r="364" spans="2:11" ht="15" customHeight="1" outlineLevel="1">
      <c r="B364" s="28" t="s">
        <v>142</v>
      </c>
      <c r="C364" s="28" t="s">
        <v>189</v>
      </c>
      <c r="D364" s="211" t="s">
        <v>1744</v>
      </c>
      <c r="E364" s="118"/>
      <c r="F364" s="118"/>
      <c r="G364" s="118"/>
      <c r="H364" s="118">
        <v>22440000</v>
      </c>
      <c r="I364" s="118"/>
      <c r="J364" s="39"/>
      <c r="K364" s="13">
        <f t="shared" si="11"/>
        <v>22440000</v>
      </c>
    </row>
    <row r="365" spans="2:11" ht="15" customHeight="1" outlineLevel="1">
      <c r="B365" s="28" t="s">
        <v>142</v>
      </c>
      <c r="C365" s="28" t="s">
        <v>189</v>
      </c>
      <c r="D365" s="211" t="s">
        <v>841</v>
      </c>
      <c r="E365" s="118">
        <v>344560</v>
      </c>
      <c r="F365" s="118"/>
      <c r="G365" s="118"/>
      <c r="H365" s="118"/>
      <c r="I365" s="118"/>
      <c r="J365" s="39"/>
      <c r="K365" s="13">
        <f t="shared" si="11"/>
        <v>344560</v>
      </c>
    </row>
    <row r="366" spans="2:11" ht="15" customHeight="1" outlineLevel="1">
      <c r="B366" s="28" t="s">
        <v>142</v>
      </c>
      <c r="C366" s="28" t="s">
        <v>189</v>
      </c>
      <c r="D366" s="211" t="s">
        <v>842</v>
      </c>
      <c r="E366" s="118"/>
      <c r="F366" s="118"/>
      <c r="G366" s="118"/>
      <c r="H366" s="118"/>
      <c r="I366" s="118"/>
      <c r="J366" s="118">
        <v>211201</v>
      </c>
      <c r="K366" s="13">
        <f t="shared" si="11"/>
        <v>211201</v>
      </c>
    </row>
    <row r="367" spans="2:11" ht="15" customHeight="1" outlineLevel="1">
      <c r="B367" s="28" t="s">
        <v>142</v>
      </c>
      <c r="C367" s="28" t="s">
        <v>189</v>
      </c>
      <c r="D367" s="211" t="s">
        <v>842</v>
      </c>
      <c r="E367" s="118"/>
      <c r="F367" s="118"/>
      <c r="G367" s="118"/>
      <c r="H367" s="118"/>
      <c r="I367" s="118"/>
      <c r="J367" s="118">
        <v>273000</v>
      </c>
      <c r="K367" s="13">
        <f t="shared" si="11"/>
        <v>273000</v>
      </c>
    </row>
    <row r="368" spans="2:11" ht="15" customHeight="1" outlineLevel="1">
      <c r="B368" s="28" t="s">
        <v>142</v>
      </c>
      <c r="C368" s="28" t="s">
        <v>189</v>
      </c>
      <c r="D368" s="211" t="s">
        <v>844</v>
      </c>
      <c r="E368" s="118"/>
      <c r="F368" s="118"/>
      <c r="G368" s="118"/>
      <c r="H368" s="118"/>
      <c r="I368" s="118"/>
      <c r="J368" s="118">
        <v>5450200</v>
      </c>
      <c r="K368" s="13">
        <f t="shared" si="11"/>
        <v>5450200</v>
      </c>
    </row>
    <row r="369" spans="2:11" ht="15" customHeight="1" outlineLevel="1">
      <c r="B369" s="28" t="s">
        <v>142</v>
      </c>
      <c r="C369" s="28" t="s">
        <v>189</v>
      </c>
      <c r="D369" s="211" t="s">
        <v>844</v>
      </c>
      <c r="E369" s="118"/>
      <c r="F369" s="118"/>
      <c r="G369" s="118"/>
      <c r="H369" s="118">
        <v>11200000</v>
      </c>
      <c r="I369" s="118"/>
      <c r="J369" s="39"/>
      <c r="K369" s="13">
        <f t="shared" ref="K369:K432" si="12">+SUM(E369:J369)</f>
        <v>11200000</v>
      </c>
    </row>
    <row r="370" spans="2:11" ht="15" customHeight="1" outlineLevel="1">
      <c r="B370" s="28" t="s">
        <v>142</v>
      </c>
      <c r="C370" s="28" t="s">
        <v>189</v>
      </c>
      <c r="D370" s="211" t="s">
        <v>844</v>
      </c>
      <c r="E370" s="118"/>
      <c r="F370" s="118"/>
      <c r="G370" s="118"/>
      <c r="H370" s="118"/>
      <c r="I370" s="118"/>
      <c r="J370" s="118">
        <v>15090000</v>
      </c>
      <c r="K370" s="13">
        <f t="shared" si="12"/>
        <v>15090000</v>
      </c>
    </row>
    <row r="371" spans="2:11" ht="15" customHeight="1" outlineLevel="1">
      <c r="B371" s="28" t="s">
        <v>142</v>
      </c>
      <c r="C371" s="28" t="s">
        <v>189</v>
      </c>
      <c r="D371" s="211" t="s">
        <v>844</v>
      </c>
      <c r="E371" s="118"/>
      <c r="F371" s="118"/>
      <c r="G371" s="118"/>
      <c r="H371" s="118"/>
      <c r="I371" s="118"/>
      <c r="J371" s="118">
        <v>7388400</v>
      </c>
      <c r="K371" s="13">
        <f t="shared" si="12"/>
        <v>7388400</v>
      </c>
    </row>
    <row r="372" spans="2:11" outlineLevel="1">
      <c r="B372" s="28" t="s">
        <v>142</v>
      </c>
      <c r="C372" s="28" t="s">
        <v>189</v>
      </c>
      <c r="D372" s="211" t="s">
        <v>844</v>
      </c>
      <c r="E372" s="118"/>
      <c r="F372" s="118"/>
      <c r="G372" s="118"/>
      <c r="H372" s="118"/>
      <c r="I372" s="118"/>
      <c r="J372" s="118">
        <v>25150000</v>
      </c>
      <c r="K372" s="13">
        <f t="shared" si="12"/>
        <v>25150000</v>
      </c>
    </row>
    <row r="373" spans="2:11" outlineLevel="1">
      <c r="B373" s="28" t="s">
        <v>142</v>
      </c>
      <c r="C373" s="28" t="s">
        <v>189</v>
      </c>
      <c r="D373" s="211" t="s">
        <v>844</v>
      </c>
      <c r="E373" s="118"/>
      <c r="F373" s="118"/>
      <c r="G373" s="118">
        <v>1052964</v>
      </c>
      <c r="H373" s="118"/>
      <c r="I373" s="118"/>
      <c r="J373" s="39"/>
      <c r="K373" s="13">
        <f t="shared" si="12"/>
        <v>1052964</v>
      </c>
    </row>
    <row r="374" spans="2:11" outlineLevel="1">
      <c r="B374" s="28" t="s">
        <v>142</v>
      </c>
      <c r="C374" s="28" t="s">
        <v>189</v>
      </c>
      <c r="D374" s="211" t="s">
        <v>844</v>
      </c>
      <c r="E374" s="118"/>
      <c r="F374" s="118"/>
      <c r="G374" s="118"/>
      <c r="H374" s="118"/>
      <c r="I374" s="118"/>
      <c r="J374" s="118">
        <v>2527560</v>
      </c>
      <c r="K374" s="13">
        <f t="shared" si="12"/>
        <v>2527560</v>
      </c>
    </row>
    <row r="375" spans="2:11" outlineLevel="1">
      <c r="B375" s="28" t="s">
        <v>142</v>
      </c>
      <c r="C375" s="28" t="s">
        <v>189</v>
      </c>
      <c r="D375" s="211" t="s">
        <v>845</v>
      </c>
      <c r="E375" s="118"/>
      <c r="F375" s="118"/>
      <c r="G375" s="118"/>
      <c r="H375" s="118">
        <v>3782000</v>
      </c>
      <c r="I375" s="118"/>
      <c r="J375" s="39"/>
      <c r="K375" s="13">
        <f t="shared" si="12"/>
        <v>3782000</v>
      </c>
    </row>
    <row r="376" spans="2:11" outlineLevel="1">
      <c r="B376" s="28" t="s">
        <v>142</v>
      </c>
      <c r="C376" s="28" t="s">
        <v>189</v>
      </c>
      <c r="D376" s="211" t="s">
        <v>845</v>
      </c>
      <c r="E376" s="118"/>
      <c r="F376" s="118"/>
      <c r="G376" s="118"/>
      <c r="H376" s="118"/>
      <c r="I376" s="118"/>
      <c r="J376" s="118">
        <v>189210</v>
      </c>
      <c r="K376" s="13">
        <f t="shared" si="12"/>
        <v>189210</v>
      </c>
    </row>
    <row r="377" spans="2:11" outlineLevel="1">
      <c r="B377" s="28" t="s">
        <v>142</v>
      </c>
      <c r="C377" s="28" t="s">
        <v>189</v>
      </c>
      <c r="D377" s="211" t="s">
        <v>845</v>
      </c>
      <c r="E377" s="118"/>
      <c r="F377" s="118"/>
      <c r="G377" s="118"/>
      <c r="H377" s="118">
        <v>27251289</v>
      </c>
      <c r="I377" s="118"/>
      <c r="J377" s="39"/>
      <c r="K377" s="13">
        <f t="shared" si="12"/>
        <v>27251289</v>
      </c>
    </row>
    <row r="378" spans="2:11" outlineLevel="1">
      <c r="B378" s="28" t="s">
        <v>142</v>
      </c>
      <c r="C378" s="28" t="s">
        <v>189</v>
      </c>
      <c r="D378" s="211" t="s">
        <v>1950</v>
      </c>
      <c r="E378" s="118"/>
      <c r="F378" s="118"/>
      <c r="G378" s="118"/>
      <c r="H378" s="118">
        <v>20575960</v>
      </c>
      <c r="I378" s="118"/>
      <c r="J378" s="39"/>
      <c r="K378" s="13">
        <f t="shared" si="12"/>
        <v>20575960</v>
      </c>
    </row>
    <row r="379" spans="2:11" outlineLevel="1">
      <c r="B379" s="28" t="s">
        <v>143</v>
      </c>
      <c r="C379" s="28" t="s">
        <v>189</v>
      </c>
      <c r="D379" s="211" t="s">
        <v>1743</v>
      </c>
      <c r="E379" s="118"/>
      <c r="F379" s="118"/>
      <c r="G379" s="118"/>
      <c r="H379" s="118"/>
      <c r="I379" s="118"/>
      <c r="J379" s="118">
        <v>1350174</v>
      </c>
      <c r="K379" s="13">
        <f t="shared" si="12"/>
        <v>1350174</v>
      </c>
    </row>
    <row r="380" spans="2:11" outlineLevel="1">
      <c r="B380" s="28" t="s">
        <v>143</v>
      </c>
      <c r="C380" s="28" t="s">
        <v>189</v>
      </c>
      <c r="D380" s="211" t="s">
        <v>838</v>
      </c>
      <c r="E380" s="118"/>
      <c r="F380" s="118"/>
      <c r="G380" s="118"/>
      <c r="H380" s="118">
        <v>75050</v>
      </c>
      <c r="I380" s="118"/>
      <c r="J380" s="118"/>
      <c r="K380" s="13">
        <f t="shared" si="12"/>
        <v>75050</v>
      </c>
    </row>
    <row r="381" spans="2:11" outlineLevel="1">
      <c r="B381" s="28" t="s">
        <v>143</v>
      </c>
      <c r="C381" s="28" t="s">
        <v>189</v>
      </c>
      <c r="D381" s="211" t="s">
        <v>838</v>
      </c>
      <c r="E381" s="118">
        <v>11000</v>
      </c>
      <c r="F381" s="118"/>
      <c r="G381" s="118"/>
      <c r="H381" s="118"/>
      <c r="I381" s="118"/>
      <c r="J381" s="118"/>
      <c r="K381" s="13">
        <f t="shared" si="12"/>
        <v>11000</v>
      </c>
    </row>
    <row r="382" spans="2:11" outlineLevel="1">
      <c r="B382" s="28" t="s">
        <v>143</v>
      </c>
      <c r="C382" s="28" t="s">
        <v>189</v>
      </c>
      <c r="D382" s="211" t="s">
        <v>838</v>
      </c>
      <c r="E382" s="118">
        <v>30000</v>
      </c>
      <c r="F382" s="118"/>
      <c r="G382" s="118"/>
      <c r="H382" s="118"/>
      <c r="I382" s="118"/>
      <c r="J382" s="118"/>
      <c r="K382" s="13">
        <f t="shared" si="12"/>
        <v>30000</v>
      </c>
    </row>
    <row r="383" spans="2:11" outlineLevel="1">
      <c r="B383" s="28" t="s">
        <v>143</v>
      </c>
      <c r="C383" s="28" t="s">
        <v>189</v>
      </c>
      <c r="D383" s="211" t="s">
        <v>838</v>
      </c>
      <c r="E383" s="118">
        <v>25000</v>
      </c>
      <c r="F383" s="118"/>
      <c r="G383" s="118"/>
      <c r="H383" s="118"/>
      <c r="I383" s="118"/>
      <c r="J383" s="118"/>
      <c r="K383" s="13">
        <f t="shared" si="12"/>
        <v>25000</v>
      </c>
    </row>
    <row r="384" spans="2:11" outlineLevel="1">
      <c r="B384" s="28" t="s">
        <v>143</v>
      </c>
      <c r="C384" s="28" t="s">
        <v>189</v>
      </c>
      <c r="D384" s="211" t="s">
        <v>838</v>
      </c>
      <c r="E384" s="118">
        <v>30000</v>
      </c>
      <c r="F384" s="118"/>
      <c r="G384" s="118"/>
      <c r="H384" s="118"/>
      <c r="I384" s="118"/>
      <c r="J384" s="118"/>
      <c r="K384" s="13">
        <f t="shared" si="12"/>
        <v>30000</v>
      </c>
    </row>
    <row r="385" spans="2:11" outlineLevel="1">
      <c r="B385" s="28" t="s">
        <v>143</v>
      </c>
      <c r="C385" s="28" t="s">
        <v>189</v>
      </c>
      <c r="D385" s="211" t="s">
        <v>838</v>
      </c>
      <c r="E385" s="118">
        <v>34000</v>
      </c>
      <c r="F385" s="118"/>
      <c r="G385" s="118"/>
      <c r="H385" s="118"/>
      <c r="I385" s="118"/>
      <c r="J385" s="118"/>
      <c r="K385" s="13">
        <f t="shared" si="12"/>
        <v>34000</v>
      </c>
    </row>
    <row r="386" spans="2:11" outlineLevel="1">
      <c r="B386" s="28" t="s">
        <v>143</v>
      </c>
      <c r="C386" s="28" t="s">
        <v>189</v>
      </c>
      <c r="D386" s="211" t="s">
        <v>838</v>
      </c>
      <c r="E386" s="118">
        <v>20897</v>
      </c>
      <c r="F386" s="118"/>
      <c r="G386" s="118"/>
      <c r="H386" s="118"/>
      <c r="I386" s="118"/>
      <c r="J386" s="118"/>
      <c r="K386" s="13">
        <f t="shared" si="12"/>
        <v>20897</v>
      </c>
    </row>
    <row r="387" spans="2:11" outlineLevel="1">
      <c r="B387" s="28" t="s">
        <v>143</v>
      </c>
      <c r="C387" s="28" t="s">
        <v>189</v>
      </c>
      <c r="D387" s="211" t="s">
        <v>838</v>
      </c>
      <c r="E387" s="118">
        <v>8800</v>
      </c>
      <c r="F387" s="118"/>
      <c r="G387" s="118"/>
      <c r="H387" s="118"/>
      <c r="I387" s="118"/>
      <c r="J387" s="118"/>
      <c r="K387" s="13">
        <f t="shared" si="12"/>
        <v>8800</v>
      </c>
    </row>
    <row r="388" spans="2:11" outlineLevel="1">
      <c r="B388" s="28" t="s">
        <v>143</v>
      </c>
      <c r="C388" s="28" t="s">
        <v>189</v>
      </c>
      <c r="D388" s="211" t="s">
        <v>838</v>
      </c>
      <c r="E388" s="118">
        <v>47669</v>
      </c>
      <c r="F388" s="118"/>
      <c r="G388" s="118"/>
      <c r="H388" s="118"/>
      <c r="I388" s="118"/>
      <c r="J388" s="118"/>
      <c r="K388" s="13">
        <f t="shared" si="12"/>
        <v>47669</v>
      </c>
    </row>
    <row r="389" spans="2:11" outlineLevel="1">
      <c r="B389" s="28" t="s">
        <v>143</v>
      </c>
      <c r="C389" s="28" t="s">
        <v>189</v>
      </c>
      <c r="D389" s="211" t="s">
        <v>838</v>
      </c>
      <c r="E389" s="118">
        <v>32000</v>
      </c>
      <c r="F389" s="118"/>
      <c r="G389" s="118"/>
      <c r="H389" s="118"/>
      <c r="I389" s="118"/>
      <c r="J389" s="118"/>
      <c r="K389" s="13">
        <f t="shared" si="12"/>
        <v>32000</v>
      </c>
    </row>
    <row r="390" spans="2:11" outlineLevel="1">
      <c r="B390" s="28" t="s">
        <v>143</v>
      </c>
      <c r="C390" s="28" t="s">
        <v>189</v>
      </c>
      <c r="D390" s="211" t="s">
        <v>838</v>
      </c>
      <c r="E390" s="118">
        <v>50000</v>
      </c>
      <c r="F390" s="118"/>
      <c r="G390" s="118"/>
      <c r="H390" s="118"/>
      <c r="I390" s="118"/>
      <c r="J390" s="118"/>
      <c r="K390" s="13">
        <f t="shared" si="12"/>
        <v>50000</v>
      </c>
    </row>
    <row r="391" spans="2:11" outlineLevel="1">
      <c r="B391" s="28" t="s">
        <v>143</v>
      </c>
      <c r="C391" s="28" t="s">
        <v>189</v>
      </c>
      <c r="D391" s="211" t="s">
        <v>838</v>
      </c>
      <c r="E391" s="118"/>
      <c r="F391" s="118"/>
      <c r="G391" s="118"/>
      <c r="H391" s="118"/>
      <c r="I391" s="118"/>
      <c r="J391" s="118">
        <v>523101</v>
      </c>
      <c r="K391" s="13">
        <f t="shared" si="12"/>
        <v>523101</v>
      </c>
    </row>
    <row r="392" spans="2:11" outlineLevel="1">
      <c r="B392" s="28" t="s">
        <v>143</v>
      </c>
      <c r="C392" s="28" t="s">
        <v>189</v>
      </c>
      <c r="D392" s="211" t="s">
        <v>838</v>
      </c>
      <c r="E392" s="118">
        <v>3196</v>
      </c>
      <c r="F392" s="118"/>
      <c r="G392" s="118"/>
      <c r="H392" s="118"/>
      <c r="I392" s="118"/>
      <c r="J392" s="118"/>
      <c r="K392" s="13">
        <f t="shared" si="12"/>
        <v>3196</v>
      </c>
    </row>
    <row r="393" spans="2:11" outlineLevel="1">
      <c r="B393" s="28" t="s">
        <v>143</v>
      </c>
      <c r="C393" s="28" t="s">
        <v>189</v>
      </c>
      <c r="D393" s="211" t="s">
        <v>1741</v>
      </c>
      <c r="E393" s="118"/>
      <c r="F393" s="118"/>
      <c r="G393" s="118"/>
      <c r="H393" s="118"/>
      <c r="I393" s="118"/>
      <c r="J393" s="118">
        <v>531224</v>
      </c>
      <c r="K393" s="13">
        <f t="shared" si="12"/>
        <v>531224</v>
      </c>
    </row>
    <row r="394" spans="2:11" outlineLevel="1">
      <c r="B394" s="28" t="s">
        <v>143</v>
      </c>
      <c r="C394" s="28" t="s">
        <v>189</v>
      </c>
      <c r="D394" s="211" t="s">
        <v>839</v>
      </c>
      <c r="E394" s="118"/>
      <c r="F394" s="118"/>
      <c r="G394" s="118"/>
      <c r="H394" s="118"/>
      <c r="I394" s="118"/>
      <c r="J394" s="118">
        <v>466310</v>
      </c>
      <c r="K394" s="13">
        <f t="shared" si="12"/>
        <v>466310</v>
      </c>
    </row>
    <row r="395" spans="2:11" outlineLevel="1">
      <c r="B395" s="28" t="s">
        <v>143</v>
      </c>
      <c r="C395" s="28" t="s">
        <v>189</v>
      </c>
      <c r="D395" s="211" t="s">
        <v>839</v>
      </c>
      <c r="E395" s="118"/>
      <c r="F395" s="118"/>
      <c r="G395" s="118"/>
      <c r="H395" s="118">
        <v>2011695</v>
      </c>
      <c r="I395" s="118"/>
      <c r="J395" s="118"/>
      <c r="K395" s="13">
        <f t="shared" si="12"/>
        <v>2011695</v>
      </c>
    </row>
    <row r="396" spans="2:11" outlineLevel="1">
      <c r="B396" s="28" t="s">
        <v>143</v>
      </c>
      <c r="C396" s="28" t="s">
        <v>189</v>
      </c>
      <c r="D396" s="211" t="s">
        <v>839</v>
      </c>
      <c r="E396" s="118"/>
      <c r="F396" s="118"/>
      <c r="G396" s="118"/>
      <c r="H396" s="118"/>
      <c r="I396" s="118"/>
      <c r="J396" s="118">
        <v>453924</v>
      </c>
      <c r="K396" s="13">
        <f t="shared" si="12"/>
        <v>453924</v>
      </c>
    </row>
    <row r="397" spans="2:11" outlineLevel="1">
      <c r="B397" s="28" t="s">
        <v>143</v>
      </c>
      <c r="C397" s="28" t="s">
        <v>189</v>
      </c>
      <c r="D397" s="211" t="s">
        <v>848</v>
      </c>
      <c r="E397" s="118"/>
      <c r="F397" s="118"/>
      <c r="G397" s="118"/>
      <c r="H397" s="118"/>
      <c r="I397" s="118"/>
      <c r="J397" s="118">
        <v>707638</v>
      </c>
      <c r="K397" s="13">
        <f t="shared" si="12"/>
        <v>707638</v>
      </c>
    </row>
    <row r="398" spans="2:11" outlineLevel="1">
      <c r="B398" s="28" t="s">
        <v>143</v>
      </c>
      <c r="C398" s="28" t="s">
        <v>189</v>
      </c>
      <c r="D398" s="211" t="s">
        <v>848</v>
      </c>
      <c r="E398" s="118">
        <v>199769</v>
      </c>
      <c r="F398" s="118"/>
      <c r="G398" s="118"/>
      <c r="H398" s="118"/>
      <c r="I398" s="118"/>
      <c r="J398" s="118"/>
      <c r="K398" s="13">
        <f t="shared" si="12"/>
        <v>199769</v>
      </c>
    </row>
    <row r="399" spans="2:11" outlineLevel="1">
      <c r="B399" s="28" t="s">
        <v>143</v>
      </c>
      <c r="C399" s="28" t="s">
        <v>189</v>
      </c>
      <c r="D399" s="211" t="s">
        <v>841</v>
      </c>
      <c r="E399" s="118">
        <v>203536</v>
      </c>
      <c r="F399" s="118"/>
      <c r="G399" s="118"/>
      <c r="H399" s="118"/>
      <c r="I399" s="118"/>
      <c r="J399" s="118"/>
      <c r="K399" s="13">
        <f t="shared" si="12"/>
        <v>203536</v>
      </c>
    </row>
    <row r="400" spans="2:11" outlineLevel="1">
      <c r="B400" s="28" t="s">
        <v>143</v>
      </c>
      <c r="C400" s="28" t="s">
        <v>189</v>
      </c>
      <c r="D400" s="211" t="s">
        <v>842</v>
      </c>
      <c r="E400" s="118"/>
      <c r="F400" s="118"/>
      <c r="G400" s="118"/>
      <c r="H400" s="118"/>
      <c r="I400" s="118"/>
      <c r="J400" s="118">
        <v>273224</v>
      </c>
      <c r="K400" s="13">
        <f t="shared" si="12"/>
        <v>273224</v>
      </c>
    </row>
    <row r="401" spans="2:11" outlineLevel="1">
      <c r="B401" s="28" t="s">
        <v>143</v>
      </c>
      <c r="C401" s="28" t="s">
        <v>189</v>
      </c>
      <c r="D401" s="211" t="s">
        <v>1951</v>
      </c>
      <c r="E401" s="118"/>
      <c r="F401" s="118"/>
      <c r="G401" s="118"/>
      <c r="H401" s="118"/>
      <c r="I401" s="118"/>
      <c r="J401" s="118">
        <v>108156357</v>
      </c>
      <c r="K401" s="13">
        <f t="shared" si="12"/>
        <v>108156357</v>
      </c>
    </row>
    <row r="402" spans="2:11" outlineLevel="1">
      <c r="B402" s="28" t="s">
        <v>143</v>
      </c>
      <c r="C402" s="28" t="s">
        <v>189</v>
      </c>
      <c r="D402" s="211" t="s">
        <v>852</v>
      </c>
      <c r="E402" s="118">
        <v>34000</v>
      </c>
      <c r="F402" s="118"/>
      <c r="G402" s="118"/>
      <c r="H402" s="118"/>
      <c r="I402" s="118"/>
      <c r="J402" s="118"/>
      <c r="K402" s="13">
        <f t="shared" si="12"/>
        <v>34000</v>
      </c>
    </row>
    <row r="403" spans="2:11" outlineLevel="1">
      <c r="B403" s="28" t="s">
        <v>143</v>
      </c>
      <c r="C403" s="28" t="s">
        <v>189</v>
      </c>
      <c r="D403" s="211" t="s">
        <v>852</v>
      </c>
      <c r="E403" s="118"/>
      <c r="F403" s="118"/>
      <c r="G403" s="118">
        <v>509988</v>
      </c>
      <c r="H403" s="118"/>
      <c r="I403" s="118"/>
      <c r="J403" s="118"/>
      <c r="K403" s="13">
        <f t="shared" si="12"/>
        <v>509988</v>
      </c>
    </row>
    <row r="404" spans="2:11" outlineLevel="1">
      <c r="B404" s="28" t="s">
        <v>143</v>
      </c>
      <c r="C404" s="28" t="s">
        <v>189</v>
      </c>
      <c r="D404" s="211" t="s">
        <v>852</v>
      </c>
      <c r="E404" s="118"/>
      <c r="F404" s="118"/>
      <c r="G404" s="118">
        <v>177094</v>
      </c>
      <c r="H404" s="118"/>
      <c r="I404" s="118"/>
      <c r="J404" s="118"/>
      <c r="K404" s="13">
        <f t="shared" si="12"/>
        <v>177094</v>
      </c>
    </row>
    <row r="405" spans="2:11" outlineLevel="1">
      <c r="B405" s="28" t="s">
        <v>143</v>
      </c>
      <c r="C405" s="28" t="s">
        <v>189</v>
      </c>
      <c r="D405" s="211" t="s">
        <v>852</v>
      </c>
      <c r="E405" s="118"/>
      <c r="F405" s="118"/>
      <c r="G405" s="118"/>
      <c r="H405" s="118">
        <v>18560000</v>
      </c>
      <c r="I405" s="118"/>
      <c r="J405" s="118"/>
      <c r="K405" s="13">
        <f t="shared" si="12"/>
        <v>18560000</v>
      </c>
    </row>
    <row r="406" spans="2:11" outlineLevel="1">
      <c r="B406" s="28" t="s">
        <v>143</v>
      </c>
      <c r="C406" s="28" t="s">
        <v>189</v>
      </c>
      <c r="D406" s="211" t="s">
        <v>852</v>
      </c>
      <c r="E406" s="118"/>
      <c r="F406" s="118"/>
      <c r="G406" s="118">
        <v>6993917</v>
      </c>
      <c r="H406" s="118"/>
      <c r="I406" s="118"/>
      <c r="J406" s="118"/>
      <c r="K406" s="13">
        <f t="shared" si="12"/>
        <v>6993917</v>
      </c>
    </row>
    <row r="407" spans="2:11" outlineLevel="1">
      <c r="B407" s="28" t="s">
        <v>143</v>
      </c>
      <c r="C407" s="28" t="s">
        <v>189</v>
      </c>
      <c r="D407" s="211" t="s">
        <v>852</v>
      </c>
      <c r="E407" s="118"/>
      <c r="F407" s="118"/>
      <c r="G407" s="118"/>
      <c r="H407" s="118"/>
      <c r="I407" s="118"/>
      <c r="J407" s="118">
        <v>6450000</v>
      </c>
      <c r="K407" s="13">
        <f t="shared" si="12"/>
        <v>6450000</v>
      </c>
    </row>
    <row r="408" spans="2:11" outlineLevel="1">
      <c r="B408" s="28" t="s">
        <v>143</v>
      </c>
      <c r="C408" s="28" t="s">
        <v>189</v>
      </c>
      <c r="D408" s="211" t="s">
        <v>852</v>
      </c>
      <c r="E408" s="118"/>
      <c r="F408" s="118"/>
      <c r="G408" s="118"/>
      <c r="H408" s="118"/>
      <c r="I408" s="118"/>
      <c r="J408" s="118">
        <v>2499000</v>
      </c>
      <c r="K408" s="13">
        <f t="shared" si="12"/>
        <v>2499000</v>
      </c>
    </row>
    <row r="409" spans="2:11" outlineLevel="1">
      <c r="B409" s="28" t="s">
        <v>143</v>
      </c>
      <c r="C409" s="28" t="s">
        <v>189</v>
      </c>
      <c r="D409" s="211" t="s">
        <v>844</v>
      </c>
      <c r="E409" s="118"/>
      <c r="F409" s="118"/>
      <c r="G409" s="118">
        <v>284374</v>
      </c>
      <c r="H409" s="118"/>
      <c r="I409" s="118"/>
      <c r="J409" s="118"/>
      <c r="K409" s="13">
        <f t="shared" si="12"/>
        <v>284374</v>
      </c>
    </row>
    <row r="410" spans="2:11" outlineLevel="1">
      <c r="B410" s="28" t="s">
        <v>143</v>
      </c>
      <c r="C410" s="28" t="s">
        <v>189</v>
      </c>
      <c r="D410" s="211" t="s">
        <v>844</v>
      </c>
      <c r="E410" s="118"/>
      <c r="F410" s="118"/>
      <c r="G410" s="118">
        <v>602794</v>
      </c>
      <c r="H410" s="118"/>
      <c r="I410" s="118"/>
      <c r="J410" s="118"/>
      <c r="K410" s="13">
        <f t="shared" si="12"/>
        <v>602794</v>
      </c>
    </row>
    <row r="411" spans="2:11" outlineLevel="1">
      <c r="B411" s="28" t="s">
        <v>143</v>
      </c>
      <c r="C411" s="28" t="s">
        <v>189</v>
      </c>
      <c r="D411" s="211" t="s">
        <v>844</v>
      </c>
      <c r="E411" s="118"/>
      <c r="F411" s="118"/>
      <c r="G411" s="118">
        <v>517194</v>
      </c>
      <c r="H411" s="118"/>
      <c r="I411" s="118"/>
      <c r="J411" s="118"/>
      <c r="K411" s="13">
        <f t="shared" si="12"/>
        <v>517194</v>
      </c>
    </row>
    <row r="412" spans="2:11" outlineLevel="1">
      <c r="B412" s="28" t="s">
        <v>143</v>
      </c>
      <c r="C412" s="28" t="s">
        <v>189</v>
      </c>
      <c r="D412" s="211" t="s">
        <v>844</v>
      </c>
      <c r="E412" s="118"/>
      <c r="F412" s="118"/>
      <c r="G412" s="118"/>
      <c r="H412" s="118"/>
      <c r="I412" s="118"/>
      <c r="J412" s="118">
        <v>595000</v>
      </c>
      <c r="K412" s="13">
        <f t="shared" si="12"/>
        <v>595000</v>
      </c>
    </row>
    <row r="413" spans="2:11" outlineLevel="1">
      <c r="B413" s="28" t="s">
        <v>143</v>
      </c>
      <c r="C413" s="28" t="s">
        <v>189</v>
      </c>
      <c r="D413" s="211" t="s">
        <v>844</v>
      </c>
      <c r="E413" s="118"/>
      <c r="F413" s="118"/>
      <c r="G413" s="118"/>
      <c r="H413" s="118"/>
      <c r="I413" s="118"/>
      <c r="J413" s="118">
        <v>294989</v>
      </c>
      <c r="K413" s="13">
        <f t="shared" si="12"/>
        <v>294989</v>
      </c>
    </row>
    <row r="414" spans="2:11" outlineLevel="1">
      <c r="B414" s="28" t="s">
        <v>143</v>
      </c>
      <c r="C414" s="28" t="s">
        <v>189</v>
      </c>
      <c r="D414" s="211" t="s">
        <v>844</v>
      </c>
      <c r="E414" s="118">
        <v>4620</v>
      </c>
      <c r="F414" s="118"/>
      <c r="G414" s="118"/>
      <c r="H414" s="118"/>
      <c r="I414" s="118"/>
      <c r="J414" s="118"/>
      <c r="K414" s="13">
        <f t="shared" si="12"/>
        <v>4620</v>
      </c>
    </row>
    <row r="415" spans="2:11" outlineLevel="1">
      <c r="B415" s="28" t="s">
        <v>143</v>
      </c>
      <c r="C415" s="28" t="s">
        <v>189</v>
      </c>
      <c r="D415" s="211" t="s">
        <v>844</v>
      </c>
      <c r="E415" s="118">
        <v>7611</v>
      </c>
      <c r="F415" s="118"/>
      <c r="G415" s="118"/>
      <c r="H415" s="118"/>
      <c r="I415" s="118"/>
      <c r="J415" s="118"/>
      <c r="K415" s="13">
        <f t="shared" si="12"/>
        <v>7611</v>
      </c>
    </row>
    <row r="416" spans="2:11" outlineLevel="1">
      <c r="B416" s="28" t="s">
        <v>143</v>
      </c>
      <c r="C416" s="28" t="s">
        <v>189</v>
      </c>
      <c r="D416" s="211" t="s">
        <v>844</v>
      </c>
      <c r="E416" s="118"/>
      <c r="F416" s="118"/>
      <c r="G416" s="118">
        <v>4669355</v>
      </c>
      <c r="H416" s="118"/>
      <c r="I416" s="118"/>
      <c r="J416" s="118"/>
      <c r="K416" s="13">
        <f t="shared" si="12"/>
        <v>4669355</v>
      </c>
    </row>
    <row r="417" spans="2:11" outlineLevel="1">
      <c r="B417" s="28" t="s">
        <v>143</v>
      </c>
      <c r="C417" s="28" t="s">
        <v>189</v>
      </c>
      <c r="D417" s="211" t="s">
        <v>844</v>
      </c>
      <c r="E417" s="118"/>
      <c r="F417" s="118"/>
      <c r="G417" s="118"/>
      <c r="H417" s="118"/>
      <c r="I417" s="118"/>
      <c r="J417" s="118">
        <v>10060000</v>
      </c>
      <c r="K417" s="13">
        <f t="shared" si="12"/>
        <v>10060000</v>
      </c>
    </row>
    <row r="418" spans="2:11" outlineLevel="1">
      <c r="B418" s="28" t="s">
        <v>143</v>
      </c>
      <c r="C418" s="28" t="s">
        <v>189</v>
      </c>
      <c r="D418" s="211" t="s">
        <v>844</v>
      </c>
      <c r="E418" s="118"/>
      <c r="F418" s="118"/>
      <c r="G418" s="118"/>
      <c r="H418" s="118"/>
      <c r="I418" s="118"/>
      <c r="J418" s="118">
        <v>2975000</v>
      </c>
      <c r="K418" s="13">
        <f t="shared" si="12"/>
        <v>2975000</v>
      </c>
    </row>
    <row r="419" spans="2:11" outlineLevel="1">
      <c r="B419" s="28" t="s">
        <v>143</v>
      </c>
      <c r="C419" s="28" t="s">
        <v>189</v>
      </c>
      <c r="D419" s="211" t="s">
        <v>844</v>
      </c>
      <c r="E419" s="118"/>
      <c r="F419" s="118"/>
      <c r="G419" s="118"/>
      <c r="H419" s="118"/>
      <c r="I419" s="118"/>
      <c r="J419" s="118">
        <v>3000000</v>
      </c>
      <c r="K419" s="13">
        <f t="shared" si="12"/>
        <v>3000000</v>
      </c>
    </row>
    <row r="420" spans="2:11" outlineLevel="1">
      <c r="B420" s="28" t="s">
        <v>143</v>
      </c>
      <c r="C420" s="28" t="s">
        <v>189</v>
      </c>
      <c r="D420" s="211" t="s">
        <v>844</v>
      </c>
      <c r="E420" s="118"/>
      <c r="F420" s="118"/>
      <c r="G420" s="118"/>
      <c r="H420" s="118">
        <v>11200000</v>
      </c>
      <c r="I420" s="118"/>
      <c r="J420" s="118"/>
      <c r="K420" s="13">
        <f t="shared" si="12"/>
        <v>11200000</v>
      </c>
    </row>
    <row r="421" spans="2:11" outlineLevel="1">
      <c r="B421" s="28" t="s">
        <v>143</v>
      </c>
      <c r="C421" s="28" t="s">
        <v>189</v>
      </c>
      <c r="D421" s="211" t="s">
        <v>844</v>
      </c>
      <c r="E421" s="118"/>
      <c r="F421" s="118"/>
      <c r="G421" s="118"/>
      <c r="H421" s="118"/>
      <c r="I421" s="118"/>
      <c r="J421" s="118">
        <v>1938199</v>
      </c>
      <c r="K421" s="13">
        <f t="shared" si="12"/>
        <v>1938199</v>
      </c>
    </row>
    <row r="422" spans="2:11" outlineLevel="1">
      <c r="B422" s="28" t="s">
        <v>143</v>
      </c>
      <c r="C422" s="28" t="s">
        <v>189</v>
      </c>
      <c r="D422" s="211" t="s">
        <v>845</v>
      </c>
      <c r="E422" s="118"/>
      <c r="F422" s="118"/>
      <c r="G422" s="118"/>
      <c r="H422" s="118"/>
      <c r="I422" s="118"/>
      <c r="J422" s="118">
        <v>1332800</v>
      </c>
      <c r="K422" s="13">
        <f t="shared" si="12"/>
        <v>1332800</v>
      </c>
    </row>
    <row r="423" spans="2:11" outlineLevel="1">
      <c r="B423" s="28" t="s">
        <v>143</v>
      </c>
      <c r="C423" s="28" t="s">
        <v>189</v>
      </c>
      <c r="D423" s="211" t="s">
        <v>845</v>
      </c>
      <c r="E423" s="118"/>
      <c r="F423" s="118"/>
      <c r="G423" s="118"/>
      <c r="H423" s="118"/>
      <c r="I423" s="118"/>
      <c r="J423" s="118">
        <v>5844156</v>
      </c>
      <c r="K423" s="13">
        <f t="shared" si="12"/>
        <v>5844156</v>
      </c>
    </row>
    <row r="424" spans="2:11" outlineLevel="1">
      <c r="B424" s="28" t="s">
        <v>143</v>
      </c>
      <c r="C424" s="28" t="s">
        <v>189</v>
      </c>
      <c r="D424" s="211" t="s">
        <v>845</v>
      </c>
      <c r="E424" s="118"/>
      <c r="F424" s="118"/>
      <c r="G424" s="118"/>
      <c r="H424" s="118">
        <v>160828500</v>
      </c>
      <c r="I424" s="118"/>
      <c r="J424" s="118"/>
      <c r="K424" s="13">
        <f t="shared" si="12"/>
        <v>160828500</v>
      </c>
    </row>
    <row r="425" spans="2:11" outlineLevel="1">
      <c r="B425" s="28" t="s">
        <v>143</v>
      </c>
      <c r="C425" s="28" t="s">
        <v>189</v>
      </c>
      <c r="D425" s="211" t="s">
        <v>845</v>
      </c>
      <c r="E425" s="118"/>
      <c r="F425" s="118"/>
      <c r="G425" s="118"/>
      <c r="H425" s="118">
        <v>9600000</v>
      </c>
      <c r="I425" s="118"/>
      <c r="J425" s="118"/>
      <c r="K425" s="13">
        <f t="shared" si="12"/>
        <v>9600000</v>
      </c>
    </row>
    <row r="426" spans="2:11" outlineLevel="1">
      <c r="B426" s="28" t="s">
        <v>143</v>
      </c>
      <c r="C426" s="28" t="s">
        <v>189</v>
      </c>
      <c r="D426" s="211" t="s">
        <v>845</v>
      </c>
      <c r="E426" s="118">
        <v>131960</v>
      </c>
      <c r="F426" s="118"/>
      <c r="G426" s="118"/>
      <c r="H426" s="118"/>
      <c r="I426" s="118"/>
      <c r="J426" s="118"/>
      <c r="K426" s="13">
        <f t="shared" si="12"/>
        <v>131960</v>
      </c>
    </row>
    <row r="427" spans="2:11" outlineLevel="1">
      <c r="B427" s="28" t="s">
        <v>143</v>
      </c>
      <c r="C427" s="28" t="s">
        <v>189</v>
      </c>
      <c r="D427" s="211" t="s">
        <v>845</v>
      </c>
      <c r="E427" s="118"/>
      <c r="F427" s="118"/>
      <c r="G427" s="118"/>
      <c r="H427" s="118"/>
      <c r="I427" s="118"/>
      <c r="J427" s="118">
        <v>238000</v>
      </c>
      <c r="K427" s="13">
        <f t="shared" si="12"/>
        <v>238000</v>
      </c>
    </row>
    <row r="428" spans="2:11" outlineLevel="1">
      <c r="B428" s="28" t="s">
        <v>143</v>
      </c>
      <c r="C428" s="28" t="s">
        <v>189</v>
      </c>
      <c r="D428" s="211" t="s">
        <v>845</v>
      </c>
      <c r="E428" s="118"/>
      <c r="F428" s="118"/>
      <c r="G428" s="118">
        <v>2009315</v>
      </c>
      <c r="H428" s="118"/>
      <c r="I428" s="118"/>
      <c r="J428" s="118"/>
      <c r="K428" s="13">
        <f t="shared" si="12"/>
        <v>2009315</v>
      </c>
    </row>
    <row r="429" spans="2:11" outlineLevel="1">
      <c r="B429" s="28" t="s">
        <v>143</v>
      </c>
      <c r="C429" s="28" t="s">
        <v>189</v>
      </c>
      <c r="D429" s="211" t="s">
        <v>845</v>
      </c>
      <c r="E429" s="118"/>
      <c r="F429" s="118"/>
      <c r="G429" s="118"/>
      <c r="H429" s="118">
        <v>23423885</v>
      </c>
      <c r="I429" s="118"/>
      <c r="J429" s="118"/>
      <c r="K429" s="13">
        <f t="shared" si="12"/>
        <v>23423885</v>
      </c>
    </row>
    <row r="430" spans="2:11" outlineLevel="1">
      <c r="B430" s="28" t="s">
        <v>143</v>
      </c>
      <c r="C430" s="28" t="s">
        <v>189</v>
      </c>
      <c r="D430" s="211" t="s">
        <v>845</v>
      </c>
      <c r="E430" s="118"/>
      <c r="F430" s="118"/>
      <c r="G430" s="118"/>
      <c r="H430" s="118"/>
      <c r="I430" s="118"/>
      <c r="J430" s="118">
        <v>6057100</v>
      </c>
      <c r="K430" s="13">
        <f t="shared" si="12"/>
        <v>6057100</v>
      </c>
    </row>
    <row r="431" spans="2:11" outlineLevel="1">
      <c r="B431" s="28" t="s">
        <v>143</v>
      </c>
      <c r="C431" s="28" t="s">
        <v>189</v>
      </c>
      <c r="D431" s="211" t="s">
        <v>845</v>
      </c>
      <c r="E431" s="118"/>
      <c r="F431" s="118">
        <v>6168831</v>
      </c>
      <c r="G431" s="118"/>
      <c r="H431" s="118"/>
      <c r="I431" s="118"/>
      <c r="J431" s="118"/>
      <c r="K431" s="13">
        <f t="shared" si="12"/>
        <v>6168831</v>
      </c>
    </row>
    <row r="432" spans="2:11" outlineLevel="1">
      <c r="B432" s="28" t="s">
        <v>143</v>
      </c>
      <c r="C432" s="28" t="s">
        <v>189</v>
      </c>
      <c r="D432" s="211" t="s">
        <v>845</v>
      </c>
      <c r="E432" s="118"/>
      <c r="F432" s="118"/>
      <c r="G432" s="118">
        <v>4971523</v>
      </c>
      <c r="H432" s="118"/>
      <c r="I432" s="118"/>
      <c r="J432" s="118"/>
      <c r="K432" s="13">
        <f t="shared" si="12"/>
        <v>4971523</v>
      </c>
    </row>
    <row r="433" spans="2:11" outlineLevel="1">
      <c r="B433" s="28" t="s">
        <v>143</v>
      </c>
      <c r="C433" s="28" t="s">
        <v>189</v>
      </c>
      <c r="D433" s="211" t="s">
        <v>845</v>
      </c>
      <c r="E433" s="118"/>
      <c r="F433" s="118"/>
      <c r="G433" s="118">
        <v>10311767</v>
      </c>
      <c r="H433" s="118"/>
      <c r="I433" s="118"/>
      <c r="J433" s="118"/>
      <c r="K433" s="13">
        <f t="shared" ref="K433:K440" si="13">+SUM(E433:J433)</f>
        <v>10311767</v>
      </c>
    </row>
    <row r="434" spans="2:11" outlineLevel="1">
      <c r="B434" s="28" t="s">
        <v>143</v>
      </c>
      <c r="C434" s="28" t="s">
        <v>189</v>
      </c>
      <c r="D434" s="211" t="s">
        <v>845</v>
      </c>
      <c r="E434" s="118"/>
      <c r="F434" s="118"/>
      <c r="G434" s="118">
        <v>3504045</v>
      </c>
      <c r="H434" s="118"/>
      <c r="I434" s="118"/>
      <c r="J434" s="118"/>
      <c r="K434" s="13">
        <f t="shared" si="13"/>
        <v>3504045</v>
      </c>
    </row>
    <row r="435" spans="2:11" outlineLevel="1">
      <c r="B435" s="28" t="s">
        <v>143</v>
      </c>
      <c r="C435" s="28" t="s">
        <v>189</v>
      </c>
      <c r="D435" s="211" t="s">
        <v>845</v>
      </c>
      <c r="E435" s="118"/>
      <c r="F435" s="118"/>
      <c r="G435" s="118"/>
      <c r="H435" s="118"/>
      <c r="I435" s="118"/>
      <c r="J435" s="118">
        <v>611660</v>
      </c>
      <c r="K435" s="13">
        <f t="shared" si="13"/>
        <v>611660</v>
      </c>
    </row>
    <row r="436" spans="2:11" outlineLevel="1">
      <c r="B436" s="28" t="s">
        <v>143</v>
      </c>
      <c r="C436" s="28" t="s">
        <v>189</v>
      </c>
      <c r="D436" s="211" t="s">
        <v>845</v>
      </c>
      <c r="E436" s="118"/>
      <c r="F436" s="118"/>
      <c r="G436" s="118"/>
      <c r="H436" s="118"/>
      <c r="I436" s="118"/>
      <c r="J436" s="118">
        <v>847280</v>
      </c>
      <c r="K436" s="13">
        <f t="shared" si="13"/>
        <v>847280</v>
      </c>
    </row>
    <row r="437" spans="2:11" outlineLevel="1">
      <c r="B437" s="28" t="s">
        <v>143</v>
      </c>
      <c r="C437" s="28" t="s">
        <v>189</v>
      </c>
      <c r="D437" s="211" t="s">
        <v>845</v>
      </c>
      <c r="E437" s="118"/>
      <c r="F437" s="118">
        <v>14000000</v>
      </c>
      <c r="G437" s="118"/>
      <c r="H437" s="118"/>
      <c r="I437" s="118"/>
      <c r="J437" s="118"/>
      <c r="K437" s="13">
        <f t="shared" si="13"/>
        <v>14000000</v>
      </c>
    </row>
    <row r="438" spans="2:11" outlineLevel="1">
      <c r="B438" s="28" t="s">
        <v>143</v>
      </c>
      <c r="C438" s="28" t="s">
        <v>189</v>
      </c>
      <c r="D438" s="211" t="s">
        <v>845</v>
      </c>
      <c r="E438" s="118"/>
      <c r="F438" s="118"/>
      <c r="G438" s="118"/>
      <c r="H438" s="118"/>
      <c r="I438" s="118"/>
      <c r="J438" s="118">
        <v>5000000</v>
      </c>
      <c r="K438" s="13">
        <f t="shared" si="13"/>
        <v>5000000</v>
      </c>
    </row>
    <row r="439" spans="2:11" outlineLevel="1">
      <c r="B439" s="28" t="s">
        <v>143</v>
      </c>
      <c r="C439" s="28" t="s">
        <v>189</v>
      </c>
      <c r="D439" s="211" t="s">
        <v>845</v>
      </c>
      <c r="E439" s="118"/>
      <c r="F439" s="118"/>
      <c r="G439" s="118"/>
      <c r="H439" s="118"/>
      <c r="I439" s="118"/>
      <c r="J439" s="118">
        <v>4760000</v>
      </c>
      <c r="K439" s="13">
        <f t="shared" si="13"/>
        <v>4760000</v>
      </c>
    </row>
    <row r="440" spans="2:11" outlineLevel="1">
      <c r="B440" s="28" t="s">
        <v>143</v>
      </c>
      <c r="C440" s="28" t="s">
        <v>189</v>
      </c>
      <c r="D440" s="211" t="s">
        <v>845</v>
      </c>
      <c r="E440" s="118"/>
      <c r="F440" s="118"/>
      <c r="G440" s="118"/>
      <c r="H440" s="118">
        <v>4760000</v>
      </c>
      <c r="I440" s="118"/>
      <c r="J440" s="118"/>
      <c r="K440" s="13">
        <f t="shared" si="13"/>
        <v>4760000</v>
      </c>
    </row>
    <row r="441" spans="2:11">
      <c r="B441" s="328" t="s">
        <v>29</v>
      </c>
      <c r="C441" s="351"/>
      <c r="D441" s="329"/>
      <c r="E441" s="132">
        <f t="shared" ref="E441:K441" si="14">+SUM(E295:E440)</f>
        <v>3136628</v>
      </c>
      <c r="F441" s="132">
        <f t="shared" si="14"/>
        <v>20329889</v>
      </c>
      <c r="G441" s="132">
        <f t="shared" si="14"/>
        <v>43795895</v>
      </c>
      <c r="H441" s="132">
        <f t="shared" si="14"/>
        <v>562514822</v>
      </c>
      <c r="I441" s="132">
        <f t="shared" si="14"/>
        <v>0</v>
      </c>
      <c r="J441" s="132">
        <f t="shared" si="14"/>
        <v>250131075</v>
      </c>
      <c r="K441" s="132">
        <f t="shared" si="14"/>
        <v>879908309</v>
      </c>
    </row>
    <row r="442" spans="2:11">
      <c r="B442" s="328" t="s">
        <v>28</v>
      </c>
      <c r="C442" s="351"/>
      <c r="D442" s="351"/>
      <c r="E442" s="132">
        <f t="shared" ref="E442:K442" si="15">+E441+E294</f>
        <v>21823425</v>
      </c>
      <c r="F442" s="132">
        <f t="shared" si="15"/>
        <v>31963296</v>
      </c>
      <c r="G442" s="132">
        <f t="shared" si="15"/>
        <v>108181674</v>
      </c>
      <c r="H442" s="132">
        <f t="shared" si="15"/>
        <v>2437367177</v>
      </c>
      <c r="I442" s="132">
        <f t="shared" si="15"/>
        <v>0</v>
      </c>
      <c r="J442" s="132">
        <f t="shared" si="15"/>
        <v>380420647</v>
      </c>
      <c r="K442" s="132">
        <f t="shared" si="15"/>
        <v>2979756219</v>
      </c>
    </row>
    <row r="443" spans="2:11">
      <c r="B443" s="328" t="s">
        <v>70</v>
      </c>
      <c r="C443" s="351"/>
      <c r="D443" s="329"/>
      <c r="E443" s="132">
        <f t="shared" ref="E443:K443" si="16">+E61+E173+E293+E441</f>
        <v>21823425</v>
      </c>
      <c r="F443" s="132">
        <f t="shared" si="16"/>
        <v>31963296</v>
      </c>
      <c r="G443" s="132">
        <f t="shared" si="16"/>
        <v>108181674</v>
      </c>
      <c r="H443" s="132">
        <f t="shared" si="16"/>
        <v>2437367177</v>
      </c>
      <c r="I443" s="132">
        <f t="shared" si="16"/>
        <v>0</v>
      </c>
      <c r="J443" s="132">
        <f t="shared" si="16"/>
        <v>380420647</v>
      </c>
      <c r="K443" s="132">
        <f t="shared" si="16"/>
        <v>2979756219</v>
      </c>
    </row>
    <row r="447" spans="2:11">
      <c r="J447" s="66"/>
    </row>
    <row r="449" spans="10:10">
      <c r="J449" s="191"/>
    </row>
  </sheetData>
  <mergeCells count="19">
    <mergeCell ref="B294:D294"/>
    <mergeCell ref="B441:D441"/>
    <mergeCell ref="B442:D442"/>
    <mergeCell ref="B443:D443"/>
    <mergeCell ref="B8:H8"/>
    <mergeCell ref="C11:C12"/>
    <mergeCell ref="B173:D173"/>
    <mergeCell ref="B11:B12"/>
    <mergeCell ref="D11:D12"/>
    <mergeCell ref="E11:K11"/>
    <mergeCell ref="B61:D61"/>
    <mergeCell ref="B174:D174"/>
    <mergeCell ref="B293:D293"/>
    <mergeCell ref="N214:O214"/>
    <mergeCell ref="B2:K2"/>
    <mergeCell ref="B3:K3"/>
    <mergeCell ref="B4:K4"/>
    <mergeCell ref="B6:H6"/>
    <mergeCell ref="B7:H7"/>
  </mergeCells>
  <phoneticPr fontId="20" type="noConversion"/>
  <printOptions horizontalCentered="1"/>
  <pageMargins left="0.70866141732283472" right="0.70866141732283472" top="0.74803149606299213" bottom="0.74803149606299213" header="0.31496062992125984" footer="0.31496062992125984"/>
  <pageSetup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106"/>
  <sheetViews>
    <sheetView showGridLines="0" zoomScaleNormal="100" workbookViewId="0">
      <selection activeCell="A4" sqref="A4:W4"/>
    </sheetView>
  </sheetViews>
  <sheetFormatPr baseColWidth="10" defaultColWidth="9.1796875" defaultRowHeight="14.5" outlineLevelRow="1"/>
  <cols>
    <col min="1" max="1" width="13.26953125" customWidth="1"/>
    <col min="2" max="2" width="10.1796875" customWidth="1"/>
    <col min="3" max="3" width="14.1796875" bestFit="1" customWidth="1"/>
    <col min="4" max="4" width="12.453125" customWidth="1"/>
    <col min="5" max="5" width="10.54296875" customWidth="1"/>
    <col min="6" max="6" width="12" bestFit="1" customWidth="1"/>
    <col min="7" max="7" width="10.7265625" customWidth="1"/>
    <col min="8" max="8" width="10.1796875" customWidth="1"/>
    <col min="9" max="9" width="10.54296875" customWidth="1"/>
    <col min="10" max="10" width="12.7265625" bestFit="1" customWidth="1"/>
    <col min="14" max="14" width="11.1796875" customWidth="1"/>
    <col min="15" max="15" width="12.7265625" customWidth="1"/>
    <col min="16" max="16" width="13.81640625" customWidth="1"/>
    <col min="18" max="18" width="17.7265625" bestFit="1" customWidth="1"/>
  </cols>
  <sheetData>
    <row r="1" spans="1:23" ht="25.5" customHeight="1">
      <c r="A1" s="319" t="s">
        <v>217</v>
      </c>
      <c r="B1" s="319"/>
      <c r="C1" s="319"/>
      <c r="D1" s="319"/>
      <c r="E1" s="319"/>
      <c r="F1" s="319"/>
      <c r="G1" s="319"/>
      <c r="H1" s="319"/>
      <c r="I1" s="319"/>
      <c r="J1" s="319"/>
      <c r="K1" s="319"/>
      <c r="L1" s="319"/>
      <c r="M1" s="319"/>
      <c r="N1" s="319"/>
      <c r="O1" s="319"/>
      <c r="P1" s="319"/>
      <c r="Q1" s="319"/>
      <c r="R1" s="319"/>
      <c r="S1" s="319"/>
      <c r="T1" s="319"/>
      <c r="U1" s="319"/>
      <c r="V1" s="319"/>
      <c r="W1" s="319"/>
    </row>
    <row r="2" spans="1:23" ht="63.75" customHeight="1">
      <c r="A2" s="327" t="s">
        <v>144</v>
      </c>
      <c r="B2" s="327"/>
      <c r="C2" s="327"/>
      <c r="D2" s="327"/>
      <c r="E2" s="327"/>
      <c r="F2" s="327"/>
      <c r="G2" s="327"/>
      <c r="H2" s="327"/>
      <c r="I2" s="327"/>
      <c r="J2" s="327"/>
      <c r="K2" s="327"/>
      <c r="L2" s="327"/>
      <c r="M2" s="327"/>
      <c r="N2" s="327"/>
      <c r="O2" s="327"/>
      <c r="P2" s="327"/>
      <c r="Q2" s="327"/>
      <c r="R2" s="327"/>
      <c r="S2" s="327"/>
      <c r="T2" s="327"/>
      <c r="U2" s="327"/>
      <c r="V2" s="327"/>
      <c r="W2" s="327"/>
    </row>
    <row r="3" spans="1:23" ht="9.75" customHeight="1">
      <c r="A3" s="72"/>
      <c r="B3" s="72"/>
      <c r="C3" s="72"/>
      <c r="D3" s="72"/>
      <c r="E3" s="72"/>
      <c r="F3" s="72"/>
      <c r="G3" s="72"/>
      <c r="H3" s="72"/>
      <c r="I3" s="72"/>
      <c r="J3" s="72"/>
      <c r="K3" s="72"/>
      <c r="L3" s="72"/>
      <c r="M3" s="72"/>
      <c r="N3" s="72"/>
      <c r="O3" s="72"/>
      <c r="P3" s="72"/>
    </row>
    <row r="4" spans="1:23" ht="20">
      <c r="A4" s="319" t="s">
        <v>1952</v>
      </c>
      <c r="B4" s="319"/>
      <c r="C4" s="319"/>
      <c r="D4" s="319"/>
      <c r="E4" s="319"/>
      <c r="F4" s="319"/>
      <c r="G4" s="319"/>
      <c r="H4" s="319"/>
      <c r="I4" s="319"/>
      <c r="J4" s="319"/>
      <c r="K4" s="319"/>
      <c r="L4" s="319"/>
      <c r="M4" s="319"/>
      <c r="N4" s="319"/>
      <c r="O4" s="319"/>
      <c r="P4" s="319"/>
      <c r="Q4" s="319"/>
      <c r="R4" s="319"/>
      <c r="S4" s="319"/>
      <c r="T4" s="319"/>
      <c r="U4" s="319"/>
      <c r="V4" s="319"/>
      <c r="W4" s="319"/>
    </row>
    <row r="5" spans="1:23">
      <c r="A5" s="52"/>
      <c r="B5" s="52"/>
      <c r="C5" s="52"/>
      <c r="D5" s="52"/>
      <c r="E5" s="52"/>
      <c r="F5" s="51"/>
    </row>
    <row r="6" spans="1:23" ht="15.5">
      <c r="A6" s="441" t="s">
        <v>0</v>
      </c>
      <c r="B6" s="441"/>
      <c r="C6" s="441"/>
      <c r="D6" s="441"/>
      <c r="E6" s="441"/>
      <c r="F6" s="441"/>
      <c r="H6" s="164" t="s">
        <v>1</v>
      </c>
      <c r="I6" s="127">
        <v>21</v>
      </c>
    </row>
    <row r="7" spans="1:23" ht="16.5" customHeight="1">
      <c r="A7" s="335" t="s">
        <v>2</v>
      </c>
      <c r="B7" s="335"/>
      <c r="C7" s="335"/>
      <c r="D7" s="335"/>
      <c r="E7" s="335"/>
      <c r="F7" s="335"/>
      <c r="H7" s="4" t="s">
        <v>3</v>
      </c>
      <c r="I7" s="5">
        <v>10</v>
      </c>
    </row>
    <row r="8" spans="1:23" ht="18" customHeight="1">
      <c r="A8" s="442" t="s">
        <v>101</v>
      </c>
      <c r="B8" s="442"/>
      <c r="C8" s="442"/>
      <c r="D8" s="442"/>
      <c r="E8" s="442"/>
      <c r="F8" s="442"/>
      <c r="H8" s="4" t="s">
        <v>4</v>
      </c>
      <c r="I8" s="44" t="s">
        <v>102</v>
      </c>
    </row>
    <row r="10" spans="1:23">
      <c r="A10" s="433" t="s">
        <v>103</v>
      </c>
      <c r="B10" s="434"/>
      <c r="C10" s="435"/>
      <c r="D10" s="406" t="s">
        <v>104</v>
      </c>
      <c r="E10" s="406"/>
      <c r="F10" s="406"/>
      <c r="G10" s="406"/>
      <c r="H10" s="406"/>
      <c r="I10" s="406"/>
      <c r="J10" s="406"/>
      <c r="K10" s="406"/>
    </row>
    <row r="11" spans="1:23" ht="27" hidden="1" customHeight="1" outlineLevel="1">
      <c r="A11" s="407" t="s">
        <v>105</v>
      </c>
      <c r="B11" s="407" t="s">
        <v>106</v>
      </c>
      <c r="C11" s="437" t="s">
        <v>107</v>
      </c>
      <c r="D11" s="409" t="s">
        <v>69</v>
      </c>
      <c r="E11" s="410"/>
      <c r="F11" s="410"/>
      <c r="G11" s="411"/>
      <c r="H11" s="409" t="s">
        <v>108</v>
      </c>
      <c r="I11" s="410"/>
      <c r="J11" s="410"/>
      <c r="K11" s="411"/>
      <c r="M11" s="412" t="s">
        <v>109</v>
      </c>
      <c r="N11" s="413"/>
      <c r="O11" s="413"/>
      <c r="P11" s="414"/>
      <c r="R11" s="180" t="s">
        <v>110</v>
      </c>
      <c r="S11" s="439" t="s">
        <v>111</v>
      </c>
      <c r="T11" s="439"/>
      <c r="U11" s="439" t="s">
        <v>112</v>
      </c>
      <c r="V11" s="440"/>
    </row>
    <row r="12" spans="1:23" hidden="1" outlineLevel="1">
      <c r="A12" s="408"/>
      <c r="B12" s="408" t="s">
        <v>106</v>
      </c>
      <c r="C12" s="438" t="s">
        <v>113</v>
      </c>
      <c r="D12" s="167" t="s">
        <v>106</v>
      </c>
      <c r="E12" s="167" t="s">
        <v>114</v>
      </c>
      <c r="F12" s="167" t="s">
        <v>115</v>
      </c>
      <c r="G12" s="167" t="s">
        <v>116</v>
      </c>
      <c r="H12" s="167" t="s">
        <v>106</v>
      </c>
      <c r="I12" s="167" t="s">
        <v>114</v>
      </c>
      <c r="J12" s="167" t="s">
        <v>115</v>
      </c>
      <c r="K12" s="167" t="s">
        <v>116</v>
      </c>
      <c r="M12" s="174" t="s">
        <v>106</v>
      </c>
      <c r="N12" s="167" t="s">
        <v>114</v>
      </c>
      <c r="O12" s="167" t="s">
        <v>115</v>
      </c>
      <c r="P12" s="175" t="s">
        <v>116</v>
      </c>
      <c r="R12" s="94" t="s">
        <v>117</v>
      </c>
      <c r="S12" s="417">
        <f>+S20+S27+S13</f>
        <v>0</v>
      </c>
      <c r="T12" s="417"/>
      <c r="U12" s="417">
        <f>+U20+U27+U13</f>
        <v>0</v>
      </c>
      <c r="V12" s="418"/>
    </row>
    <row r="13" spans="1:23" hidden="1" outlineLevel="1">
      <c r="A13" s="14" t="s">
        <v>118</v>
      </c>
      <c r="B13" s="15">
        <f>+D13+H13</f>
        <v>22</v>
      </c>
      <c r="C13" s="16">
        <f>IFERROR((B13/$B$15),0)</f>
        <v>0.30555555555555558</v>
      </c>
      <c r="D13" s="15">
        <v>1</v>
      </c>
      <c r="E13" s="16">
        <f>IFERROR((D13/$B$15),0)</f>
        <v>1.3888888888888888E-2</v>
      </c>
      <c r="F13" s="271">
        <f>+F20+F27+F34+F41+F48+F55</f>
        <v>40916052</v>
      </c>
      <c r="G13" s="16">
        <f>IFERROR((F13/$F$15),0)</f>
        <v>0.20008887796216046</v>
      </c>
      <c r="H13" s="15">
        <v>21</v>
      </c>
      <c r="I13" s="16">
        <f>IFERROR((H13/$B$15),0)</f>
        <v>0.29166666666666669</v>
      </c>
      <c r="J13" s="37">
        <f>+J20+J27+J34+J41+J48+J55</f>
        <v>378741401</v>
      </c>
      <c r="K13" s="16">
        <f>IFERROR((J13/$J$15),0)</f>
        <v>0.28885374103713302</v>
      </c>
      <c r="M13" s="34">
        <f>+M20+M27+M34+M41+M48+M55</f>
        <v>0</v>
      </c>
      <c r="N13" s="16">
        <f>IFERROR((M13/$M$15),0)</f>
        <v>0</v>
      </c>
      <c r="O13" s="38">
        <f>O20+O27+O34+O41+O48+O55</f>
        <v>0</v>
      </c>
      <c r="P13" s="35">
        <f>IFERROR((O13/$O$15),0)</f>
        <v>0</v>
      </c>
      <c r="R13" s="94" t="s">
        <v>119</v>
      </c>
      <c r="S13" s="355">
        <f>SUM(S14:T18)</f>
        <v>0</v>
      </c>
      <c r="T13" s="355"/>
      <c r="U13" s="355">
        <f>SUM(U14:V18)</f>
        <v>0</v>
      </c>
      <c r="V13" s="436"/>
    </row>
    <row r="14" spans="1:23" hidden="1" outlineLevel="1">
      <c r="A14" s="14" t="s">
        <v>120</v>
      </c>
      <c r="B14" s="15">
        <f>+D14+H14</f>
        <v>50</v>
      </c>
      <c r="C14" s="36">
        <f>IFERROR((B14/$B$15),0)</f>
        <v>0.69444444444444442</v>
      </c>
      <c r="D14" s="15">
        <v>4</v>
      </c>
      <c r="E14" s="16">
        <f>IFERROR((D14/$B$15),0)</f>
        <v>5.5555555555555552E-2</v>
      </c>
      <c r="F14" s="271">
        <f>+F21+F28+F35+F42+F49+F56</f>
        <v>163573335</v>
      </c>
      <c r="G14" s="16">
        <f>IFERROR((F14/$F$15),0)</f>
        <v>0.79991112203783954</v>
      </c>
      <c r="H14" s="15">
        <v>46</v>
      </c>
      <c r="I14" s="16">
        <f>IFERROR((H14/$B$15),0)</f>
        <v>0.63888888888888884</v>
      </c>
      <c r="J14" s="37">
        <f>+J21+J28+J35+J42+J49+J56</f>
        <v>932446052</v>
      </c>
      <c r="K14" s="16">
        <f>IFERROR((J14/$J$15),0)</f>
        <v>0.71114625896286698</v>
      </c>
      <c r="M14" s="34">
        <f>+M21+M28+M35+M42+M49+M56</f>
        <v>0</v>
      </c>
      <c r="N14" s="16">
        <f>IFERROR((M14/$M$15),0)</f>
        <v>0</v>
      </c>
      <c r="O14" s="38">
        <f>+O21+O28+O35+O42+O49+O56</f>
        <v>0</v>
      </c>
      <c r="P14" s="35">
        <f>IFERROR((O14/$O$15),0)</f>
        <v>0</v>
      </c>
      <c r="R14" s="95" t="s">
        <v>121</v>
      </c>
      <c r="S14" s="352"/>
      <c r="T14" s="354"/>
      <c r="U14" s="425"/>
      <c r="V14" s="426"/>
    </row>
    <row r="15" spans="1:23" ht="15" hidden="1" outlineLevel="1" thickBot="1">
      <c r="A15" s="168" t="s">
        <v>122</v>
      </c>
      <c r="B15" s="169">
        <f t="shared" ref="B15:K15" si="0">SUM(B13:B14)</f>
        <v>72</v>
      </c>
      <c r="C15" s="170">
        <f t="shared" si="0"/>
        <v>1</v>
      </c>
      <c r="D15" s="169">
        <f t="shared" si="0"/>
        <v>5</v>
      </c>
      <c r="E15" s="171">
        <f t="shared" si="0"/>
        <v>6.9444444444444448E-2</v>
      </c>
      <c r="F15" s="172">
        <f t="shared" si="0"/>
        <v>204489387</v>
      </c>
      <c r="G15" s="171">
        <f t="shared" si="0"/>
        <v>1</v>
      </c>
      <c r="H15" s="173">
        <f t="shared" si="0"/>
        <v>67</v>
      </c>
      <c r="I15" s="171">
        <f t="shared" si="0"/>
        <v>0.93055555555555558</v>
      </c>
      <c r="J15" s="172">
        <f t="shared" si="0"/>
        <v>1311187453</v>
      </c>
      <c r="K15" s="171">
        <f t="shared" si="0"/>
        <v>1</v>
      </c>
      <c r="M15" s="176">
        <f>SUM(M13:M14)</f>
        <v>0</v>
      </c>
      <c r="N15" s="177">
        <f>SUM(N13:N14)</f>
        <v>0</v>
      </c>
      <c r="O15" s="178">
        <f>SUM(O13:O14)</f>
        <v>0</v>
      </c>
      <c r="P15" s="179">
        <f>SUM(P13:P14)</f>
        <v>0</v>
      </c>
      <c r="R15" s="95" t="s">
        <v>123</v>
      </c>
      <c r="S15" s="352"/>
      <c r="T15" s="354"/>
      <c r="U15" s="425"/>
      <c r="V15" s="426"/>
    </row>
    <row r="16" spans="1:23" hidden="1" outlineLevel="1">
      <c r="R16" s="96" t="s">
        <v>124</v>
      </c>
      <c r="S16" s="352"/>
      <c r="T16" s="354"/>
      <c r="U16" s="425"/>
      <c r="V16" s="426"/>
    </row>
    <row r="17" spans="1:22" ht="15" hidden="1" outlineLevel="1" thickBot="1">
      <c r="A17" s="181" t="s">
        <v>125</v>
      </c>
      <c r="D17" s="443" t="s">
        <v>104</v>
      </c>
      <c r="E17" s="443"/>
      <c r="F17" s="443"/>
      <c r="G17" s="443"/>
      <c r="H17" s="443"/>
      <c r="I17" s="443"/>
      <c r="J17" s="443"/>
      <c r="K17" s="443"/>
      <c r="R17" s="96" t="s">
        <v>126</v>
      </c>
      <c r="S17" s="352"/>
      <c r="T17" s="354"/>
      <c r="U17" s="425"/>
      <c r="V17" s="426"/>
    </row>
    <row r="18" spans="1:22" ht="15" hidden="1" outlineLevel="1" thickBot="1">
      <c r="A18" s="407" t="s">
        <v>105</v>
      </c>
      <c r="B18" s="407" t="s">
        <v>106</v>
      </c>
      <c r="C18" s="165" t="s">
        <v>107</v>
      </c>
      <c r="D18" s="409" t="s">
        <v>69</v>
      </c>
      <c r="E18" s="410"/>
      <c r="F18" s="410"/>
      <c r="G18" s="411"/>
      <c r="H18" s="409" t="s">
        <v>108</v>
      </c>
      <c r="I18" s="410"/>
      <c r="J18" s="410"/>
      <c r="K18" s="411"/>
      <c r="M18" s="412" t="s">
        <v>109</v>
      </c>
      <c r="N18" s="413"/>
      <c r="O18" s="413"/>
      <c r="P18" s="414"/>
      <c r="R18" s="97" t="s">
        <v>127</v>
      </c>
      <c r="S18" s="427"/>
      <c r="T18" s="428"/>
      <c r="U18" s="429"/>
      <c r="V18" s="430"/>
    </row>
    <row r="19" spans="1:22" ht="29.5" hidden="1" outlineLevel="1" thickBot="1">
      <c r="A19" s="408"/>
      <c r="B19" s="408" t="s">
        <v>106</v>
      </c>
      <c r="C19" s="166" t="s">
        <v>113</v>
      </c>
      <c r="D19" s="167" t="s">
        <v>106</v>
      </c>
      <c r="E19" s="167" t="s">
        <v>114</v>
      </c>
      <c r="F19" s="167" t="s">
        <v>115</v>
      </c>
      <c r="G19" s="167" t="s">
        <v>116</v>
      </c>
      <c r="H19" s="167" t="s">
        <v>106</v>
      </c>
      <c r="I19" s="167" t="s">
        <v>114</v>
      </c>
      <c r="J19" s="167" t="s">
        <v>115</v>
      </c>
      <c r="K19" s="167" t="s">
        <v>116</v>
      </c>
      <c r="M19" s="174" t="s">
        <v>106</v>
      </c>
      <c r="N19" s="167" t="s">
        <v>114</v>
      </c>
      <c r="O19" s="167" t="s">
        <v>115</v>
      </c>
      <c r="P19" s="175" t="s">
        <v>116</v>
      </c>
      <c r="R19" s="405"/>
      <c r="S19" s="405"/>
      <c r="T19" s="405"/>
      <c r="U19" s="405"/>
      <c r="V19" s="405"/>
    </row>
    <row r="20" spans="1:22" hidden="1" outlineLevel="1">
      <c r="A20" s="14" t="s">
        <v>118</v>
      </c>
      <c r="B20" s="15">
        <f>+D20+H20</f>
        <v>20</v>
      </c>
      <c r="C20" s="36">
        <f>IFERROR((B20/$B$22),0)</f>
        <v>0.28985507246376813</v>
      </c>
      <c r="D20" s="15">
        <v>1</v>
      </c>
      <c r="E20" s="36">
        <f>IFERROR((D20/$B$22),0)</f>
        <v>1.4492753623188406E-2</v>
      </c>
      <c r="F20" s="271">
        <v>5940788</v>
      </c>
      <c r="G20" s="36">
        <f>IFERROR((F20/$F$22),0)</f>
        <v>0.20363897774726875</v>
      </c>
      <c r="H20" s="272">
        <v>19</v>
      </c>
      <c r="I20" s="36">
        <f>IFERROR((H20/$B$22),0)</f>
        <v>0.27536231884057971</v>
      </c>
      <c r="J20" s="262">
        <v>50807953</v>
      </c>
      <c r="K20" s="36">
        <f>IFERROR((J20/$J$22),0)</f>
        <v>0.27988201756759262</v>
      </c>
      <c r="M20" s="34">
        <v>0</v>
      </c>
      <c r="N20" s="16">
        <f>IFERROR((M20/$M$22),0)</f>
        <v>0</v>
      </c>
      <c r="O20" s="38">
        <v>0</v>
      </c>
      <c r="P20" s="35">
        <f>IFERROR((O20/$O$22),0)</f>
        <v>0</v>
      </c>
      <c r="R20" s="98" t="s">
        <v>128</v>
      </c>
      <c r="S20" s="444">
        <f>+S21+S22+S23+S24+S25</f>
        <v>0</v>
      </c>
      <c r="T20" s="444"/>
      <c r="U20" s="444">
        <f>+U21+U22+U23+U24+U25</f>
        <v>0</v>
      </c>
      <c r="V20" s="445"/>
    </row>
    <row r="21" spans="1:22" hidden="1" outlineLevel="1">
      <c r="A21" s="14" t="s">
        <v>120</v>
      </c>
      <c r="B21" s="15">
        <f>+D21+H21</f>
        <v>49</v>
      </c>
      <c r="C21" s="36">
        <f>IFERROR((B21/$B$22),0)</f>
        <v>0.71014492753623193</v>
      </c>
      <c r="D21" s="15">
        <v>4</v>
      </c>
      <c r="E21" s="36">
        <f>IFERROR((D21/$B$22),0)</f>
        <v>5.7971014492753624E-2</v>
      </c>
      <c r="F21" s="271">
        <v>23232350</v>
      </c>
      <c r="G21" s="36">
        <f>IFERROR((F21/$F$22),0)</f>
        <v>0.79636102225273131</v>
      </c>
      <c r="H21" s="272">
        <v>45</v>
      </c>
      <c r="I21" s="36">
        <f>IFERROR((H21/$B$22),0)</f>
        <v>0.65217391304347827</v>
      </c>
      <c r="J21" s="262">
        <v>130725514</v>
      </c>
      <c r="K21" s="36">
        <f>IFERROR((J21/$J$22),0)</f>
        <v>0.72011798243240732</v>
      </c>
      <c r="M21" s="34">
        <v>0</v>
      </c>
      <c r="N21" s="16">
        <f>IFERROR((M21/$M$22),0)</f>
        <v>0</v>
      </c>
      <c r="O21" s="38">
        <v>0</v>
      </c>
      <c r="P21" s="35">
        <f>IFERROR((O21/$O$22),0)</f>
        <v>0</v>
      </c>
      <c r="R21" s="99" t="s">
        <v>121</v>
      </c>
      <c r="S21" s="415"/>
      <c r="T21" s="415"/>
      <c r="U21" s="419"/>
      <c r="V21" s="420"/>
    </row>
    <row r="22" spans="1:22" ht="15" hidden="1" outlineLevel="1" thickBot="1">
      <c r="A22" s="168" t="s">
        <v>122</v>
      </c>
      <c r="B22" s="169">
        <f t="shared" ref="B22:K22" si="1">SUM(B20:B21)</f>
        <v>69</v>
      </c>
      <c r="C22" s="170">
        <f t="shared" si="1"/>
        <v>1</v>
      </c>
      <c r="D22" s="169">
        <f t="shared" si="1"/>
        <v>5</v>
      </c>
      <c r="E22" s="171">
        <f t="shared" si="1"/>
        <v>7.2463768115942032E-2</v>
      </c>
      <c r="F22" s="172">
        <f t="shared" si="1"/>
        <v>29173138</v>
      </c>
      <c r="G22" s="171">
        <f t="shared" si="1"/>
        <v>1</v>
      </c>
      <c r="H22" s="173">
        <f t="shared" si="1"/>
        <v>64</v>
      </c>
      <c r="I22" s="171">
        <f t="shared" si="1"/>
        <v>0.92753623188405798</v>
      </c>
      <c r="J22" s="172">
        <f t="shared" si="1"/>
        <v>181533467</v>
      </c>
      <c r="K22" s="171">
        <f t="shared" si="1"/>
        <v>1</v>
      </c>
      <c r="M22" s="176">
        <f>SUM(M20:M21)</f>
        <v>0</v>
      </c>
      <c r="N22" s="177">
        <f>SUM(N20:N21)</f>
        <v>0</v>
      </c>
      <c r="O22" s="178">
        <f>SUM(O20:O21)</f>
        <v>0</v>
      </c>
      <c r="P22" s="179">
        <f>SUM(P20:P21)</f>
        <v>0</v>
      </c>
      <c r="R22" s="96" t="s">
        <v>123</v>
      </c>
      <c r="S22" s="415"/>
      <c r="T22" s="415"/>
      <c r="U22" s="419"/>
      <c r="V22" s="420"/>
    </row>
    <row r="23" spans="1:22" hidden="1" outlineLevel="1">
      <c r="R23" s="96" t="s">
        <v>124</v>
      </c>
      <c r="S23" s="415"/>
      <c r="T23" s="415"/>
      <c r="U23" s="419"/>
      <c r="V23" s="420"/>
    </row>
    <row r="24" spans="1:22" ht="15" hidden="1" outlineLevel="1" thickBot="1">
      <c r="A24" s="181" t="s">
        <v>129</v>
      </c>
      <c r="D24" s="406" t="s">
        <v>104</v>
      </c>
      <c r="E24" s="406"/>
      <c r="F24" s="406"/>
      <c r="G24" s="406"/>
      <c r="H24" s="406"/>
      <c r="I24" s="406"/>
      <c r="J24" s="406"/>
      <c r="K24" s="406"/>
      <c r="R24" s="96" t="s">
        <v>126</v>
      </c>
      <c r="S24" s="415"/>
      <c r="T24" s="415"/>
      <c r="U24" s="419"/>
      <c r="V24" s="420"/>
    </row>
    <row r="25" spans="1:22" ht="15" hidden="1" customHeight="1" outlineLevel="1" thickBot="1">
      <c r="A25" s="407" t="s">
        <v>105</v>
      </c>
      <c r="B25" s="407" t="s">
        <v>106</v>
      </c>
      <c r="C25" s="165" t="s">
        <v>107</v>
      </c>
      <c r="D25" s="409" t="s">
        <v>69</v>
      </c>
      <c r="E25" s="410"/>
      <c r="F25" s="410"/>
      <c r="G25" s="411"/>
      <c r="H25" s="409" t="s">
        <v>108</v>
      </c>
      <c r="I25" s="410"/>
      <c r="J25" s="410"/>
      <c r="K25" s="411"/>
      <c r="M25" s="412" t="s">
        <v>109</v>
      </c>
      <c r="N25" s="413"/>
      <c r="O25" s="413"/>
      <c r="P25" s="414"/>
      <c r="R25" s="97" t="s">
        <v>127</v>
      </c>
      <c r="S25" s="416"/>
      <c r="T25" s="416"/>
      <c r="U25" s="421"/>
      <c r="V25" s="422"/>
    </row>
    <row r="26" spans="1:22" ht="29.5" hidden="1" outlineLevel="1" thickBot="1">
      <c r="A26" s="408"/>
      <c r="B26" s="408" t="s">
        <v>106</v>
      </c>
      <c r="C26" s="166" t="s">
        <v>113</v>
      </c>
      <c r="D26" s="167" t="s">
        <v>106</v>
      </c>
      <c r="E26" s="167" t="s">
        <v>114</v>
      </c>
      <c r="F26" s="167" t="s">
        <v>115</v>
      </c>
      <c r="G26" s="167" t="s">
        <v>116</v>
      </c>
      <c r="H26" s="167" t="s">
        <v>106</v>
      </c>
      <c r="I26" s="167" t="s">
        <v>114</v>
      </c>
      <c r="J26" s="167" t="s">
        <v>115</v>
      </c>
      <c r="K26" s="167" t="s">
        <v>116</v>
      </c>
      <c r="M26" s="174" t="s">
        <v>106</v>
      </c>
      <c r="N26" s="167" t="s">
        <v>114</v>
      </c>
      <c r="O26" s="167" t="s">
        <v>115</v>
      </c>
      <c r="P26" s="175" t="s">
        <v>116</v>
      </c>
      <c r="R26" s="446"/>
      <c r="S26" s="446"/>
      <c r="T26" s="446"/>
      <c r="U26" s="446"/>
      <c r="V26" s="446"/>
    </row>
    <row r="27" spans="1:22" hidden="1" outlineLevel="1">
      <c r="A27" s="14" t="s">
        <v>118</v>
      </c>
      <c r="B27" s="15">
        <f>+D27+H27</f>
        <v>20</v>
      </c>
      <c r="C27" s="36">
        <f>IFERROR((B27/$B$29),0)</f>
        <v>0.28985507246376813</v>
      </c>
      <c r="D27" s="15">
        <v>1</v>
      </c>
      <c r="E27" s="36">
        <f>IFERROR((D27/$B$29),0)</f>
        <v>1.4492753623188406E-2</v>
      </c>
      <c r="F27" s="38">
        <v>5795704</v>
      </c>
      <c r="G27" s="36">
        <f>IFERROR((F27/$F$29),0)</f>
        <v>0.20274447340048007</v>
      </c>
      <c r="H27" s="15">
        <v>19</v>
      </c>
      <c r="I27" s="36">
        <f>IFERROR((H27/$B$29),0)</f>
        <v>0.27536231884057971</v>
      </c>
      <c r="J27" s="38">
        <v>46358457</v>
      </c>
      <c r="K27" s="36">
        <f>IFERROR((J27/$J$29),0)</f>
        <v>0.27465092459251728</v>
      </c>
      <c r="M27" s="34">
        <v>0</v>
      </c>
      <c r="N27" s="16">
        <f>IFERROR((M27/$M$29),0)</f>
        <v>0</v>
      </c>
      <c r="O27" s="38">
        <v>0</v>
      </c>
      <c r="P27" s="35">
        <f>IFERROR((O27/$O$29),0)</f>
        <v>0</v>
      </c>
      <c r="R27" s="98" t="s">
        <v>130</v>
      </c>
      <c r="S27" s="444">
        <f>+S28+S29+S30+S31+S32</f>
        <v>0</v>
      </c>
      <c r="T27" s="444"/>
      <c r="U27" s="444">
        <f>+U28+U29+U30+U31+U32</f>
        <v>0</v>
      </c>
      <c r="V27" s="445"/>
    </row>
    <row r="28" spans="1:22" hidden="1" outlineLevel="1">
      <c r="A28" s="14" t="s">
        <v>120</v>
      </c>
      <c r="B28" s="15">
        <f>+D28+H28</f>
        <v>49</v>
      </c>
      <c r="C28" s="36">
        <f>IFERROR((B28/$B$29),0)</f>
        <v>0.71014492753623193</v>
      </c>
      <c r="D28" s="15">
        <v>4</v>
      </c>
      <c r="E28" s="36">
        <f>IFERROR((D28/$B$29),0)</f>
        <v>5.7971014492753624E-2</v>
      </c>
      <c r="F28" s="38">
        <v>22790545</v>
      </c>
      <c r="G28" s="36">
        <f>IFERROR((F28/$F$29),0)</f>
        <v>0.79725552659951993</v>
      </c>
      <c r="H28" s="15">
        <v>45</v>
      </c>
      <c r="I28" s="36">
        <f>IFERROR((H28/$B$29),0)</f>
        <v>0.65217391304347827</v>
      </c>
      <c r="J28" s="38">
        <v>122432007</v>
      </c>
      <c r="K28" s="36">
        <f>IFERROR((J28/$J$29),0)</f>
        <v>0.72534907540748272</v>
      </c>
      <c r="M28" s="34">
        <v>0</v>
      </c>
      <c r="N28" s="16">
        <f>IFERROR((M28/$M$29),0)</f>
        <v>0</v>
      </c>
      <c r="O28" s="38">
        <v>0</v>
      </c>
      <c r="P28" s="35">
        <f>IFERROR((O28/$O$29),0)</f>
        <v>0</v>
      </c>
      <c r="R28" s="96" t="s">
        <v>121</v>
      </c>
      <c r="S28" s="352"/>
      <c r="T28" s="354"/>
      <c r="U28" s="419"/>
      <c r="V28" s="420"/>
    </row>
    <row r="29" spans="1:22" ht="15" hidden="1" outlineLevel="1" thickBot="1">
      <c r="A29" s="168" t="s">
        <v>122</v>
      </c>
      <c r="B29" s="169">
        <f t="shared" ref="B29:K29" si="2">SUM(B27:B28)</f>
        <v>69</v>
      </c>
      <c r="C29" s="170">
        <f t="shared" si="2"/>
        <v>1</v>
      </c>
      <c r="D29" s="169">
        <f t="shared" si="2"/>
        <v>5</v>
      </c>
      <c r="E29" s="171">
        <f t="shared" si="2"/>
        <v>7.2463768115942032E-2</v>
      </c>
      <c r="F29" s="172">
        <f t="shared" si="2"/>
        <v>28586249</v>
      </c>
      <c r="G29" s="171">
        <f t="shared" si="2"/>
        <v>1</v>
      </c>
      <c r="H29" s="173">
        <f t="shared" si="2"/>
        <v>64</v>
      </c>
      <c r="I29" s="171">
        <f t="shared" si="2"/>
        <v>0.92753623188405798</v>
      </c>
      <c r="J29" s="172">
        <f t="shared" si="2"/>
        <v>168790464</v>
      </c>
      <c r="K29" s="171">
        <f t="shared" si="2"/>
        <v>1</v>
      </c>
      <c r="M29" s="176">
        <f>SUM(M27:M28)</f>
        <v>0</v>
      </c>
      <c r="N29" s="177">
        <f>SUM(N27:N28)</f>
        <v>0</v>
      </c>
      <c r="O29" s="178">
        <f>SUM(O27:O28)</f>
        <v>0</v>
      </c>
      <c r="P29" s="179">
        <f>SUM(P27:P28)</f>
        <v>0</v>
      </c>
      <c r="R29" s="96" t="s">
        <v>123</v>
      </c>
      <c r="S29" s="415"/>
      <c r="T29" s="415"/>
      <c r="U29" s="419"/>
      <c r="V29" s="420"/>
    </row>
    <row r="30" spans="1:22" hidden="1" outlineLevel="1">
      <c r="R30" s="96" t="s">
        <v>124</v>
      </c>
      <c r="S30" s="415"/>
      <c r="T30" s="415"/>
      <c r="U30" s="419"/>
      <c r="V30" s="420"/>
    </row>
    <row r="31" spans="1:22" ht="15" hidden="1" outlineLevel="1" thickBot="1">
      <c r="A31" s="181" t="s">
        <v>131</v>
      </c>
      <c r="D31" s="406" t="s">
        <v>104</v>
      </c>
      <c r="E31" s="406"/>
      <c r="F31" s="406"/>
      <c r="G31" s="406"/>
      <c r="H31" s="406"/>
      <c r="I31" s="406"/>
      <c r="J31" s="406"/>
      <c r="K31" s="406"/>
      <c r="R31" s="96" t="s">
        <v>126</v>
      </c>
      <c r="S31" s="415"/>
      <c r="T31" s="415"/>
      <c r="U31" s="419"/>
      <c r="V31" s="420"/>
    </row>
    <row r="32" spans="1:22" ht="15.75" hidden="1" customHeight="1" outlineLevel="1" thickBot="1">
      <c r="A32" s="407" t="s">
        <v>105</v>
      </c>
      <c r="B32" s="407" t="s">
        <v>106</v>
      </c>
      <c r="C32" s="165" t="s">
        <v>107</v>
      </c>
      <c r="D32" s="409" t="s">
        <v>69</v>
      </c>
      <c r="E32" s="410"/>
      <c r="F32" s="410"/>
      <c r="G32" s="411"/>
      <c r="H32" s="409" t="s">
        <v>108</v>
      </c>
      <c r="I32" s="410"/>
      <c r="J32" s="410"/>
      <c r="K32" s="411"/>
      <c r="M32" s="412" t="s">
        <v>109</v>
      </c>
      <c r="N32" s="413"/>
      <c r="O32" s="413"/>
      <c r="P32" s="414"/>
      <c r="R32" s="97" t="s">
        <v>127</v>
      </c>
      <c r="S32" s="416"/>
      <c r="T32" s="416"/>
      <c r="U32" s="421"/>
      <c r="V32" s="422"/>
    </row>
    <row r="33" spans="1:16" ht="29" hidden="1" outlineLevel="1">
      <c r="A33" s="408"/>
      <c r="B33" s="408" t="s">
        <v>106</v>
      </c>
      <c r="C33" s="166" t="s">
        <v>113</v>
      </c>
      <c r="D33" s="167" t="s">
        <v>106</v>
      </c>
      <c r="E33" s="167" t="s">
        <v>114</v>
      </c>
      <c r="F33" s="167" t="s">
        <v>115</v>
      </c>
      <c r="G33" s="167" t="s">
        <v>116</v>
      </c>
      <c r="H33" s="167" t="s">
        <v>106</v>
      </c>
      <c r="I33" s="167" t="s">
        <v>114</v>
      </c>
      <c r="J33" s="167" t="s">
        <v>115</v>
      </c>
      <c r="K33" s="167" t="s">
        <v>116</v>
      </c>
      <c r="M33" s="174" t="s">
        <v>106</v>
      </c>
      <c r="N33" s="167" t="s">
        <v>114</v>
      </c>
      <c r="O33" s="167" t="s">
        <v>115</v>
      </c>
      <c r="P33" s="175" t="s">
        <v>116</v>
      </c>
    </row>
    <row r="34" spans="1:16" hidden="1" outlineLevel="1">
      <c r="A34" s="14" t="s">
        <v>118</v>
      </c>
      <c r="B34" s="15">
        <f>+D34+H34</f>
        <v>23</v>
      </c>
      <c r="C34" s="36">
        <f>IFERROR((B34/$B$36),0)</f>
        <v>0.31506849315068491</v>
      </c>
      <c r="D34" s="15">
        <v>1</v>
      </c>
      <c r="E34" s="36">
        <f>IFERROR((D34/$B$36),0)</f>
        <v>1.3698630136986301E-2</v>
      </c>
      <c r="F34" s="38">
        <v>8754524</v>
      </c>
      <c r="G34" s="36">
        <f>IFERROR((F34/$F$36),0)</f>
        <v>0.19640929921053527</v>
      </c>
      <c r="H34" s="15">
        <v>22</v>
      </c>
      <c r="I34" s="36">
        <f>IFERROR((H34/$B$36),0)</f>
        <v>0.30136986301369861</v>
      </c>
      <c r="J34" s="38">
        <v>89026969</v>
      </c>
      <c r="K34" s="36">
        <f>IFERROR((J34/$J$36),0)</f>
        <v>0.29061102648676895</v>
      </c>
      <c r="M34" s="34">
        <v>0</v>
      </c>
      <c r="N34" s="16">
        <f>IFERROR((M34/$M$36),0)</f>
        <v>0</v>
      </c>
      <c r="O34" s="38">
        <v>0</v>
      </c>
      <c r="P34" s="35">
        <f>IFERROR((O34/$O$36),0)</f>
        <v>0</v>
      </c>
    </row>
    <row r="35" spans="1:16" hidden="1" outlineLevel="1">
      <c r="A35" s="14" t="s">
        <v>120</v>
      </c>
      <c r="B35" s="15">
        <f>+D35+H35</f>
        <v>50</v>
      </c>
      <c r="C35" s="36">
        <f>IFERROR((B35/$B$36),0)</f>
        <v>0.68493150684931503</v>
      </c>
      <c r="D35" s="15">
        <v>4</v>
      </c>
      <c r="E35" s="36">
        <f>IFERROR((D35/$B$36),0)</f>
        <v>5.4794520547945202E-2</v>
      </c>
      <c r="F35" s="38">
        <v>35818335</v>
      </c>
      <c r="G35" s="36">
        <f>IFERROR((F35/$F$36),0)</f>
        <v>0.80359070078946471</v>
      </c>
      <c r="H35" s="15">
        <v>46</v>
      </c>
      <c r="I35" s="36">
        <f>IFERROR((H35/$B$36),0)</f>
        <v>0.63013698630136983</v>
      </c>
      <c r="J35" s="38">
        <v>217317116</v>
      </c>
      <c r="K35" s="36">
        <f>IFERROR((J35/$J$36),0)</f>
        <v>0.70938897351323105</v>
      </c>
      <c r="M35" s="34">
        <v>0</v>
      </c>
      <c r="N35" s="16">
        <f>IFERROR((M35/$M$36),0)</f>
        <v>0</v>
      </c>
      <c r="O35" s="38">
        <v>0</v>
      </c>
      <c r="P35" s="35">
        <f>IFERROR((O35/$O$36),0)</f>
        <v>0</v>
      </c>
    </row>
    <row r="36" spans="1:16" ht="15" hidden="1" outlineLevel="1" thickBot="1">
      <c r="A36" s="168" t="s">
        <v>122</v>
      </c>
      <c r="B36" s="169">
        <f t="shared" ref="B36:K36" si="3">SUM(B34:B35)</f>
        <v>73</v>
      </c>
      <c r="C36" s="170">
        <f t="shared" si="3"/>
        <v>1</v>
      </c>
      <c r="D36" s="169">
        <f t="shared" si="3"/>
        <v>5</v>
      </c>
      <c r="E36" s="171">
        <f t="shared" si="3"/>
        <v>6.8493150684931503E-2</v>
      </c>
      <c r="F36" s="172">
        <f t="shared" si="3"/>
        <v>44572859</v>
      </c>
      <c r="G36" s="171">
        <f t="shared" si="3"/>
        <v>1</v>
      </c>
      <c r="H36" s="173">
        <f t="shared" si="3"/>
        <v>68</v>
      </c>
      <c r="I36" s="171">
        <f t="shared" si="3"/>
        <v>0.93150684931506844</v>
      </c>
      <c r="J36" s="172">
        <f t="shared" si="3"/>
        <v>306344085</v>
      </c>
      <c r="K36" s="171">
        <f t="shared" si="3"/>
        <v>1</v>
      </c>
      <c r="M36" s="176">
        <f>SUM(M34:M35)</f>
        <v>0</v>
      </c>
      <c r="N36" s="177">
        <f>SUM(N34:N35)</f>
        <v>0</v>
      </c>
      <c r="O36" s="178">
        <f>SUM(O34:O35)</f>
        <v>0</v>
      </c>
      <c r="P36" s="179">
        <f>SUM(P34:P35)</f>
        <v>0</v>
      </c>
    </row>
    <row r="37" spans="1:16" hidden="1" outlineLevel="1"/>
    <row r="38" spans="1:16" ht="15" hidden="1" outlineLevel="1" thickBot="1">
      <c r="A38" s="181" t="s">
        <v>132</v>
      </c>
      <c r="D38" s="406" t="s">
        <v>104</v>
      </c>
      <c r="E38" s="406"/>
      <c r="F38" s="406"/>
      <c r="G38" s="406"/>
      <c r="H38" s="406"/>
      <c r="I38" s="406"/>
      <c r="J38" s="406"/>
      <c r="K38" s="406"/>
    </row>
    <row r="39" spans="1:16" ht="15" hidden="1" customHeight="1" outlineLevel="1">
      <c r="A39" s="407" t="s">
        <v>105</v>
      </c>
      <c r="B39" s="407" t="s">
        <v>106</v>
      </c>
      <c r="C39" s="165" t="s">
        <v>107</v>
      </c>
      <c r="D39" s="409" t="s">
        <v>69</v>
      </c>
      <c r="E39" s="410"/>
      <c r="F39" s="410"/>
      <c r="G39" s="411"/>
      <c r="H39" s="409" t="s">
        <v>108</v>
      </c>
      <c r="I39" s="410"/>
      <c r="J39" s="410"/>
      <c r="K39" s="411"/>
      <c r="M39" s="412" t="s">
        <v>109</v>
      </c>
      <c r="N39" s="413"/>
      <c r="O39" s="413"/>
      <c r="P39" s="414"/>
    </row>
    <row r="40" spans="1:16" ht="29" hidden="1" outlineLevel="1">
      <c r="A40" s="408"/>
      <c r="B40" s="408" t="s">
        <v>106</v>
      </c>
      <c r="C40" s="166" t="s">
        <v>113</v>
      </c>
      <c r="D40" s="167" t="s">
        <v>106</v>
      </c>
      <c r="E40" s="167" t="s">
        <v>114</v>
      </c>
      <c r="F40" s="167" t="s">
        <v>115</v>
      </c>
      <c r="G40" s="167" t="s">
        <v>116</v>
      </c>
      <c r="H40" s="167" t="s">
        <v>106</v>
      </c>
      <c r="I40" s="167" t="s">
        <v>114</v>
      </c>
      <c r="J40" s="167" t="s">
        <v>115</v>
      </c>
      <c r="K40" s="167" t="s">
        <v>116</v>
      </c>
      <c r="M40" s="174" t="s">
        <v>106</v>
      </c>
      <c r="N40" s="167" t="s">
        <v>114</v>
      </c>
      <c r="O40" s="167" t="s">
        <v>115</v>
      </c>
      <c r="P40" s="175" t="s">
        <v>116</v>
      </c>
    </row>
    <row r="41" spans="1:16" hidden="1" outlineLevel="1">
      <c r="A41" s="14" t="s">
        <v>118</v>
      </c>
      <c r="B41" s="15">
        <f>+D41+H41</f>
        <v>22</v>
      </c>
      <c r="C41" s="36">
        <f>IFERROR((B41/$B$43),0)</f>
        <v>0.30136986301369861</v>
      </c>
      <c r="D41" s="15">
        <v>1</v>
      </c>
      <c r="E41" s="36">
        <f>IFERROR((D41/$B$43),0)</f>
        <v>1.3698630136986301E-2</v>
      </c>
      <c r="F41" s="38">
        <v>5810834</v>
      </c>
      <c r="G41" s="36">
        <f>IFERROR((F41/$F$43),0)</f>
        <v>0.20283801917902047</v>
      </c>
      <c r="H41" s="15">
        <v>21</v>
      </c>
      <c r="I41" s="36">
        <f>IFERROR((H41/$B$43),0)</f>
        <v>0.28767123287671231</v>
      </c>
      <c r="J41" s="38">
        <v>50500140</v>
      </c>
      <c r="K41" s="36">
        <f>IFERROR((J41/$J$43),0)</f>
        <v>0.28971577813569849</v>
      </c>
      <c r="M41" s="34">
        <v>0</v>
      </c>
      <c r="N41" s="16">
        <f>IFERROR((M41/$M$43),0)</f>
        <v>0</v>
      </c>
      <c r="O41" s="38">
        <v>0</v>
      </c>
      <c r="P41" s="35">
        <f>IFERROR((O41/$O$43),0)</f>
        <v>0</v>
      </c>
    </row>
    <row r="42" spans="1:16" hidden="1" outlineLevel="1">
      <c r="A42" s="14" t="s">
        <v>120</v>
      </c>
      <c r="B42" s="15">
        <f>+D42+H42</f>
        <v>51</v>
      </c>
      <c r="C42" s="36">
        <f>IFERROR((B42/$B$43),0)</f>
        <v>0.69863013698630139</v>
      </c>
      <c r="D42" s="15">
        <v>4</v>
      </c>
      <c r="E42" s="36">
        <f>IFERROR((D42/$B$43),0)</f>
        <v>5.4794520547945202E-2</v>
      </c>
      <c r="F42" s="38">
        <v>22836823</v>
      </c>
      <c r="G42" s="36">
        <f>IFERROR((F42/$F$43),0)</f>
        <v>0.79716198082097955</v>
      </c>
      <c r="H42" s="15">
        <v>47</v>
      </c>
      <c r="I42" s="36">
        <f>IFERROR((H42/$B$43),0)</f>
        <v>0.64383561643835618</v>
      </c>
      <c r="J42" s="38">
        <v>123809110</v>
      </c>
      <c r="K42" s="36">
        <f>IFERROR((J42/$J$43),0)</f>
        <v>0.71028422186430151</v>
      </c>
      <c r="M42" s="34">
        <v>0</v>
      </c>
      <c r="N42" s="16">
        <f>IFERROR((M42/$M$43),0)</f>
        <v>0</v>
      </c>
      <c r="O42" s="38">
        <v>0</v>
      </c>
      <c r="P42" s="35">
        <f>IFERROR((O42/$O$43),0)</f>
        <v>0</v>
      </c>
    </row>
    <row r="43" spans="1:16" ht="15" hidden="1" outlineLevel="1" thickBot="1">
      <c r="A43" s="168" t="s">
        <v>122</v>
      </c>
      <c r="B43" s="169">
        <f t="shared" ref="B43:K43" si="4">SUM(B41:B42)</f>
        <v>73</v>
      </c>
      <c r="C43" s="170">
        <f t="shared" si="4"/>
        <v>1</v>
      </c>
      <c r="D43" s="169">
        <f t="shared" si="4"/>
        <v>5</v>
      </c>
      <c r="E43" s="171">
        <f t="shared" si="4"/>
        <v>6.8493150684931503E-2</v>
      </c>
      <c r="F43" s="172">
        <f t="shared" si="4"/>
        <v>28647657</v>
      </c>
      <c r="G43" s="171">
        <f t="shared" si="4"/>
        <v>1</v>
      </c>
      <c r="H43" s="173">
        <f t="shared" si="4"/>
        <v>68</v>
      </c>
      <c r="I43" s="171">
        <f t="shared" si="4"/>
        <v>0.93150684931506844</v>
      </c>
      <c r="J43" s="172">
        <f t="shared" si="4"/>
        <v>174309250</v>
      </c>
      <c r="K43" s="171">
        <f t="shared" si="4"/>
        <v>1</v>
      </c>
      <c r="M43" s="176">
        <f>SUM(M41:M42)</f>
        <v>0</v>
      </c>
      <c r="N43" s="177">
        <f>SUM(N41:N42)</f>
        <v>0</v>
      </c>
      <c r="O43" s="178">
        <f>SUM(O41:O42)</f>
        <v>0</v>
      </c>
      <c r="P43" s="179">
        <f>SUM(P41:P42)</f>
        <v>0</v>
      </c>
    </row>
    <row r="44" spans="1:16" hidden="1" outlineLevel="1"/>
    <row r="45" spans="1:16" ht="15" hidden="1" outlineLevel="1" thickBot="1">
      <c r="A45" s="181" t="s">
        <v>133</v>
      </c>
      <c r="D45" s="406" t="s">
        <v>104</v>
      </c>
      <c r="E45" s="406"/>
      <c r="F45" s="406"/>
      <c r="G45" s="406"/>
      <c r="H45" s="406"/>
      <c r="I45" s="406"/>
      <c r="J45" s="406"/>
      <c r="K45" s="406"/>
    </row>
    <row r="46" spans="1:16" ht="15" hidden="1" customHeight="1" outlineLevel="1">
      <c r="A46" s="407" t="s">
        <v>105</v>
      </c>
      <c r="B46" s="407" t="s">
        <v>106</v>
      </c>
      <c r="C46" s="165" t="s">
        <v>107</v>
      </c>
      <c r="D46" s="409" t="s">
        <v>69</v>
      </c>
      <c r="E46" s="410"/>
      <c r="F46" s="410"/>
      <c r="G46" s="411"/>
      <c r="H46" s="409" t="s">
        <v>108</v>
      </c>
      <c r="I46" s="410"/>
      <c r="J46" s="410"/>
      <c r="K46" s="411"/>
      <c r="M46" s="412" t="s">
        <v>109</v>
      </c>
      <c r="N46" s="413"/>
      <c r="O46" s="413"/>
      <c r="P46" s="414"/>
    </row>
    <row r="47" spans="1:16" ht="29" hidden="1" outlineLevel="1">
      <c r="A47" s="408"/>
      <c r="B47" s="408" t="s">
        <v>106</v>
      </c>
      <c r="C47" s="166" t="s">
        <v>113</v>
      </c>
      <c r="D47" s="167" t="s">
        <v>106</v>
      </c>
      <c r="E47" s="167" t="s">
        <v>114</v>
      </c>
      <c r="F47" s="167" t="s">
        <v>115</v>
      </c>
      <c r="G47" s="167" t="s">
        <v>116</v>
      </c>
      <c r="H47" s="167" t="s">
        <v>106</v>
      </c>
      <c r="I47" s="167" t="s">
        <v>114</v>
      </c>
      <c r="J47" s="167" t="s">
        <v>115</v>
      </c>
      <c r="K47" s="167" t="s">
        <v>116</v>
      </c>
      <c r="M47" s="174" t="s">
        <v>106</v>
      </c>
      <c r="N47" s="167" t="s">
        <v>114</v>
      </c>
      <c r="O47" s="167" t="s">
        <v>115</v>
      </c>
      <c r="P47" s="175" t="s">
        <v>116</v>
      </c>
    </row>
    <row r="48" spans="1:16" hidden="1" outlineLevel="1">
      <c r="A48" s="14" t="s">
        <v>118</v>
      </c>
      <c r="B48" s="15">
        <f>+D48+H48</f>
        <v>23</v>
      </c>
      <c r="C48" s="36">
        <f>IFERROR((B48/$B$50),0)</f>
        <v>0.31506849315068491</v>
      </c>
      <c r="D48" s="15">
        <v>1</v>
      </c>
      <c r="E48" s="36">
        <f>IFERROR((D48/$B$50),0)</f>
        <v>1.3698630136986301E-2</v>
      </c>
      <c r="F48" s="38">
        <v>5811249</v>
      </c>
      <c r="G48" s="36">
        <f>IFERROR((F48/$F$50),0)</f>
        <v>0.20240335941047174</v>
      </c>
      <c r="H48" s="15">
        <v>22</v>
      </c>
      <c r="I48" s="36">
        <f>IFERROR((H48/$B$50),0)</f>
        <v>0.30136986301369861</v>
      </c>
      <c r="J48" s="38">
        <v>50547918</v>
      </c>
      <c r="K48" s="36">
        <f>IFERROR((J48/$J$50),0)</f>
        <v>0.29588151093448672</v>
      </c>
      <c r="M48" s="34">
        <v>0</v>
      </c>
      <c r="N48" s="16">
        <f>IFERROR((M48/$M$50),0)</f>
        <v>0</v>
      </c>
      <c r="O48" s="38">
        <v>0</v>
      </c>
      <c r="P48" s="35">
        <f>IFERROR((O48/$O$50),0)</f>
        <v>0</v>
      </c>
    </row>
    <row r="49" spans="1:22" hidden="1" outlineLevel="1">
      <c r="A49" s="14" t="s">
        <v>120</v>
      </c>
      <c r="B49" s="15">
        <f>+D49+H49</f>
        <v>50</v>
      </c>
      <c r="C49" s="36">
        <f>IFERROR((B49/$B$50),0)</f>
        <v>0.68493150684931503</v>
      </c>
      <c r="D49" s="15">
        <v>4</v>
      </c>
      <c r="E49" s="36">
        <f>IFERROR((D49/$B$50),0)</f>
        <v>5.4794520547945202E-2</v>
      </c>
      <c r="F49" s="38">
        <v>22899979</v>
      </c>
      <c r="G49" s="36">
        <f>IFERROR((F49/$F$50),0)</f>
        <v>0.79759664058952828</v>
      </c>
      <c r="H49" s="15">
        <v>46</v>
      </c>
      <c r="I49" s="36">
        <f>IFERROR((H49/$B$50),0)</f>
        <v>0.63013698630136983</v>
      </c>
      <c r="J49" s="38">
        <v>120290462</v>
      </c>
      <c r="K49" s="36">
        <f>IFERROR((J49/$J$50),0)</f>
        <v>0.70411848906551322</v>
      </c>
      <c r="M49" s="34">
        <v>0</v>
      </c>
      <c r="N49" s="16">
        <f>IFERROR((M49/$M$50),0)</f>
        <v>0</v>
      </c>
      <c r="O49" s="38">
        <v>0</v>
      </c>
      <c r="P49" s="35">
        <f>IFERROR((O49/$O$50),0)</f>
        <v>0</v>
      </c>
    </row>
    <row r="50" spans="1:22" ht="15" hidden="1" outlineLevel="1" thickBot="1">
      <c r="A50" s="168" t="s">
        <v>122</v>
      </c>
      <c r="B50" s="169">
        <f t="shared" ref="B50:K50" si="5">SUM(B48:B49)</f>
        <v>73</v>
      </c>
      <c r="C50" s="170">
        <f t="shared" si="5"/>
        <v>1</v>
      </c>
      <c r="D50" s="169">
        <f t="shared" si="5"/>
        <v>5</v>
      </c>
      <c r="E50" s="171">
        <f t="shared" si="5"/>
        <v>6.8493150684931503E-2</v>
      </c>
      <c r="F50" s="172">
        <f t="shared" si="5"/>
        <v>28711228</v>
      </c>
      <c r="G50" s="171">
        <f t="shared" si="5"/>
        <v>1</v>
      </c>
      <c r="H50" s="173">
        <f t="shared" si="5"/>
        <v>68</v>
      </c>
      <c r="I50" s="171">
        <f t="shared" si="5"/>
        <v>0.93150684931506844</v>
      </c>
      <c r="J50" s="172">
        <f t="shared" si="5"/>
        <v>170838380</v>
      </c>
      <c r="K50" s="171">
        <f t="shared" si="5"/>
        <v>1</v>
      </c>
      <c r="M50" s="176">
        <f>SUM(M48:M49)</f>
        <v>0</v>
      </c>
      <c r="N50" s="177">
        <f>SUM(N48:N49)</f>
        <v>0</v>
      </c>
      <c r="O50" s="178">
        <f>SUM(O48:O49)</f>
        <v>0</v>
      </c>
      <c r="P50" s="179">
        <f>SUM(P48:P49)</f>
        <v>0</v>
      </c>
    </row>
    <row r="51" spans="1:22" hidden="1" outlineLevel="1"/>
    <row r="52" spans="1:22" ht="15" hidden="1" outlineLevel="1" thickBot="1">
      <c r="A52" s="181" t="s">
        <v>134</v>
      </c>
      <c r="D52" s="406" t="s">
        <v>104</v>
      </c>
      <c r="E52" s="406"/>
      <c r="F52" s="406"/>
      <c r="G52" s="406"/>
      <c r="H52" s="406"/>
      <c r="I52" s="406"/>
      <c r="J52" s="406"/>
      <c r="K52" s="406"/>
    </row>
    <row r="53" spans="1:22" ht="15" hidden="1" customHeight="1" outlineLevel="1">
      <c r="A53" s="407" t="s">
        <v>105</v>
      </c>
      <c r="B53" s="407" t="s">
        <v>106</v>
      </c>
      <c r="C53" s="165" t="s">
        <v>107</v>
      </c>
      <c r="D53" s="409" t="s">
        <v>69</v>
      </c>
      <c r="E53" s="410"/>
      <c r="F53" s="410"/>
      <c r="G53" s="411"/>
      <c r="H53" s="409" t="s">
        <v>108</v>
      </c>
      <c r="I53" s="410"/>
      <c r="J53" s="410"/>
      <c r="K53" s="411"/>
      <c r="M53" s="412" t="s">
        <v>109</v>
      </c>
      <c r="N53" s="413"/>
      <c r="O53" s="413"/>
      <c r="P53" s="414"/>
    </row>
    <row r="54" spans="1:22" ht="29" hidden="1" outlineLevel="1">
      <c r="A54" s="408"/>
      <c r="B54" s="408" t="s">
        <v>106</v>
      </c>
      <c r="C54" s="166" t="s">
        <v>113</v>
      </c>
      <c r="D54" s="273" t="s">
        <v>106</v>
      </c>
      <c r="E54" s="167" t="s">
        <v>114</v>
      </c>
      <c r="F54" s="167" t="s">
        <v>115</v>
      </c>
      <c r="G54" s="167" t="s">
        <v>116</v>
      </c>
      <c r="H54" s="167" t="s">
        <v>106</v>
      </c>
      <c r="I54" s="167" t="s">
        <v>114</v>
      </c>
      <c r="J54" s="167" t="s">
        <v>115</v>
      </c>
      <c r="K54" s="167" t="s">
        <v>116</v>
      </c>
      <c r="M54" s="174" t="s">
        <v>106</v>
      </c>
      <c r="N54" s="167" t="s">
        <v>114</v>
      </c>
      <c r="O54" s="167" t="s">
        <v>115</v>
      </c>
      <c r="P54" s="175" t="s">
        <v>116</v>
      </c>
    </row>
    <row r="55" spans="1:22" hidden="1" outlineLevel="1">
      <c r="A55" s="14" t="s">
        <v>118</v>
      </c>
      <c r="B55" s="15">
        <f>+D55+H55</f>
        <v>22</v>
      </c>
      <c r="C55" s="36">
        <f>IFERROR((B55/$B$57),0)</f>
        <v>0.30555555555555558</v>
      </c>
      <c r="D55" s="15">
        <v>1</v>
      </c>
      <c r="E55" s="36">
        <f>IFERROR((D55/$B$57),0)</f>
        <v>1.3888888888888888E-2</v>
      </c>
      <c r="F55" s="38">
        <v>8802953</v>
      </c>
      <c r="G55" s="36">
        <f>IFERROR((F55/$F$57),0)</f>
        <v>0.196502136154586</v>
      </c>
      <c r="H55" s="15">
        <v>21</v>
      </c>
      <c r="I55" s="36">
        <f>IFERROR((H55/$B$57),0)</f>
        <v>0.29166666666666669</v>
      </c>
      <c r="J55" s="38">
        <v>91499964</v>
      </c>
      <c r="K55" s="36">
        <f>IFERROR((J55/$J$57),0)</f>
        <v>0.29576051188142038</v>
      </c>
      <c r="M55" s="34">
        <v>0</v>
      </c>
      <c r="N55" s="16">
        <f>IFERROR((M55/$M$57),0)</f>
        <v>0</v>
      </c>
      <c r="O55" s="38">
        <v>0</v>
      </c>
      <c r="P55" s="35">
        <f>IFERROR((O55/$O$57),0)</f>
        <v>0</v>
      </c>
    </row>
    <row r="56" spans="1:22" hidden="1" outlineLevel="1">
      <c r="A56" s="14" t="s">
        <v>120</v>
      </c>
      <c r="B56" s="15">
        <f>+D56+H56</f>
        <v>50</v>
      </c>
      <c r="C56" s="36">
        <f>IFERROR((B56/$B$57),0)</f>
        <v>0.69444444444444442</v>
      </c>
      <c r="D56" s="15">
        <v>4</v>
      </c>
      <c r="E56" s="36">
        <f>IFERROR((D56/$B$57),0)</f>
        <v>5.5555555555555552E-2</v>
      </c>
      <c r="F56" s="38">
        <v>35995303</v>
      </c>
      <c r="G56" s="36">
        <f>IFERROR((F56/$F$57),0)</f>
        <v>0.803497863845414</v>
      </c>
      <c r="H56" s="15">
        <v>46</v>
      </c>
      <c r="I56" s="36">
        <f>IFERROR((H56/$B$57),0)</f>
        <v>0.63888888888888884</v>
      </c>
      <c r="J56" s="38">
        <v>217871843</v>
      </c>
      <c r="K56" s="36">
        <f>IFERROR((J56/$J$57),0)</f>
        <v>0.70423948811857962</v>
      </c>
      <c r="M56" s="34">
        <v>0</v>
      </c>
      <c r="N56" s="16">
        <f>IFERROR((M56/$M$57),0)</f>
        <v>0</v>
      </c>
      <c r="O56" s="38">
        <v>0</v>
      </c>
      <c r="P56" s="35">
        <f>IFERROR((O56/$O$57),0)</f>
        <v>0</v>
      </c>
    </row>
    <row r="57" spans="1:22" ht="15" hidden="1" outlineLevel="1" thickBot="1">
      <c r="A57" s="168" t="s">
        <v>122</v>
      </c>
      <c r="B57" s="169">
        <f t="shared" ref="B57:K57" si="6">SUM(B55:B56)</f>
        <v>72</v>
      </c>
      <c r="C57" s="170">
        <f t="shared" si="6"/>
        <v>1</v>
      </c>
      <c r="D57" s="169">
        <f t="shared" si="6"/>
        <v>5</v>
      </c>
      <c r="E57" s="171">
        <f t="shared" si="6"/>
        <v>6.9444444444444448E-2</v>
      </c>
      <c r="F57" s="172">
        <f t="shared" si="6"/>
        <v>44798256</v>
      </c>
      <c r="G57" s="171">
        <f t="shared" si="6"/>
        <v>1</v>
      </c>
      <c r="H57" s="173">
        <f t="shared" si="6"/>
        <v>67</v>
      </c>
      <c r="I57" s="171">
        <f t="shared" si="6"/>
        <v>0.93055555555555558</v>
      </c>
      <c r="J57" s="172">
        <f t="shared" si="6"/>
        <v>309371807</v>
      </c>
      <c r="K57" s="171">
        <f t="shared" si="6"/>
        <v>1</v>
      </c>
      <c r="M57" s="176">
        <f>SUM(M55:M56)</f>
        <v>0</v>
      </c>
      <c r="N57" s="177">
        <f>SUM(N55:N56)</f>
        <v>0</v>
      </c>
      <c r="O57" s="178">
        <f>SUM(O55:O56)</f>
        <v>0</v>
      </c>
      <c r="P57" s="179">
        <f>SUM(P55:P56)</f>
        <v>0</v>
      </c>
    </row>
    <row r="58" spans="1:22" collapsed="1"/>
    <row r="59" spans="1:22" ht="15" outlineLevel="1" thickBot="1">
      <c r="A59" s="433" t="s">
        <v>135</v>
      </c>
      <c r="B59" s="434"/>
      <c r="C59" s="435"/>
      <c r="D59" s="406" t="s">
        <v>104</v>
      </c>
      <c r="E59" s="406"/>
      <c r="F59" s="406"/>
      <c r="G59" s="406"/>
      <c r="H59" s="406"/>
      <c r="I59" s="406"/>
      <c r="J59" s="406"/>
      <c r="K59" s="406"/>
    </row>
    <row r="60" spans="1:22" ht="27" customHeight="1" outlineLevel="1">
      <c r="A60" s="407" t="s">
        <v>105</v>
      </c>
      <c r="B60" s="407" t="s">
        <v>106</v>
      </c>
      <c r="C60" s="437" t="s">
        <v>107</v>
      </c>
      <c r="D60" s="409" t="s">
        <v>69</v>
      </c>
      <c r="E60" s="410"/>
      <c r="F60" s="410"/>
      <c r="G60" s="411"/>
      <c r="H60" s="409" t="s">
        <v>108</v>
      </c>
      <c r="I60" s="410"/>
      <c r="J60" s="410"/>
      <c r="K60" s="411"/>
      <c r="M60" s="412" t="s">
        <v>109</v>
      </c>
      <c r="N60" s="413"/>
      <c r="O60" s="413"/>
      <c r="P60" s="414"/>
      <c r="R60" s="180" t="s">
        <v>110</v>
      </c>
      <c r="S60" s="439" t="s">
        <v>136</v>
      </c>
      <c r="T60" s="439"/>
      <c r="U60" s="439" t="s">
        <v>112</v>
      </c>
      <c r="V60" s="440"/>
    </row>
    <row r="61" spans="1:22" outlineLevel="1">
      <c r="A61" s="408"/>
      <c r="B61" s="408" t="s">
        <v>106</v>
      </c>
      <c r="C61" s="438" t="s">
        <v>113</v>
      </c>
      <c r="D61" s="167" t="s">
        <v>106</v>
      </c>
      <c r="E61" s="167" t="s">
        <v>114</v>
      </c>
      <c r="F61" s="167" t="s">
        <v>115</v>
      </c>
      <c r="G61" s="167" t="s">
        <v>116</v>
      </c>
      <c r="H61" s="167" t="s">
        <v>106</v>
      </c>
      <c r="I61" s="167" t="s">
        <v>114</v>
      </c>
      <c r="J61" s="167" t="s">
        <v>115</v>
      </c>
      <c r="K61" s="167" t="s">
        <v>116</v>
      </c>
      <c r="M61" s="174" t="s">
        <v>106</v>
      </c>
      <c r="N61" s="167" t="s">
        <v>114</v>
      </c>
      <c r="O61" s="167" t="s">
        <v>115</v>
      </c>
      <c r="P61" s="175" t="s">
        <v>116</v>
      </c>
      <c r="R61" s="94" t="s">
        <v>137</v>
      </c>
      <c r="S61" s="417">
        <f>+S69+S76+S62</f>
        <v>72</v>
      </c>
      <c r="T61" s="417"/>
      <c r="U61" s="417">
        <f>+U69+U76+U62</f>
        <v>72</v>
      </c>
      <c r="V61" s="418"/>
    </row>
    <row r="62" spans="1:22" outlineLevel="1">
      <c r="A62" s="14" t="s">
        <v>118</v>
      </c>
      <c r="B62" s="15">
        <f>+D62+H62</f>
        <v>21</v>
      </c>
      <c r="C62" s="16">
        <f>IFERROR((B62/$B$64),0)</f>
        <v>0.29166666666666669</v>
      </c>
      <c r="D62" s="15">
        <v>1</v>
      </c>
      <c r="E62" s="16">
        <f>IFERROR((D62/$B$64),0)</f>
        <v>1.3888888888888888E-2</v>
      </c>
      <c r="F62" s="37">
        <f>+F69+F76+F83+F90+F97+F104</f>
        <v>41144605</v>
      </c>
      <c r="G62" s="16">
        <f>IFERROR((F62/$F$64),0)</f>
        <v>0.19342739666226058</v>
      </c>
      <c r="H62" s="15">
        <v>20</v>
      </c>
      <c r="I62" s="16">
        <f>IFERROR((H62/$B$64),0)</f>
        <v>0.27777777777777779</v>
      </c>
      <c r="J62" s="37">
        <f>+J69+J76+J83+J90+J97+J104</f>
        <v>379896875</v>
      </c>
      <c r="K62" s="16">
        <f>IFERROR((J62/$J$64),0)</f>
        <v>0.29070065072716661</v>
      </c>
      <c r="M62" s="34">
        <v>0</v>
      </c>
      <c r="N62" s="16">
        <f>IFERROR((M62/$M$64),0)</f>
        <v>0</v>
      </c>
      <c r="O62" s="38">
        <v>0</v>
      </c>
      <c r="P62" s="35">
        <f>IFERROR((O62/$O$64),0)</f>
        <v>0</v>
      </c>
      <c r="R62" s="94" t="s">
        <v>119</v>
      </c>
      <c r="S62" s="355">
        <f>S63+S64+S65+S66+S67</f>
        <v>0</v>
      </c>
      <c r="T62" s="355"/>
      <c r="U62" s="417">
        <f>U63+U64+U65+U66+U67</f>
        <v>0</v>
      </c>
      <c r="V62" s="436"/>
    </row>
    <row r="63" spans="1:22" outlineLevel="1">
      <c r="A63" s="14" t="s">
        <v>120</v>
      </c>
      <c r="B63" s="15">
        <f>+D63+H63</f>
        <v>51</v>
      </c>
      <c r="C63" s="36">
        <f>IFERROR((B63/$B$64),0)</f>
        <v>0.70833333333333337</v>
      </c>
      <c r="D63" s="15">
        <v>5</v>
      </c>
      <c r="E63" s="16">
        <f>IFERROR((D63/$B$64),0)</f>
        <v>6.9444444444444448E-2</v>
      </c>
      <c r="F63" s="37">
        <f>+F70+F77+F84+F91+F98+F105</f>
        <v>171568825</v>
      </c>
      <c r="G63" s="16">
        <f>IFERROR((F63/$F$64),0)</f>
        <v>0.80657260333773939</v>
      </c>
      <c r="H63" s="15">
        <v>46</v>
      </c>
      <c r="I63" s="16">
        <f>IFERROR((H63/$B$64),0)</f>
        <v>0.63888888888888884</v>
      </c>
      <c r="J63" s="37">
        <f>+J70+J77+J84+J91+J98+J105</f>
        <v>926934995</v>
      </c>
      <c r="K63" s="16">
        <f>IFERROR((J63/$J$64),0)</f>
        <v>0.70929934927283345</v>
      </c>
      <c r="M63" s="34">
        <v>0</v>
      </c>
      <c r="N63" s="16">
        <f>IFERROR((M63/$M$64),0)</f>
        <v>0</v>
      </c>
      <c r="O63" s="38">
        <v>0</v>
      </c>
      <c r="P63" s="35">
        <f>IFERROR((O63/$O$64),0)</f>
        <v>0</v>
      </c>
      <c r="R63" s="95" t="s">
        <v>121</v>
      </c>
      <c r="S63" s="352"/>
      <c r="T63" s="354"/>
      <c r="U63" s="425"/>
      <c r="V63" s="426"/>
    </row>
    <row r="64" spans="1:22" ht="15" outlineLevel="1" thickBot="1">
      <c r="A64" s="168" t="s">
        <v>122</v>
      </c>
      <c r="B64" s="169">
        <f t="shared" ref="B64:K64" si="7">SUM(B62:B63)</f>
        <v>72</v>
      </c>
      <c r="C64" s="170">
        <f t="shared" si="7"/>
        <v>1</v>
      </c>
      <c r="D64" s="169">
        <f t="shared" si="7"/>
        <v>6</v>
      </c>
      <c r="E64" s="171">
        <f t="shared" si="7"/>
        <v>8.3333333333333343E-2</v>
      </c>
      <c r="F64" s="172">
        <f t="shared" si="7"/>
        <v>212713430</v>
      </c>
      <c r="G64" s="171">
        <f t="shared" si="7"/>
        <v>1</v>
      </c>
      <c r="H64" s="173">
        <f t="shared" si="7"/>
        <v>66</v>
      </c>
      <c r="I64" s="171">
        <f t="shared" si="7"/>
        <v>0.91666666666666663</v>
      </c>
      <c r="J64" s="172">
        <f t="shared" si="7"/>
        <v>1306831870</v>
      </c>
      <c r="K64" s="171">
        <f t="shared" si="7"/>
        <v>1</v>
      </c>
      <c r="M64" s="176">
        <f>SUM(M62:M63)</f>
        <v>0</v>
      </c>
      <c r="N64" s="177">
        <f>SUM(N62:N63)</f>
        <v>0</v>
      </c>
      <c r="O64" s="178">
        <f>SUM(O62:O63)</f>
        <v>0</v>
      </c>
      <c r="P64" s="179">
        <f>SUM(P62:P63)</f>
        <v>0</v>
      </c>
      <c r="R64" s="95" t="s">
        <v>123</v>
      </c>
      <c r="S64" s="352"/>
      <c r="T64" s="354"/>
      <c r="U64" s="425"/>
      <c r="V64" s="426"/>
    </row>
    <row r="65" spans="1:22" outlineLevel="1">
      <c r="R65" s="96" t="s">
        <v>124</v>
      </c>
      <c r="S65" s="352"/>
      <c r="T65" s="354"/>
      <c r="U65" s="425"/>
      <c r="V65" s="426"/>
    </row>
    <row r="66" spans="1:22" ht="15" outlineLevel="1" thickBot="1">
      <c r="A66" s="181" t="s">
        <v>138</v>
      </c>
      <c r="D66" s="406" t="s">
        <v>104</v>
      </c>
      <c r="E66" s="406"/>
      <c r="F66" s="406"/>
      <c r="G66" s="406"/>
      <c r="H66" s="406"/>
      <c r="I66" s="406"/>
      <c r="J66" s="406"/>
      <c r="K66" s="406"/>
      <c r="R66" s="96" t="s">
        <v>126</v>
      </c>
      <c r="S66" s="352"/>
      <c r="T66" s="354"/>
      <c r="U66" s="425"/>
      <c r="V66" s="426"/>
    </row>
    <row r="67" spans="1:22" ht="15" customHeight="1" outlineLevel="1" thickBot="1">
      <c r="A67" s="407" t="s">
        <v>105</v>
      </c>
      <c r="B67" s="407" t="s">
        <v>106</v>
      </c>
      <c r="C67" s="165" t="s">
        <v>107</v>
      </c>
      <c r="D67" s="409" t="s">
        <v>69</v>
      </c>
      <c r="E67" s="410"/>
      <c r="F67" s="410"/>
      <c r="G67" s="411"/>
      <c r="H67" s="409" t="s">
        <v>108</v>
      </c>
      <c r="I67" s="410"/>
      <c r="J67" s="410"/>
      <c r="K67" s="411"/>
      <c r="M67" s="412" t="s">
        <v>109</v>
      </c>
      <c r="N67" s="413"/>
      <c r="O67" s="413"/>
      <c r="P67" s="414"/>
      <c r="R67" s="97" t="s">
        <v>127</v>
      </c>
      <c r="S67" s="427"/>
      <c r="T67" s="428"/>
      <c r="U67" s="429"/>
      <c r="V67" s="430"/>
    </row>
    <row r="68" spans="1:22" ht="29" outlineLevel="1">
      <c r="A68" s="408"/>
      <c r="B68" s="408" t="s">
        <v>106</v>
      </c>
      <c r="C68" s="166" t="s">
        <v>113</v>
      </c>
      <c r="D68" s="167" t="s">
        <v>106</v>
      </c>
      <c r="E68" s="167" t="s">
        <v>114</v>
      </c>
      <c r="F68" s="167" t="s">
        <v>115</v>
      </c>
      <c r="G68" s="167" t="s">
        <v>116</v>
      </c>
      <c r="H68" s="167" t="s">
        <v>106</v>
      </c>
      <c r="I68" s="167" t="s">
        <v>114</v>
      </c>
      <c r="J68" s="167" t="s">
        <v>115</v>
      </c>
      <c r="K68" s="167" t="s">
        <v>116</v>
      </c>
      <c r="M68" s="174" t="s">
        <v>106</v>
      </c>
      <c r="N68" s="167" t="s">
        <v>114</v>
      </c>
      <c r="O68" s="167" t="s">
        <v>115</v>
      </c>
      <c r="P68" s="175" t="s">
        <v>116</v>
      </c>
      <c r="R68" s="431"/>
      <c r="S68" s="339"/>
      <c r="T68" s="339"/>
      <c r="U68" s="339"/>
      <c r="V68" s="432"/>
    </row>
    <row r="69" spans="1:22" outlineLevel="1">
      <c r="A69" s="14" t="s">
        <v>118</v>
      </c>
      <c r="B69" s="15">
        <f t="shared" ref="B69:B70" si="8">+D69+H69</f>
        <v>22</v>
      </c>
      <c r="C69" s="36">
        <f>IFERROR((B69/$B$71),0)</f>
        <v>0.30555555555555558</v>
      </c>
      <c r="D69" s="15">
        <v>1</v>
      </c>
      <c r="E69" s="36">
        <f>IFERROR((D69/$B$71),0)</f>
        <v>1.3888888888888888E-2</v>
      </c>
      <c r="F69" s="38">
        <v>5841752</v>
      </c>
      <c r="G69" s="36">
        <f>IFERROR((F69/$F$71),0)</f>
        <v>0.20283630103101605</v>
      </c>
      <c r="H69" s="15">
        <v>21</v>
      </c>
      <c r="I69" s="36">
        <f>IFERROR((H69/$B$71),0)</f>
        <v>0.29166666666666669</v>
      </c>
      <c r="J69" s="38">
        <v>50949318</v>
      </c>
      <c r="K69" s="36">
        <f>IFERROR((J69/$J$71),0)</f>
        <v>0.29738192075360892</v>
      </c>
      <c r="M69" s="34">
        <v>0</v>
      </c>
      <c r="N69" s="16">
        <f>IFERROR((M69/$M$71),0)</f>
        <v>0</v>
      </c>
      <c r="O69" s="38"/>
      <c r="P69" s="35">
        <f>IFERROR((O69/$O$71),0)</f>
        <v>0</v>
      </c>
      <c r="R69" s="94" t="s">
        <v>128</v>
      </c>
      <c r="S69" s="417">
        <f>+S70+S71+S72+S73+S74</f>
        <v>67</v>
      </c>
      <c r="T69" s="417"/>
      <c r="U69" s="417">
        <f>+U70+U71+U72+U73+U74</f>
        <v>67</v>
      </c>
      <c r="V69" s="418"/>
    </row>
    <row r="70" spans="1:22" outlineLevel="1">
      <c r="A70" s="14" t="s">
        <v>120</v>
      </c>
      <c r="B70" s="15">
        <f t="shared" si="8"/>
        <v>50</v>
      </c>
      <c r="C70" s="36">
        <f>IFERROR((B70/$B$71),0)</f>
        <v>0.69444444444444442</v>
      </c>
      <c r="D70" s="15">
        <v>4</v>
      </c>
      <c r="E70" s="36">
        <f>IFERROR((D70/$B$71),0)</f>
        <v>5.5555555555555552E-2</v>
      </c>
      <c r="F70" s="38">
        <v>22958576</v>
      </c>
      <c r="G70" s="36">
        <f>IFERROR((F70/$F$71),0)</f>
        <v>0.79716369896898398</v>
      </c>
      <c r="H70" s="15">
        <v>46</v>
      </c>
      <c r="I70" s="36">
        <f>IFERROR((H70/$B$71),0)</f>
        <v>0.63888888888888884</v>
      </c>
      <c r="J70" s="38">
        <v>120376894</v>
      </c>
      <c r="K70" s="36">
        <f>IFERROR((J70/$J$71),0)</f>
        <v>0.70261807924639108</v>
      </c>
      <c r="M70" s="34">
        <v>0</v>
      </c>
      <c r="N70" s="16">
        <f>IFERROR((M70/$M$71),0)</f>
        <v>0</v>
      </c>
      <c r="O70" s="38"/>
      <c r="P70" s="35">
        <f>IFERROR((O70/$O$71),0)</f>
        <v>0</v>
      </c>
      <c r="R70" s="99" t="s">
        <v>121</v>
      </c>
      <c r="S70" s="415"/>
      <c r="T70" s="415"/>
      <c r="U70" s="419"/>
      <c r="V70" s="420"/>
    </row>
    <row r="71" spans="1:22" ht="15" outlineLevel="1" thickBot="1">
      <c r="A71" s="168" t="s">
        <v>122</v>
      </c>
      <c r="B71" s="169">
        <f t="shared" ref="B71:K71" si="9">SUM(B69:B70)</f>
        <v>72</v>
      </c>
      <c r="C71" s="170">
        <f t="shared" si="9"/>
        <v>1</v>
      </c>
      <c r="D71" s="169">
        <f t="shared" si="9"/>
        <v>5</v>
      </c>
      <c r="E71" s="171">
        <f t="shared" si="9"/>
        <v>6.9444444444444448E-2</v>
      </c>
      <c r="F71" s="172">
        <f t="shared" si="9"/>
        <v>28800328</v>
      </c>
      <c r="G71" s="171">
        <f t="shared" si="9"/>
        <v>1</v>
      </c>
      <c r="H71" s="173">
        <f t="shared" si="9"/>
        <v>67</v>
      </c>
      <c r="I71" s="171">
        <f t="shared" si="9"/>
        <v>0.93055555555555558</v>
      </c>
      <c r="J71" s="172">
        <f t="shared" si="9"/>
        <v>171326212</v>
      </c>
      <c r="K71" s="171">
        <f t="shared" si="9"/>
        <v>1</v>
      </c>
      <c r="M71" s="176">
        <f>SUM(M69:M70)</f>
        <v>0</v>
      </c>
      <c r="N71" s="177">
        <f>SUM(N69:N70)</f>
        <v>0</v>
      </c>
      <c r="O71" s="178">
        <f>SUM(O69:O70)</f>
        <v>0</v>
      </c>
      <c r="P71" s="179">
        <f>SUM(P69:P70)</f>
        <v>0</v>
      </c>
      <c r="R71" s="96" t="s">
        <v>123</v>
      </c>
      <c r="S71" s="415">
        <v>64</v>
      </c>
      <c r="T71" s="415"/>
      <c r="U71" s="415">
        <v>64</v>
      </c>
      <c r="V71" s="415"/>
    </row>
    <row r="72" spans="1:22" outlineLevel="1">
      <c r="R72" s="96" t="s">
        <v>124</v>
      </c>
      <c r="S72" s="415">
        <v>1</v>
      </c>
      <c r="T72" s="415"/>
      <c r="U72" s="415">
        <v>1</v>
      </c>
      <c r="V72" s="415"/>
    </row>
    <row r="73" spans="1:22" ht="15" outlineLevel="1" thickBot="1">
      <c r="A73" s="181" t="s">
        <v>139</v>
      </c>
      <c r="D73" s="406" t="s">
        <v>104</v>
      </c>
      <c r="E73" s="406"/>
      <c r="F73" s="406"/>
      <c r="G73" s="406"/>
      <c r="H73" s="406"/>
      <c r="I73" s="406"/>
      <c r="J73" s="406"/>
      <c r="K73" s="406"/>
      <c r="R73" s="96" t="s">
        <v>126</v>
      </c>
      <c r="S73" s="415">
        <v>2</v>
      </c>
      <c r="T73" s="415"/>
      <c r="U73" s="415">
        <v>2</v>
      </c>
      <c r="V73" s="415"/>
    </row>
    <row r="74" spans="1:22" ht="15" customHeight="1" outlineLevel="1" thickBot="1">
      <c r="A74" s="407" t="s">
        <v>105</v>
      </c>
      <c r="B74" s="407" t="s">
        <v>106</v>
      </c>
      <c r="C74" s="165" t="s">
        <v>107</v>
      </c>
      <c r="D74" s="409" t="s">
        <v>69</v>
      </c>
      <c r="E74" s="410"/>
      <c r="F74" s="410"/>
      <c r="G74" s="411"/>
      <c r="H74" s="409" t="s">
        <v>108</v>
      </c>
      <c r="I74" s="410"/>
      <c r="J74" s="410"/>
      <c r="K74" s="411"/>
      <c r="M74" s="412" t="s">
        <v>109</v>
      </c>
      <c r="N74" s="413"/>
      <c r="O74" s="413"/>
      <c r="P74" s="414"/>
      <c r="R74" s="97" t="s">
        <v>127</v>
      </c>
      <c r="S74" s="416"/>
      <c r="T74" s="416"/>
      <c r="U74" s="421"/>
      <c r="V74" s="422"/>
    </row>
    <row r="75" spans="1:22" ht="29" outlineLevel="1">
      <c r="A75" s="408"/>
      <c r="B75" s="408" t="s">
        <v>106</v>
      </c>
      <c r="C75" s="166" t="s">
        <v>113</v>
      </c>
      <c r="D75" s="167" t="s">
        <v>106</v>
      </c>
      <c r="E75" s="167" t="s">
        <v>114</v>
      </c>
      <c r="F75" s="167" t="s">
        <v>115</v>
      </c>
      <c r="G75" s="167" t="s">
        <v>116</v>
      </c>
      <c r="H75" s="167" t="s">
        <v>106</v>
      </c>
      <c r="I75" s="167" t="s">
        <v>114</v>
      </c>
      <c r="J75" s="167" t="s">
        <v>115</v>
      </c>
      <c r="K75" s="167" t="s">
        <v>116</v>
      </c>
      <c r="M75" s="174" t="s">
        <v>106</v>
      </c>
      <c r="N75" s="167" t="s">
        <v>114</v>
      </c>
      <c r="O75" s="167" t="s">
        <v>115</v>
      </c>
      <c r="P75" s="175" t="s">
        <v>116</v>
      </c>
      <c r="R75" s="423"/>
      <c r="S75" s="353"/>
      <c r="T75" s="353"/>
      <c r="U75" s="353"/>
      <c r="V75" s="424"/>
    </row>
    <row r="76" spans="1:22" outlineLevel="1">
      <c r="A76" s="14" t="s">
        <v>118</v>
      </c>
      <c r="B76" s="15">
        <f t="shared" ref="B76:B77" si="10">+D76+H76</f>
        <v>22</v>
      </c>
      <c r="C76" s="36">
        <f>IFERROR((B76/$B$78),0)</f>
        <v>0.30555555555555558</v>
      </c>
      <c r="D76" s="15">
        <v>1</v>
      </c>
      <c r="E76" s="36">
        <f>IFERROR((D76/$B$78),0)</f>
        <v>1.3888888888888888E-2</v>
      </c>
      <c r="F76" s="38">
        <v>5877092</v>
      </c>
      <c r="G76" s="36">
        <f>IFERROR((F76/$F$78),0)</f>
        <v>0.20306368795753399</v>
      </c>
      <c r="H76" s="15">
        <v>21</v>
      </c>
      <c r="I76" s="36">
        <f>IFERROR((H76/$B$78),0)</f>
        <v>0.29166666666666669</v>
      </c>
      <c r="J76" s="38">
        <v>50764404</v>
      </c>
      <c r="K76" s="36">
        <f>IFERROR((J76/$J$78),0)</f>
        <v>0.29609508265130635</v>
      </c>
      <c r="M76" s="34">
        <v>0</v>
      </c>
      <c r="N76" s="16">
        <f>IFERROR((M76/$M$78),0)</f>
        <v>0</v>
      </c>
      <c r="O76" s="38"/>
      <c r="P76" s="35">
        <f>IFERROR((O76/$O$78),0)</f>
        <v>0</v>
      </c>
      <c r="R76" s="94" t="s">
        <v>130</v>
      </c>
      <c r="S76" s="417">
        <f>+S77+S78+S79+S80+S81</f>
        <v>5</v>
      </c>
      <c r="T76" s="417"/>
      <c r="U76" s="417">
        <f>+U77+U78+U79+U80+U81</f>
        <v>5</v>
      </c>
      <c r="V76" s="418"/>
    </row>
    <row r="77" spans="1:22" outlineLevel="1">
      <c r="A77" s="14" t="s">
        <v>120</v>
      </c>
      <c r="B77" s="15">
        <f t="shared" si="10"/>
        <v>50</v>
      </c>
      <c r="C77" s="36">
        <f>IFERROR((B77/$B$78),0)</f>
        <v>0.69444444444444442</v>
      </c>
      <c r="D77" s="15">
        <v>4</v>
      </c>
      <c r="E77" s="36">
        <f>IFERROR((D77/$B$78),0)</f>
        <v>5.5555555555555552E-2</v>
      </c>
      <c r="F77" s="38">
        <v>23065020</v>
      </c>
      <c r="G77" s="36">
        <f>IFERROR((F77/$F$78),0)</f>
        <v>0.79693631204246596</v>
      </c>
      <c r="H77" s="15">
        <v>46</v>
      </c>
      <c r="I77" s="36">
        <f>IFERROR((H77/$B$78),0)</f>
        <v>0.63888888888888884</v>
      </c>
      <c r="J77" s="38">
        <v>120681888</v>
      </c>
      <c r="K77" s="36">
        <f>IFERROR((J77/$J$78),0)</f>
        <v>0.70390491734869365</v>
      </c>
      <c r="M77" s="34">
        <v>0</v>
      </c>
      <c r="N77" s="16">
        <f>IFERROR((M77/$M$78),0)</f>
        <v>0</v>
      </c>
      <c r="O77" s="38"/>
      <c r="P77" s="35">
        <f>IFERROR((O77/$O$78),0)</f>
        <v>0</v>
      </c>
      <c r="R77" s="96" t="s">
        <v>121</v>
      </c>
      <c r="S77" s="352">
        <v>5</v>
      </c>
      <c r="T77" s="354"/>
      <c r="U77" s="419">
        <v>5</v>
      </c>
      <c r="V77" s="420"/>
    </row>
    <row r="78" spans="1:22" ht="15" outlineLevel="1" thickBot="1">
      <c r="A78" s="168" t="s">
        <v>122</v>
      </c>
      <c r="B78" s="169">
        <f t="shared" ref="B78:K78" si="11">SUM(B76:B77)</f>
        <v>72</v>
      </c>
      <c r="C78" s="170">
        <f t="shared" si="11"/>
        <v>1</v>
      </c>
      <c r="D78" s="169">
        <f t="shared" si="11"/>
        <v>5</v>
      </c>
      <c r="E78" s="171">
        <f t="shared" si="11"/>
        <v>6.9444444444444448E-2</v>
      </c>
      <c r="F78" s="172">
        <f t="shared" si="11"/>
        <v>28942112</v>
      </c>
      <c r="G78" s="171">
        <f t="shared" si="11"/>
        <v>1</v>
      </c>
      <c r="H78" s="173">
        <f t="shared" si="11"/>
        <v>67</v>
      </c>
      <c r="I78" s="171">
        <f t="shared" si="11"/>
        <v>0.93055555555555558</v>
      </c>
      <c r="J78" s="172">
        <f t="shared" si="11"/>
        <v>171446292</v>
      </c>
      <c r="K78" s="171">
        <f t="shared" si="11"/>
        <v>1</v>
      </c>
      <c r="M78" s="176">
        <f>SUM(M76:M77)</f>
        <v>0</v>
      </c>
      <c r="N78" s="177">
        <f>SUM(N76:N77)</f>
        <v>0</v>
      </c>
      <c r="O78" s="178">
        <f>SUM(O76:O77)</f>
        <v>0</v>
      </c>
      <c r="P78" s="179">
        <f>SUM(P76:P77)</f>
        <v>0</v>
      </c>
      <c r="R78" s="96" t="s">
        <v>123</v>
      </c>
      <c r="S78" s="415"/>
      <c r="T78" s="415"/>
      <c r="U78" s="415"/>
      <c r="V78" s="415"/>
    </row>
    <row r="79" spans="1:22" outlineLevel="1">
      <c r="R79" s="96" t="s">
        <v>124</v>
      </c>
      <c r="S79" s="415"/>
      <c r="T79" s="415"/>
      <c r="U79" s="415"/>
      <c r="V79" s="415"/>
    </row>
    <row r="80" spans="1:22" ht="15" outlineLevel="1" thickBot="1">
      <c r="A80" s="181" t="s">
        <v>140</v>
      </c>
      <c r="D80" s="406" t="s">
        <v>104</v>
      </c>
      <c r="E80" s="406"/>
      <c r="F80" s="406"/>
      <c r="G80" s="406"/>
      <c r="H80" s="406"/>
      <c r="I80" s="406"/>
      <c r="J80" s="406"/>
      <c r="K80" s="406"/>
      <c r="R80" s="96" t="s">
        <v>126</v>
      </c>
      <c r="S80" s="415"/>
      <c r="T80" s="415"/>
      <c r="U80" s="415"/>
      <c r="V80" s="415"/>
    </row>
    <row r="81" spans="1:22" ht="15.75" customHeight="1" outlineLevel="1" thickBot="1">
      <c r="A81" s="407" t="s">
        <v>105</v>
      </c>
      <c r="B81" s="407" t="s">
        <v>106</v>
      </c>
      <c r="C81" s="165" t="s">
        <v>107</v>
      </c>
      <c r="D81" s="409" t="s">
        <v>69</v>
      </c>
      <c r="E81" s="410"/>
      <c r="F81" s="410"/>
      <c r="G81" s="411"/>
      <c r="H81" s="409" t="s">
        <v>108</v>
      </c>
      <c r="I81" s="410"/>
      <c r="J81" s="410"/>
      <c r="K81" s="411"/>
      <c r="M81" s="412" t="s">
        <v>109</v>
      </c>
      <c r="N81" s="413"/>
      <c r="O81" s="413"/>
      <c r="P81" s="414"/>
      <c r="R81" s="97" t="s">
        <v>127</v>
      </c>
      <c r="S81" s="416"/>
      <c r="T81" s="416"/>
      <c r="U81" s="416"/>
      <c r="V81" s="416"/>
    </row>
    <row r="82" spans="1:22" ht="29" outlineLevel="1">
      <c r="A82" s="408"/>
      <c r="B82" s="408" t="s">
        <v>106</v>
      </c>
      <c r="C82" s="166" t="s">
        <v>113</v>
      </c>
      <c r="D82" s="167" t="s">
        <v>106</v>
      </c>
      <c r="E82" s="167" t="s">
        <v>114</v>
      </c>
      <c r="F82" s="167" t="s">
        <v>115</v>
      </c>
      <c r="G82" s="167" t="s">
        <v>116</v>
      </c>
      <c r="H82" s="167" t="s">
        <v>106</v>
      </c>
      <c r="I82" s="167" t="s">
        <v>114</v>
      </c>
      <c r="J82" s="167" t="s">
        <v>115</v>
      </c>
      <c r="K82" s="167" t="s">
        <v>116</v>
      </c>
      <c r="M82" s="174" t="s">
        <v>106</v>
      </c>
      <c r="N82" s="167" t="s">
        <v>114</v>
      </c>
      <c r="O82" s="167" t="s">
        <v>115</v>
      </c>
      <c r="P82" s="175" t="s">
        <v>116</v>
      </c>
    </row>
    <row r="83" spans="1:22" outlineLevel="1">
      <c r="A83" s="14" t="s">
        <v>118</v>
      </c>
      <c r="B83" s="15">
        <f>+D83+H83</f>
        <v>21</v>
      </c>
      <c r="C83" s="36">
        <f>IFERROR((B83/$B$85),0)</f>
        <v>0.29166666666666669</v>
      </c>
      <c r="D83" s="15">
        <v>1</v>
      </c>
      <c r="E83" s="36">
        <f>IFERROR((D83/$B$85),0)</f>
        <v>1.3888888888888888E-2</v>
      </c>
      <c r="F83" s="38">
        <v>8854507</v>
      </c>
      <c r="G83" s="36">
        <f>IFERROR((F83/$F$85),0)</f>
        <v>0.19672672494397364</v>
      </c>
      <c r="H83" s="15">
        <v>20</v>
      </c>
      <c r="I83" s="36">
        <f>IFERROR((H83/$B$85),0)</f>
        <v>0.27777777777777779</v>
      </c>
      <c r="J83" s="38">
        <v>90267124</v>
      </c>
      <c r="K83" s="36">
        <f>IFERROR((J83/$J$85),0)</f>
        <v>0.2891610336022874</v>
      </c>
      <c r="M83" s="34">
        <v>0</v>
      </c>
      <c r="N83" s="16">
        <f>IFERROR((M83/$M$85),0)</f>
        <v>0</v>
      </c>
      <c r="O83" s="38">
        <v>0</v>
      </c>
      <c r="P83" s="35">
        <f>IFERROR((O83/$O$85),0)</f>
        <v>0</v>
      </c>
    </row>
    <row r="84" spans="1:22" outlineLevel="1">
      <c r="A84" s="14" t="s">
        <v>120</v>
      </c>
      <c r="B84" s="15">
        <f>+D84+H84</f>
        <v>51</v>
      </c>
      <c r="C84" s="36">
        <f>IFERROR((B84/$B$85),0)</f>
        <v>0.70833333333333337</v>
      </c>
      <c r="D84" s="15">
        <v>4</v>
      </c>
      <c r="E84" s="36">
        <f>IFERROR((D84/$B$85),0)</f>
        <v>5.5555555555555552E-2</v>
      </c>
      <c r="F84" s="38">
        <v>36154665</v>
      </c>
      <c r="G84" s="36">
        <f>IFERROR((F84/$F$85),0)</f>
        <v>0.8032732750560263</v>
      </c>
      <c r="H84" s="15">
        <v>47</v>
      </c>
      <c r="I84" s="36">
        <f>IFERROR((H84/$B$85),0)</f>
        <v>0.65277777777777779</v>
      </c>
      <c r="J84" s="38">
        <v>221901922</v>
      </c>
      <c r="K84" s="36">
        <f>IFERROR((J84/$J$85),0)</f>
        <v>0.7108389663977126</v>
      </c>
      <c r="M84" s="34">
        <v>0</v>
      </c>
      <c r="N84" s="16">
        <f>IFERROR((M84/$M$85),0)</f>
        <v>0</v>
      </c>
      <c r="O84" s="38"/>
      <c r="P84" s="35">
        <f>IFERROR((O84/$O$85),0)</f>
        <v>0</v>
      </c>
    </row>
    <row r="85" spans="1:22" ht="15" outlineLevel="1" thickBot="1">
      <c r="A85" s="168" t="s">
        <v>122</v>
      </c>
      <c r="B85" s="169">
        <f t="shared" ref="B85:K85" si="12">SUM(B83:B84)</f>
        <v>72</v>
      </c>
      <c r="C85" s="170">
        <f t="shared" si="12"/>
        <v>1</v>
      </c>
      <c r="D85" s="169">
        <f t="shared" si="12"/>
        <v>5</v>
      </c>
      <c r="E85" s="171">
        <f t="shared" si="12"/>
        <v>6.9444444444444448E-2</v>
      </c>
      <c r="F85" s="172">
        <f t="shared" si="12"/>
        <v>45009172</v>
      </c>
      <c r="G85" s="171">
        <f t="shared" si="12"/>
        <v>1</v>
      </c>
      <c r="H85" s="173">
        <f t="shared" si="12"/>
        <v>67</v>
      </c>
      <c r="I85" s="171">
        <f t="shared" si="12"/>
        <v>0.93055555555555558</v>
      </c>
      <c r="J85" s="172">
        <f t="shared" si="12"/>
        <v>312169046</v>
      </c>
      <c r="K85" s="171">
        <f t="shared" si="12"/>
        <v>1</v>
      </c>
      <c r="M85" s="176">
        <f>SUM(M83:M84)</f>
        <v>0</v>
      </c>
      <c r="N85" s="177">
        <f>SUM(N83:N84)</f>
        <v>0</v>
      </c>
      <c r="O85" s="178">
        <f>SUM(O83:O84)</f>
        <v>0</v>
      </c>
      <c r="P85" s="179">
        <f>SUM(P83:P84)</f>
        <v>0</v>
      </c>
    </row>
    <row r="86" spans="1:22" outlineLevel="1"/>
    <row r="87" spans="1:22" ht="15" outlineLevel="1" thickBot="1">
      <c r="A87" s="181" t="s">
        <v>141</v>
      </c>
      <c r="D87" s="406" t="s">
        <v>104</v>
      </c>
      <c r="E87" s="406"/>
      <c r="F87" s="406"/>
      <c r="G87" s="406"/>
      <c r="H87" s="406"/>
      <c r="I87" s="406"/>
      <c r="J87" s="406"/>
      <c r="K87" s="406"/>
    </row>
    <row r="88" spans="1:22" ht="15" customHeight="1" outlineLevel="1">
      <c r="A88" s="407" t="s">
        <v>105</v>
      </c>
      <c r="B88" s="407" t="s">
        <v>106</v>
      </c>
      <c r="C88" s="165" t="s">
        <v>107</v>
      </c>
      <c r="D88" s="409" t="s">
        <v>69</v>
      </c>
      <c r="E88" s="410"/>
      <c r="F88" s="410"/>
      <c r="G88" s="411"/>
      <c r="H88" s="409" t="s">
        <v>108</v>
      </c>
      <c r="I88" s="410"/>
      <c r="J88" s="410"/>
      <c r="K88" s="411"/>
      <c r="M88" s="412" t="s">
        <v>109</v>
      </c>
      <c r="N88" s="413"/>
      <c r="O88" s="413"/>
      <c r="P88" s="414"/>
    </row>
    <row r="89" spans="1:22" ht="29" outlineLevel="1">
      <c r="A89" s="408"/>
      <c r="B89" s="408" t="s">
        <v>106</v>
      </c>
      <c r="C89" s="166" t="s">
        <v>113</v>
      </c>
      <c r="D89" s="167" t="s">
        <v>106</v>
      </c>
      <c r="E89" s="167" t="s">
        <v>114</v>
      </c>
      <c r="F89" s="167" t="s">
        <v>115</v>
      </c>
      <c r="G89" s="167" t="s">
        <v>116</v>
      </c>
      <c r="H89" s="167" t="s">
        <v>106</v>
      </c>
      <c r="I89" s="167" t="s">
        <v>114</v>
      </c>
      <c r="J89" s="167" t="s">
        <v>115</v>
      </c>
      <c r="K89" s="167" t="s">
        <v>116</v>
      </c>
      <c r="M89" s="174" t="s">
        <v>106</v>
      </c>
      <c r="N89" s="167" t="s">
        <v>114</v>
      </c>
      <c r="O89" s="167" t="s">
        <v>115</v>
      </c>
      <c r="P89" s="175" t="s">
        <v>116</v>
      </c>
    </row>
    <row r="90" spans="1:22" outlineLevel="1">
      <c r="A90" s="14" t="s">
        <v>118</v>
      </c>
      <c r="B90" s="15">
        <f>+D90+H90</f>
        <v>21</v>
      </c>
      <c r="C90" s="36">
        <f>IFERROR((B90/$B$92),0)</f>
        <v>0.29166666666666669</v>
      </c>
      <c r="D90" s="15">
        <v>1</v>
      </c>
      <c r="E90" s="36">
        <f>IFERROR((D90/$B$92),0)</f>
        <v>1.3888888888888888E-2</v>
      </c>
      <c r="F90" s="38">
        <v>5864520</v>
      </c>
      <c r="G90" s="36">
        <f>IFERROR((#REF!/$F$92),0)</f>
        <v>0</v>
      </c>
      <c r="H90" s="15">
        <v>20</v>
      </c>
      <c r="I90" s="36">
        <f>IFERROR((H90/$B$92),0)</f>
        <v>0.27777777777777779</v>
      </c>
      <c r="J90" s="38">
        <v>48899335</v>
      </c>
      <c r="K90" s="36">
        <f>IFERROR((J90/$J$92),0)</f>
        <v>0.28202405336848918</v>
      </c>
      <c r="M90" s="34">
        <v>0</v>
      </c>
      <c r="N90" s="16">
        <f>IFERROR((M90/$M$92),0)</f>
        <v>0</v>
      </c>
      <c r="O90" s="38"/>
      <c r="P90" s="35">
        <f>IFERROR((O90/$O$92),0)</f>
        <v>0</v>
      </c>
    </row>
    <row r="91" spans="1:22" outlineLevel="1">
      <c r="A91" s="14" t="s">
        <v>120</v>
      </c>
      <c r="B91" s="15">
        <f>+D91+H91</f>
        <v>51</v>
      </c>
      <c r="C91" s="36">
        <f>IFERROR((B91/$B$92),0)</f>
        <v>0.70833333333333337</v>
      </c>
      <c r="D91" s="15">
        <v>4</v>
      </c>
      <c r="E91" s="36">
        <f>IFERROR((D91/$B$92),0)</f>
        <v>5.5555555555555552E-2</v>
      </c>
      <c r="F91" s="38">
        <v>23027749</v>
      </c>
      <c r="G91" s="36">
        <f>IFERROR((F90/$F$92),0)</f>
        <v>0.20297886607659649</v>
      </c>
      <c r="H91" s="15">
        <v>47</v>
      </c>
      <c r="I91" s="36">
        <f>IFERROR((H91/$B$92),0)</f>
        <v>0.65277777777777779</v>
      </c>
      <c r="J91" s="38">
        <v>124487773</v>
      </c>
      <c r="K91" s="36">
        <f>IFERROR((J91/$J$92),0)</f>
        <v>0.71797594663151076</v>
      </c>
      <c r="M91" s="34">
        <v>0</v>
      </c>
      <c r="N91" s="16">
        <f>IFERROR((M91/$M$92),0)</f>
        <v>0</v>
      </c>
      <c r="O91" s="38"/>
      <c r="P91" s="35">
        <f>IFERROR((O91/$O$92),0)</f>
        <v>0</v>
      </c>
    </row>
    <row r="92" spans="1:22" ht="15" outlineLevel="1" thickBot="1">
      <c r="A92" s="168" t="s">
        <v>122</v>
      </c>
      <c r="B92" s="169">
        <f t="shared" ref="B92:K92" si="13">SUM(B90:B91)</f>
        <v>72</v>
      </c>
      <c r="C92" s="170">
        <f t="shared" si="13"/>
        <v>1</v>
      </c>
      <c r="D92" s="169">
        <f t="shared" si="13"/>
        <v>5</v>
      </c>
      <c r="E92" s="171">
        <f t="shared" si="13"/>
        <v>6.9444444444444448E-2</v>
      </c>
      <c r="F92" s="172">
        <f>SUM(F90:F91)</f>
        <v>28892269</v>
      </c>
      <c r="G92" s="171">
        <f t="shared" si="13"/>
        <v>0.20297886607659649</v>
      </c>
      <c r="H92" s="173">
        <f t="shared" si="13"/>
        <v>67</v>
      </c>
      <c r="I92" s="171">
        <f t="shared" si="13"/>
        <v>0.93055555555555558</v>
      </c>
      <c r="J92" s="172">
        <f t="shared" si="13"/>
        <v>173387108</v>
      </c>
      <c r="K92" s="171">
        <f t="shared" si="13"/>
        <v>1</v>
      </c>
      <c r="M92" s="176">
        <f>SUM(M90:M91)</f>
        <v>0</v>
      </c>
      <c r="N92" s="177">
        <f>SUM(N90:N91)</f>
        <v>0</v>
      </c>
      <c r="O92" s="178">
        <f>SUM(O90:O91)</f>
        <v>0</v>
      </c>
      <c r="P92" s="179">
        <f>SUM(P90:P91)</f>
        <v>0</v>
      </c>
    </row>
    <row r="93" spans="1:22" outlineLevel="1"/>
    <row r="94" spans="1:22" ht="15" outlineLevel="1" thickBot="1">
      <c r="A94" s="181" t="s">
        <v>142</v>
      </c>
      <c r="D94" s="406" t="s">
        <v>104</v>
      </c>
      <c r="E94" s="406"/>
      <c r="F94" s="406"/>
      <c r="G94" s="406"/>
      <c r="H94" s="406"/>
      <c r="I94" s="406"/>
      <c r="J94" s="406"/>
      <c r="K94" s="406"/>
    </row>
    <row r="95" spans="1:22" ht="15" customHeight="1" outlineLevel="1">
      <c r="A95" s="407" t="s">
        <v>105</v>
      </c>
      <c r="B95" s="407" t="s">
        <v>106</v>
      </c>
      <c r="C95" s="165" t="s">
        <v>107</v>
      </c>
      <c r="D95" s="409" t="s">
        <v>69</v>
      </c>
      <c r="E95" s="410"/>
      <c r="F95" s="410"/>
      <c r="G95" s="411"/>
      <c r="H95" s="409" t="s">
        <v>108</v>
      </c>
      <c r="I95" s="410"/>
      <c r="J95" s="410"/>
      <c r="K95" s="411"/>
      <c r="M95" s="412" t="s">
        <v>109</v>
      </c>
      <c r="N95" s="413"/>
      <c r="O95" s="413"/>
      <c r="P95" s="414"/>
    </row>
    <row r="96" spans="1:22" ht="29" outlineLevel="1">
      <c r="A96" s="408"/>
      <c r="B96" s="408" t="s">
        <v>106</v>
      </c>
      <c r="C96" s="166" t="s">
        <v>113</v>
      </c>
      <c r="D96" s="167" t="s">
        <v>106</v>
      </c>
      <c r="E96" s="167" t="s">
        <v>114</v>
      </c>
      <c r="F96" s="167" t="s">
        <v>115</v>
      </c>
      <c r="G96" s="167" t="s">
        <v>116</v>
      </c>
      <c r="H96" s="167" t="s">
        <v>106</v>
      </c>
      <c r="I96" s="167" t="s">
        <v>114</v>
      </c>
      <c r="J96" s="167" t="s">
        <v>115</v>
      </c>
      <c r="K96" s="167" t="s">
        <v>116</v>
      </c>
      <c r="M96" s="174" t="s">
        <v>106</v>
      </c>
      <c r="N96" s="167" t="s">
        <v>114</v>
      </c>
      <c r="O96" s="167" t="s">
        <v>115</v>
      </c>
      <c r="P96" s="175" t="s">
        <v>116</v>
      </c>
    </row>
    <row r="97" spans="1:16" outlineLevel="1">
      <c r="A97" s="14" t="s">
        <v>118</v>
      </c>
      <c r="B97" s="15">
        <f>+D97+H97</f>
        <v>21</v>
      </c>
      <c r="C97" s="36">
        <f>IFERROR((B97/$B$99),0)</f>
        <v>0.29166666666666669</v>
      </c>
      <c r="D97" s="15">
        <v>1</v>
      </c>
      <c r="E97" s="36">
        <f>IFERROR((D97/$B$99),0)</f>
        <v>1.3888888888888888E-2</v>
      </c>
      <c r="F97" s="38">
        <v>5864717</v>
      </c>
      <c r="G97" s="36">
        <f>IFERROR((F97/$F$99),0)</f>
        <v>0.20297947406432243</v>
      </c>
      <c r="H97" s="15">
        <v>20</v>
      </c>
      <c r="I97" s="36">
        <f>IFERROR((H97/$B$99),0)</f>
        <v>0.27777777777777779</v>
      </c>
      <c r="J97" s="38">
        <v>49373371</v>
      </c>
      <c r="K97" s="36">
        <f>IFERROR((J97/$J$99),0)</f>
        <v>0.28408916808012524</v>
      </c>
      <c r="M97" s="34">
        <v>0</v>
      </c>
      <c r="N97" s="16">
        <f>IFERROR((M97/$M$99),0)</f>
        <v>0</v>
      </c>
      <c r="O97" s="38"/>
      <c r="P97" s="35">
        <f>IFERROR((O97/$O$99),0)</f>
        <v>0</v>
      </c>
    </row>
    <row r="98" spans="1:16" outlineLevel="1">
      <c r="A98" s="14" t="s">
        <v>120</v>
      </c>
      <c r="B98" s="15">
        <f>+D98+H98</f>
        <v>51</v>
      </c>
      <c r="C98" s="36">
        <f>IFERROR((B98/$B$99),0)</f>
        <v>0.70833333333333337</v>
      </c>
      <c r="D98" s="15">
        <v>4</v>
      </c>
      <c r="E98" s="36">
        <f>IFERROR((D98/$B$99),0)</f>
        <v>5.5555555555555552E-2</v>
      </c>
      <c r="F98" s="38">
        <v>23028436</v>
      </c>
      <c r="G98" s="36">
        <f>IFERROR((F98/$F$99),0)</f>
        <v>0.79702052593567752</v>
      </c>
      <c r="H98" s="15">
        <v>47</v>
      </c>
      <c r="I98" s="36">
        <f>IFERROR((H98/$B$99),0)</f>
        <v>0.65277777777777779</v>
      </c>
      <c r="J98" s="38">
        <v>124421960</v>
      </c>
      <c r="K98" s="36">
        <f>IFERROR((J98/$J$99),0)</f>
        <v>0.71591083191987481</v>
      </c>
      <c r="M98" s="34">
        <v>0</v>
      </c>
      <c r="N98" s="16">
        <f>IFERROR((M98/$M$99),0)</f>
        <v>0</v>
      </c>
      <c r="O98" s="38"/>
      <c r="P98" s="35">
        <f>IFERROR((O98/$O$99),0)</f>
        <v>0</v>
      </c>
    </row>
    <row r="99" spans="1:16" ht="15" outlineLevel="1" thickBot="1">
      <c r="A99" s="168" t="s">
        <v>122</v>
      </c>
      <c r="B99" s="169">
        <f t="shared" ref="B99:K99" si="14">SUM(B97:B98)</f>
        <v>72</v>
      </c>
      <c r="C99" s="170">
        <f t="shared" si="14"/>
        <v>1</v>
      </c>
      <c r="D99" s="169">
        <f t="shared" si="14"/>
        <v>5</v>
      </c>
      <c r="E99" s="171">
        <f t="shared" si="14"/>
        <v>6.9444444444444448E-2</v>
      </c>
      <c r="F99" s="172">
        <f t="shared" si="14"/>
        <v>28893153</v>
      </c>
      <c r="G99" s="171">
        <f t="shared" si="14"/>
        <v>1</v>
      </c>
      <c r="H99" s="173">
        <f t="shared" si="14"/>
        <v>67</v>
      </c>
      <c r="I99" s="171">
        <f t="shared" si="14"/>
        <v>0.93055555555555558</v>
      </c>
      <c r="J99" s="172">
        <f t="shared" si="14"/>
        <v>173795331</v>
      </c>
      <c r="K99" s="171">
        <f t="shared" si="14"/>
        <v>1</v>
      </c>
      <c r="M99" s="176">
        <f>SUM(M97:M98)</f>
        <v>0</v>
      </c>
      <c r="N99" s="177">
        <f>SUM(N97:N98)</f>
        <v>0</v>
      </c>
      <c r="O99" s="178">
        <f>SUM(O97:O98)</f>
        <v>0</v>
      </c>
      <c r="P99" s="179">
        <f>SUM(P97:P98)</f>
        <v>0</v>
      </c>
    </row>
    <row r="100" spans="1:16" outlineLevel="1"/>
    <row r="101" spans="1:16" ht="15" outlineLevel="1" thickBot="1">
      <c r="A101" s="181" t="s">
        <v>143</v>
      </c>
      <c r="D101" s="406" t="s">
        <v>104</v>
      </c>
      <c r="E101" s="406"/>
      <c r="F101" s="406"/>
      <c r="G101" s="406"/>
      <c r="H101" s="406"/>
      <c r="I101" s="406"/>
      <c r="J101" s="406"/>
      <c r="K101" s="406"/>
    </row>
    <row r="102" spans="1:16" ht="15" customHeight="1" outlineLevel="1">
      <c r="A102" s="407" t="s">
        <v>105</v>
      </c>
      <c r="B102" s="407" t="s">
        <v>106</v>
      </c>
      <c r="C102" s="165" t="s">
        <v>107</v>
      </c>
      <c r="D102" s="409" t="s">
        <v>69</v>
      </c>
      <c r="E102" s="410"/>
      <c r="F102" s="410"/>
      <c r="G102" s="411"/>
      <c r="H102" s="409" t="s">
        <v>108</v>
      </c>
      <c r="I102" s="410"/>
      <c r="J102" s="410"/>
      <c r="K102" s="411"/>
      <c r="M102" s="412" t="s">
        <v>109</v>
      </c>
      <c r="N102" s="413"/>
      <c r="O102" s="413"/>
      <c r="P102" s="414"/>
    </row>
    <row r="103" spans="1:16" ht="29" outlineLevel="1">
      <c r="A103" s="408"/>
      <c r="B103" s="408" t="s">
        <v>106</v>
      </c>
      <c r="C103" s="166" t="s">
        <v>113</v>
      </c>
      <c r="D103" s="167" t="s">
        <v>106</v>
      </c>
      <c r="E103" s="167" t="s">
        <v>114</v>
      </c>
      <c r="F103" s="167" t="s">
        <v>115</v>
      </c>
      <c r="G103" s="167" t="s">
        <v>116</v>
      </c>
      <c r="H103" s="167" t="s">
        <v>106</v>
      </c>
      <c r="I103" s="167" t="s">
        <v>114</v>
      </c>
      <c r="J103" s="167" t="s">
        <v>115</v>
      </c>
      <c r="K103" s="167" t="s">
        <v>116</v>
      </c>
      <c r="M103" s="174" t="s">
        <v>106</v>
      </c>
      <c r="N103" s="167" t="s">
        <v>114</v>
      </c>
      <c r="O103" s="167" t="s">
        <v>115</v>
      </c>
      <c r="P103" s="175" t="s">
        <v>116</v>
      </c>
    </row>
    <row r="104" spans="1:16" outlineLevel="1">
      <c r="A104" s="14" t="s">
        <v>118</v>
      </c>
      <c r="B104" s="15">
        <f>+D104+H104</f>
        <v>21</v>
      </c>
      <c r="C104" s="36">
        <f>IFERROR((B104/$B$106),0)</f>
        <v>0.29166666666666669</v>
      </c>
      <c r="D104" s="15">
        <v>1</v>
      </c>
      <c r="E104" s="36">
        <f>IFERROR((D104/$B$106),0)</f>
        <v>1.3888888888888888E-2</v>
      </c>
      <c r="F104" s="38">
        <v>8842017</v>
      </c>
      <c r="G104" s="36">
        <f>IFERROR((F104/$F$106),0)</f>
        <v>0.1694639277116802</v>
      </c>
      <c r="H104" s="15">
        <v>20</v>
      </c>
      <c r="I104" s="36">
        <f>IFERROR((H104/$B$106),0)</f>
        <v>0.27777777777777779</v>
      </c>
      <c r="J104" s="38">
        <v>89643323</v>
      </c>
      <c r="K104" s="36">
        <f>IFERROR((J104/$J$106),0)</f>
        <v>0.29419430408496722</v>
      </c>
      <c r="M104" s="34">
        <v>0</v>
      </c>
      <c r="N104" s="16">
        <f>IFERROR((M104/$M$106),0)</f>
        <v>0</v>
      </c>
      <c r="O104" s="38"/>
      <c r="P104" s="35">
        <f>IFERROR((O104/$O$106),0)</f>
        <v>0</v>
      </c>
    </row>
    <row r="105" spans="1:16" outlineLevel="1">
      <c r="A105" s="14" t="s">
        <v>120</v>
      </c>
      <c r="B105" s="15">
        <f>+D105+H105</f>
        <v>51</v>
      </c>
      <c r="C105" s="36">
        <f>IFERROR((B105/$B$106),0)</f>
        <v>0.70833333333333337</v>
      </c>
      <c r="D105" s="15">
        <v>5</v>
      </c>
      <c r="E105" s="36">
        <f>IFERROR((D105/$B$106),0)</f>
        <v>6.9444444444444448E-2</v>
      </c>
      <c r="F105" s="38">
        <v>43334379</v>
      </c>
      <c r="G105" s="36">
        <f>IFERROR((F105/$F$106),0)</f>
        <v>0.83053607228831983</v>
      </c>
      <c r="H105" s="15">
        <v>46</v>
      </c>
      <c r="I105" s="36">
        <f>IFERROR((H105/$B$106),0)</f>
        <v>0.63888888888888884</v>
      </c>
      <c r="J105" s="38">
        <v>215064558</v>
      </c>
      <c r="K105" s="36">
        <f>IFERROR((J105/$J$106),0)</f>
        <v>0.70580569591503284</v>
      </c>
      <c r="M105" s="34">
        <v>0</v>
      </c>
      <c r="N105" s="16">
        <f>IFERROR((M105/$M$106),0)</f>
        <v>0</v>
      </c>
      <c r="O105" s="38"/>
      <c r="P105" s="35">
        <f>IFERROR((O105/$O$106),0)</f>
        <v>0</v>
      </c>
    </row>
    <row r="106" spans="1:16" ht="15" outlineLevel="1" thickBot="1">
      <c r="A106" s="168" t="s">
        <v>122</v>
      </c>
      <c r="B106" s="169">
        <f t="shared" ref="B106:K106" si="15">SUM(B104:B105)</f>
        <v>72</v>
      </c>
      <c r="C106" s="170">
        <f t="shared" si="15"/>
        <v>1</v>
      </c>
      <c r="D106" s="169">
        <f t="shared" si="15"/>
        <v>6</v>
      </c>
      <c r="E106" s="171">
        <f t="shared" si="15"/>
        <v>8.3333333333333343E-2</v>
      </c>
      <c r="F106" s="172">
        <f t="shared" si="15"/>
        <v>52176396</v>
      </c>
      <c r="G106" s="171">
        <f t="shared" si="15"/>
        <v>1</v>
      </c>
      <c r="H106" s="173">
        <f t="shared" si="15"/>
        <v>66</v>
      </c>
      <c r="I106" s="171">
        <f t="shared" si="15"/>
        <v>0.91666666666666663</v>
      </c>
      <c r="J106" s="172">
        <f t="shared" si="15"/>
        <v>304707881</v>
      </c>
      <c r="K106" s="171">
        <f t="shared" si="15"/>
        <v>1</v>
      </c>
      <c r="M106" s="176">
        <f>SUM(M104:M105)</f>
        <v>0</v>
      </c>
      <c r="N106" s="177">
        <f>SUM(N104:N105)</f>
        <v>0</v>
      </c>
      <c r="O106" s="178">
        <f>SUM(O104:O105)</f>
        <v>0</v>
      </c>
      <c r="P106" s="179">
        <f>SUM(P104:P105)</f>
        <v>0</v>
      </c>
    </row>
  </sheetData>
  <mergeCells count="178">
    <mergeCell ref="B53:B54"/>
    <mergeCell ref="D53:G53"/>
    <mergeCell ref="H53:K53"/>
    <mergeCell ref="D45:K45"/>
    <mergeCell ref="A46:A47"/>
    <mergeCell ref="B46:B47"/>
    <mergeCell ref="D46:G46"/>
    <mergeCell ref="H46:K46"/>
    <mergeCell ref="A39:A40"/>
    <mergeCell ref="B39:B40"/>
    <mergeCell ref="D39:G39"/>
    <mergeCell ref="H39:K39"/>
    <mergeCell ref="U21:V21"/>
    <mergeCell ref="S23:T23"/>
    <mergeCell ref="S24:T24"/>
    <mergeCell ref="S25:T25"/>
    <mergeCell ref="S27:T27"/>
    <mergeCell ref="U22:V22"/>
    <mergeCell ref="U23:V23"/>
    <mergeCell ref="U24:V24"/>
    <mergeCell ref="U25:V25"/>
    <mergeCell ref="R26:V26"/>
    <mergeCell ref="S32:T32"/>
    <mergeCell ref="U31:V31"/>
    <mergeCell ref="U32:V32"/>
    <mergeCell ref="S28:T28"/>
    <mergeCell ref="S29:T29"/>
    <mergeCell ref="S30:T30"/>
    <mergeCell ref="S31:T31"/>
    <mergeCell ref="U27:V27"/>
    <mergeCell ref="U28:V28"/>
    <mergeCell ref="U29:V29"/>
    <mergeCell ref="U30:V30"/>
    <mergeCell ref="U11:V11"/>
    <mergeCell ref="U12:V12"/>
    <mergeCell ref="U13:V13"/>
    <mergeCell ref="U20:V20"/>
    <mergeCell ref="S14:T14"/>
    <mergeCell ref="U14:V14"/>
    <mergeCell ref="S15:T15"/>
    <mergeCell ref="S16:T16"/>
    <mergeCell ref="S17:T17"/>
    <mergeCell ref="S18:T18"/>
    <mergeCell ref="R19:V19"/>
    <mergeCell ref="U18:V18"/>
    <mergeCell ref="U15:V15"/>
    <mergeCell ref="U16:V16"/>
    <mergeCell ref="S12:T12"/>
    <mergeCell ref="S13:T13"/>
    <mergeCell ref="S20:T20"/>
    <mergeCell ref="U17:V17"/>
    <mergeCell ref="B32:B33"/>
    <mergeCell ref="D32:G32"/>
    <mergeCell ref="H32:K32"/>
    <mergeCell ref="M32:P32"/>
    <mergeCell ref="A18:A19"/>
    <mergeCell ref="B18:B19"/>
    <mergeCell ref="D18:G18"/>
    <mergeCell ref="H18:K18"/>
    <mergeCell ref="M18:P18"/>
    <mergeCell ref="A25:A26"/>
    <mergeCell ref="B25:B26"/>
    <mergeCell ref="D25:G25"/>
    <mergeCell ref="H25:K25"/>
    <mergeCell ref="M25:P25"/>
    <mergeCell ref="D24:K24"/>
    <mergeCell ref="D31:K31"/>
    <mergeCell ref="A32:A33"/>
    <mergeCell ref="A11:A12"/>
    <mergeCell ref="S21:T21"/>
    <mergeCell ref="S22:T22"/>
    <mergeCell ref="D11:G11"/>
    <mergeCell ref="H11:K11"/>
    <mergeCell ref="A10:C10"/>
    <mergeCell ref="D10:K10"/>
    <mergeCell ref="A6:F6"/>
    <mergeCell ref="A7:F7"/>
    <mergeCell ref="A8:F8"/>
    <mergeCell ref="S11:T11"/>
    <mergeCell ref="M11:P11"/>
    <mergeCell ref="B11:B12"/>
    <mergeCell ref="C11:C12"/>
    <mergeCell ref="D17:K17"/>
    <mergeCell ref="A59:C59"/>
    <mergeCell ref="D59:K59"/>
    <mergeCell ref="D38:K38"/>
    <mergeCell ref="S62:T62"/>
    <mergeCell ref="U62:V62"/>
    <mergeCell ref="S63:T63"/>
    <mergeCell ref="U63:V63"/>
    <mergeCell ref="S64:T64"/>
    <mergeCell ref="U64:V64"/>
    <mergeCell ref="A60:A61"/>
    <mergeCell ref="B60:B61"/>
    <mergeCell ref="C60:C61"/>
    <mergeCell ref="D60:G60"/>
    <mergeCell ref="H60:K60"/>
    <mergeCell ref="M60:P60"/>
    <mergeCell ref="S60:T60"/>
    <mergeCell ref="U60:V60"/>
    <mergeCell ref="S61:T61"/>
    <mergeCell ref="U61:V61"/>
    <mergeCell ref="M39:P39"/>
    <mergeCell ref="M46:P46"/>
    <mergeCell ref="M53:P53"/>
    <mergeCell ref="D52:K52"/>
    <mergeCell ref="A53:A54"/>
    <mergeCell ref="S65:T65"/>
    <mergeCell ref="U65:V65"/>
    <mergeCell ref="D66:K66"/>
    <mergeCell ref="S66:T66"/>
    <mergeCell ref="U66:V66"/>
    <mergeCell ref="A67:A68"/>
    <mergeCell ref="B67:B68"/>
    <mergeCell ref="D67:G67"/>
    <mergeCell ref="H67:K67"/>
    <mergeCell ref="M67:P67"/>
    <mergeCell ref="S67:T67"/>
    <mergeCell ref="U67:V67"/>
    <mergeCell ref="R68:V68"/>
    <mergeCell ref="A74:A75"/>
    <mergeCell ref="B74:B75"/>
    <mergeCell ref="D74:G74"/>
    <mergeCell ref="H74:K74"/>
    <mergeCell ref="M74:P74"/>
    <mergeCell ref="S74:T74"/>
    <mergeCell ref="U74:V74"/>
    <mergeCell ref="R75:V75"/>
    <mergeCell ref="S69:T69"/>
    <mergeCell ref="U69:V69"/>
    <mergeCell ref="S70:T70"/>
    <mergeCell ref="U70:V70"/>
    <mergeCell ref="S71:T71"/>
    <mergeCell ref="U71:V71"/>
    <mergeCell ref="S76:T76"/>
    <mergeCell ref="U76:V76"/>
    <mergeCell ref="S77:T77"/>
    <mergeCell ref="U77:V77"/>
    <mergeCell ref="S78:T78"/>
    <mergeCell ref="U78:V78"/>
    <mergeCell ref="S72:T72"/>
    <mergeCell ref="U72:V72"/>
    <mergeCell ref="D73:K73"/>
    <mergeCell ref="S73:T73"/>
    <mergeCell ref="U73:V73"/>
    <mergeCell ref="S80:T80"/>
    <mergeCell ref="U80:V80"/>
    <mergeCell ref="A81:A82"/>
    <mergeCell ref="B81:B82"/>
    <mergeCell ref="D81:G81"/>
    <mergeCell ref="H81:K81"/>
    <mergeCell ref="M81:P81"/>
    <mergeCell ref="S81:T81"/>
    <mergeCell ref="U81:V81"/>
    <mergeCell ref="A2:W2"/>
    <mergeCell ref="A1:W1"/>
    <mergeCell ref="A4:W4"/>
    <mergeCell ref="D101:K101"/>
    <mergeCell ref="A102:A103"/>
    <mergeCell ref="B102:B103"/>
    <mergeCell ref="D102:G102"/>
    <mergeCell ref="H102:K102"/>
    <mergeCell ref="M102:P102"/>
    <mergeCell ref="D87:K87"/>
    <mergeCell ref="A88:A89"/>
    <mergeCell ref="B88:B89"/>
    <mergeCell ref="D88:G88"/>
    <mergeCell ref="H88:K88"/>
    <mergeCell ref="M88:P88"/>
    <mergeCell ref="D94:K94"/>
    <mergeCell ref="A95:A96"/>
    <mergeCell ref="B95:B96"/>
    <mergeCell ref="D95:G95"/>
    <mergeCell ref="H95:K95"/>
    <mergeCell ref="M95:P95"/>
    <mergeCell ref="S79:T79"/>
    <mergeCell ref="U79:V79"/>
    <mergeCell ref="D80:K80"/>
  </mergeCells>
  <pageMargins left="0.7" right="0.7" top="0.75" bottom="0.75" header="0.3" footer="0.3"/>
  <pageSetup orientation="portrait" r:id="rId1"/>
  <ignoredErrors>
    <ignoredError sqref="I13:I14 G13"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Q169"/>
  <sheetViews>
    <sheetView showGridLines="0" workbookViewId="0">
      <selection activeCell="D154" sqref="D154"/>
    </sheetView>
  </sheetViews>
  <sheetFormatPr baseColWidth="10" defaultColWidth="11.453125" defaultRowHeight="14.5" outlineLevelRow="1"/>
  <cols>
    <col min="1" max="1" width="2.81640625" customWidth="1"/>
    <col min="2" max="2" width="8.7265625" customWidth="1"/>
    <col min="3" max="3" width="41.81640625" bestFit="1" customWidth="1"/>
    <col min="4" max="4" width="11.453125" customWidth="1"/>
    <col min="5" max="5" width="19.81640625" customWidth="1"/>
    <col min="6" max="6" width="11.453125" customWidth="1"/>
    <col min="8" max="8" width="12.1796875" bestFit="1" customWidth="1"/>
    <col min="9" max="9" width="11.26953125" customWidth="1"/>
  </cols>
  <sheetData>
    <row r="2" spans="2:17" ht="25.5" customHeight="1">
      <c r="B2" s="319" t="s">
        <v>217</v>
      </c>
      <c r="C2" s="319"/>
      <c r="D2" s="319"/>
      <c r="E2" s="319"/>
      <c r="F2" s="319"/>
      <c r="G2" s="319"/>
      <c r="H2" s="319"/>
      <c r="I2" s="319"/>
      <c r="J2" s="319"/>
      <c r="K2" s="2"/>
      <c r="L2" s="2"/>
      <c r="M2" s="2"/>
      <c r="N2" s="2"/>
      <c r="O2" s="2"/>
      <c r="P2" s="2"/>
      <c r="Q2" s="2"/>
    </row>
    <row r="3" spans="2:17" ht="85.5" customHeight="1">
      <c r="B3" s="327" t="s">
        <v>144</v>
      </c>
      <c r="C3" s="327"/>
      <c r="D3" s="327"/>
      <c r="E3" s="327"/>
      <c r="F3" s="327"/>
      <c r="G3" s="327"/>
      <c r="H3" s="327"/>
      <c r="I3" s="327"/>
      <c r="J3" s="60"/>
      <c r="K3" s="60"/>
      <c r="L3" s="60"/>
      <c r="M3" s="60"/>
      <c r="N3" s="60"/>
      <c r="O3" s="60"/>
      <c r="P3" s="60"/>
      <c r="Q3" s="60"/>
    </row>
    <row r="4" spans="2:17" ht="9.75" customHeight="1">
      <c r="B4" s="72"/>
      <c r="C4" s="72"/>
      <c r="D4" s="72"/>
      <c r="E4" s="72"/>
      <c r="F4" s="72"/>
      <c r="G4" s="72"/>
      <c r="H4" s="72"/>
      <c r="I4" s="72"/>
      <c r="J4" s="72"/>
      <c r="K4" s="72"/>
      <c r="L4" s="72"/>
      <c r="M4" s="72"/>
      <c r="N4" s="72"/>
      <c r="O4" s="72"/>
      <c r="P4" s="72"/>
      <c r="Q4" s="72"/>
    </row>
    <row r="5" spans="2:17" ht="20.25" customHeight="1">
      <c r="B5" s="319" t="s">
        <v>1952</v>
      </c>
      <c r="C5" s="319"/>
      <c r="D5" s="319"/>
      <c r="E5" s="319"/>
      <c r="F5" s="319"/>
      <c r="G5" s="319"/>
      <c r="H5" s="319"/>
      <c r="I5" s="319"/>
      <c r="J5" s="2"/>
      <c r="K5" s="2"/>
      <c r="L5" s="2"/>
      <c r="M5" s="2"/>
      <c r="N5" s="2"/>
      <c r="O5" s="2"/>
      <c r="P5" s="2"/>
      <c r="Q5" s="2"/>
    </row>
    <row r="6" spans="2:17">
      <c r="B6" s="52"/>
      <c r="C6" s="52"/>
      <c r="D6" s="52"/>
      <c r="E6" s="52"/>
      <c r="F6" s="52"/>
      <c r="G6" s="51"/>
    </row>
    <row r="7" spans="2:17" ht="15.5">
      <c r="B7" s="348" t="s">
        <v>0</v>
      </c>
      <c r="C7" s="349"/>
      <c r="D7" s="349"/>
      <c r="E7" s="350"/>
      <c r="H7" s="164" t="s">
        <v>1</v>
      </c>
      <c r="I7" s="127">
        <v>21</v>
      </c>
    </row>
    <row r="8" spans="2:17" ht="16.5" customHeight="1">
      <c r="B8" s="320" t="s">
        <v>2</v>
      </c>
      <c r="C8" s="321"/>
      <c r="D8" s="321"/>
      <c r="E8" s="322"/>
      <c r="H8" s="4" t="s">
        <v>3</v>
      </c>
      <c r="I8" s="5">
        <v>10</v>
      </c>
    </row>
    <row r="9" spans="2:17" ht="18" customHeight="1">
      <c r="B9" s="450" t="s">
        <v>101</v>
      </c>
      <c r="C9" s="451"/>
      <c r="D9" s="451"/>
      <c r="E9" s="452"/>
      <c r="H9" s="4" t="s">
        <v>4</v>
      </c>
      <c r="I9" s="44" t="s">
        <v>102</v>
      </c>
    </row>
    <row r="10" spans="2:17" ht="15" customHeight="1"/>
    <row r="11" spans="2:17" ht="15.5">
      <c r="B11" s="453" t="s">
        <v>220</v>
      </c>
      <c r="C11" s="454"/>
      <c r="D11" s="454"/>
      <c r="E11" s="454"/>
      <c r="F11" s="454"/>
      <c r="G11" s="454"/>
      <c r="H11" s="454"/>
      <c r="I11" s="455"/>
    </row>
    <row r="12" spans="2:17" ht="60.5" thickBot="1">
      <c r="B12" s="128" t="s">
        <v>67</v>
      </c>
      <c r="C12" s="119" t="s">
        <v>145</v>
      </c>
      <c r="D12" s="119" t="s">
        <v>146</v>
      </c>
      <c r="E12" s="119" t="s">
        <v>147</v>
      </c>
      <c r="F12" s="121" t="s">
        <v>148</v>
      </c>
      <c r="G12" s="129" t="s">
        <v>149</v>
      </c>
      <c r="H12" s="121" t="s">
        <v>150</v>
      </c>
      <c r="I12" s="121" t="s">
        <v>151</v>
      </c>
    </row>
    <row r="13" spans="2:17" hidden="1" outlineLevel="1">
      <c r="B13" s="9">
        <v>1</v>
      </c>
      <c r="C13" s="62" t="s">
        <v>757</v>
      </c>
      <c r="D13" s="55">
        <v>211001</v>
      </c>
      <c r="E13" s="55">
        <v>2101002</v>
      </c>
      <c r="F13" s="9">
        <v>6</v>
      </c>
      <c r="G13" s="263">
        <v>2910644</v>
      </c>
      <c r="H13" s="53" t="s">
        <v>108</v>
      </c>
      <c r="I13" s="9">
        <v>2</v>
      </c>
    </row>
    <row r="14" spans="2:17" hidden="1" outlineLevel="1">
      <c r="B14" s="9">
        <v>2</v>
      </c>
      <c r="C14" s="62" t="s">
        <v>758</v>
      </c>
      <c r="D14" s="55">
        <v>211001</v>
      </c>
      <c r="E14" s="55">
        <v>2101002</v>
      </c>
      <c r="F14" s="9">
        <v>6</v>
      </c>
      <c r="G14" s="263">
        <v>2717846</v>
      </c>
      <c r="H14" s="53" t="s">
        <v>108</v>
      </c>
      <c r="I14" s="9">
        <v>4</v>
      </c>
    </row>
    <row r="15" spans="2:17" ht="15" hidden="1" customHeight="1" outlineLevel="1">
      <c r="B15" s="9">
        <v>3</v>
      </c>
      <c r="C15" s="264" t="s">
        <v>759</v>
      </c>
      <c r="D15" s="55">
        <v>211001</v>
      </c>
      <c r="E15" s="55">
        <v>2101002</v>
      </c>
      <c r="F15" s="9">
        <v>6</v>
      </c>
      <c r="G15" s="263">
        <v>2945782</v>
      </c>
      <c r="H15" s="53" t="s">
        <v>108</v>
      </c>
      <c r="I15" s="9">
        <v>4</v>
      </c>
    </row>
    <row r="16" spans="2:17" hidden="1" outlineLevel="1">
      <c r="B16" s="9">
        <v>4</v>
      </c>
      <c r="C16" s="265" t="s">
        <v>760</v>
      </c>
      <c r="D16" s="55">
        <v>211001</v>
      </c>
      <c r="E16" s="55">
        <v>2101001</v>
      </c>
      <c r="F16" s="9">
        <v>6</v>
      </c>
      <c r="G16" s="263">
        <v>6835971</v>
      </c>
      <c r="H16" s="53" t="s">
        <v>69</v>
      </c>
      <c r="I16" s="9">
        <v>3</v>
      </c>
    </row>
    <row r="17" spans="2:9" hidden="1" outlineLevel="1">
      <c r="B17" s="9">
        <v>5</v>
      </c>
      <c r="C17" s="11" t="s">
        <v>761</v>
      </c>
      <c r="D17" s="55">
        <v>211001</v>
      </c>
      <c r="E17" s="55">
        <v>2101002</v>
      </c>
      <c r="F17" s="9">
        <v>6</v>
      </c>
      <c r="G17" s="263">
        <v>3555824</v>
      </c>
      <c r="H17" s="53" t="s">
        <v>108</v>
      </c>
      <c r="I17" s="9">
        <v>8</v>
      </c>
    </row>
    <row r="18" spans="2:9" hidden="1" outlineLevel="1">
      <c r="B18" s="9">
        <v>6</v>
      </c>
      <c r="C18" s="11" t="s">
        <v>762</v>
      </c>
      <c r="D18" s="266">
        <v>211002</v>
      </c>
      <c r="E18" s="55">
        <v>2101002</v>
      </c>
      <c r="F18" s="9">
        <v>6</v>
      </c>
      <c r="G18" s="263">
        <v>2765584</v>
      </c>
      <c r="H18" s="53" t="s">
        <v>108</v>
      </c>
      <c r="I18" s="9">
        <v>1</v>
      </c>
    </row>
    <row r="19" spans="2:9" hidden="1" outlineLevel="1">
      <c r="B19" s="9">
        <v>7</v>
      </c>
      <c r="C19" s="11" t="s">
        <v>763</v>
      </c>
      <c r="D19" s="55">
        <v>211001</v>
      </c>
      <c r="E19" s="55">
        <v>2101002</v>
      </c>
      <c r="F19" s="9">
        <v>6</v>
      </c>
      <c r="G19" s="263">
        <v>2269992</v>
      </c>
      <c r="H19" s="53" t="s">
        <v>108</v>
      </c>
      <c r="I19" s="9">
        <v>3</v>
      </c>
    </row>
    <row r="20" spans="2:9" hidden="1" outlineLevel="1">
      <c r="B20" s="9">
        <v>8</v>
      </c>
      <c r="C20" s="11" t="s">
        <v>764</v>
      </c>
      <c r="D20" s="266">
        <v>211001</v>
      </c>
      <c r="E20" s="55">
        <v>2101002</v>
      </c>
      <c r="F20" s="9">
        <v>6</v>
      </c>
      <c r="G20" s="263">
        <v>2334752</v>
      </c>
      <c r="H20" s="53" t="s">
        <v>108</v>
      </c>
      <c r="I20" s="9">
        <v>1</v>
      </c>
    </row>
    <row r="21" spans="2:9" hidden="1" outlineLevel="1">
      <c r="B21" s="9">
        <v>9</v>
      </c>
      <c r="C21" s="11" t="s">
        <v>765</v>
      </c>
      <c r="D21" s="266">
        <v>211001</v>
      </c>
      <c r="E21" s="55">
        <v>2101002</v>
      </c>
      <c r="F21" s="9">
        <v>6</v>
      </c>
      <c r="G21" s="263">
        <v>2765584</v>
      </c>
      <c r="H21" s="53" t="s">
        <v>108</v>
      </c>
      <c r="I21" s="9">
        <v>1</v>
      </c>
    </row>
    <row r="22" spans="2:9" hidden="1" outlineLevel="1">
      <c r="B22" s="9">
        <v>10</v>
      </c>
      <c r="C22" s="11" t="s">
        <v>766</v>
      </c>
      <c r="D22" s="55">
        <v>211001</v>
      </c>
      <c r="E22" s="55">
        <v>2101002</v>
      </c>
      <c r="F22" s="9">
        <v>6</v>
      </c>
      <c r="G22" s="263">
        <v>2266149</v>
      </c>
      <c r="H22" s="53" t="s">
        <v>108</v>
      </c>
      <c r="I22" s="9">
        <v>2</v>
      </c>
    </row>
    <row r="23" spans="2:9" hidden="1" outlineLevel="1">
      <c r="B23" s="9">
        <v>11</v>
      </c>
      <c r="C23" s="11" t="s">
        <v>767</v>
      </c>
      <c r="D23" s="55">
        <v>211001</v>
      </c>
      <c r="E23" s="55">
        <v>2101002</v>
      </c>
      <c r="F23" s="9">
        <v>6</v>
      </c>
      <c r="G23" s="263">
        <v>2958192</v>
      </c>
      <c r="H23" s="53" t="s">
        <v>108</v>
      </c>
      <c r="I23" s="9">
        <v>3</v>
      </c>
    </row>
    <row r="24" spans="2:9" hidden="1" outlineLevel="1">
      <c r="B24" s="9">
        <v>12</v>
      </c>
      <c r="C24" s="11" t="s">
        <v>768</v>
      </c>
      <c r="D24" s="55">
        <v>211001</v>
      </c>
      <c r="E24" s="55">
        <v>2101002</v>
      </c>
      <c r="F24" s="9">
        <v>6</v>
      </c>
      <c r="G24" s="263">
        <v>2269992</v>
      </c>
      <c r="H24" s="53" t="s">
        <v>108</v>
      </c>
      <c r="I24" s="9">
        <v>3</v>
      </c>
    </row>
    <row r="25" spans="2:9" hidden="1" outlineLevel="1">
      <c r="B25" s="9">
        <v>13</v>
      </c>
      <c r="C25" s="11" t="s">
        <v>769</v>
      </c>
      <c r="D25" s="55">
        <v>211001</v>
      </c>
      <c r="E25" s="55">
        <v>2101002</v>
      </c>
      <c r="F25" s="9">
        <v>6</v>
      </c>
      <c r="G25" s="263">
        <v>3497925</v>
      </c>
      <c r="H25" s="53" t="s">
        <v>108</v>
      </c>
      <c r="I25" s="9">
        <v>3</v>
      </c>
    </row>
    <row r="26" spans="2:9" hidden="1" outlineLevel="1">
      <c r="B26" s="9">
        <v>14</v>
      </c>
      <c r="C26" s="11" t="s">
        <v>770</v>
      </c>
      <c r="D26" s="55">
        <v>211001</v>
      </c>
      <c r="E26" s="55">
        <v>2101002</v>
      </c>
      <c r="F26" s="9">
        <v>6</v>
      </c>
      <c r="G26" s="263">
        <v>3497925</v>
      </c>
      <c r="H26" s="53" t="s">
        <v>108</v>
      </c>
      <c r="I26" s="9">
        <v>5</v>
      </c>
    </row>
    <row r="27" spans="2:9" hidden="1" outlineLevel="1">
      <c r="B27" s="9">
        <v>15</v>
      </c>
      <c r="C27" s="11" t="s">
        <v>771</v>
      </c>
      <c r="D27" s="266">
        <v>211001</v>
      </c>
      <c r="E27" s="55">
        <v>2101002</v>
      </c>
      <c r="F27" s="9">
        <v>6</v>
      </c>
      <c r="G27" s="263">
        <v>2586681</v>
      </c>
      <c r="H27" s="53" t="s">
        <v>108</v>
      </c>
      <c r="I27" s="9">
        <v>6</v>
      </c>
    </row>
    <row r="28" spans="2:9" hidden="1" outlineLevel="1">
      <c r="B28" s="9">
        <v>16</v>
      </c>
      <c r="C28" s="11" t="s">
        <v>772</v>
      </c>
      <c r="D28" s="55">
        <v>211001</v>
      </c>
      <c r="E28" s="55">
        <v>2101002</v>
      </c>
      <c r="F28" s="9">
        <v>6</v>
      </c>
      <c r="G28" s="263">
        <v>3793512</v>
      </c>
      <c r="H28" s="53" t="s">
        <v>108</v>
      </c>
      <c r="I28" s="9">
        <v>3</v>
      </c>
    </row>
    <row r="29" spans="2:9" hidden="1" outlineLevel="1">
      <c r="B29" s="9">
        <v>17</v>
      </c>
      <c r="C29" s="11" t="s">
        <v>773</v>
      </c>
      <c r="D29" s="55">
        <v>211001</v>
      </c>
      <c r="E29" s="55">
        <v>2101001</v>
      </c>
      <c r="F29" s="9">
        <v>6</v>
      </c>
      <c r="G29" s="263">
        <v>6835971</v>
      </c>
      <c r="H29" s="53" t="s">
        <v>69</v>
      </c>
      <c r="I29" s="9">
        <v>3</v>
      </c>
    </row>
    <row r="30" spans="2:9" hidden="1" outlineLevel="1">
      <c r="B30" s="9">
        <v>18</v>
      </c>
      <c r="C30" s="11" t="s">
        <v>774</v>
      </c>
      <c r="D30" s="55">
        <v>211001</v>
      </c>
      <c r="E30" s="55">
        <v>2101002</v>
      </c>
      <c r="F30" s="9">
        <v>5</v>
      </c>
      <c r="G30" s="263">
        <v>2927050</v>
      </c>
      <c r="H30" s="53" t="s">
        <v>108</v>
      </c>
      <c r="I30" s="9">
        <v>3</v>
      </c>
    </row>
    <row r="31" spans="2:9" hidden="1" outlineLevel="1">
      <c r="B31" s="9">
        <v>19</v>
      </c>
      <c r="C31" s="11" t="s">
        <v>775</v>
      </c>
      <c r="D31" s="266">
        <v>211001</v>
      </c>
      <c r="E31" s="55">
        <v>2101002</v>
      </c>
      <c r="F31" s="9">
        <v>4</v>
      </c>
      <c r="G31" s="263">
        <v>2765584</v>
      </c>
      <c r="H31" s="53" t="s">
        <v>108</v>
      </c>
      <c r="I31" s="9">
        <v>1</v>
      </c>
    </row>
    <row r="32" spans="2:9" hidden="1" outlineLevel="1">
      <c r="B32" s="9">
        <v>20</v>
      </c>
      <c r="C32" s="11" t="s">
        <v>776</v>
      </c>
      <c r="D32" s="55">
        <v>211001</v>
      </c>
      <c r="E32" s="55">
        <v>2101002</v>
      </c>
      <c r="F32" s="9">
        <v>6</v>
      </c>
      <c r="G32" s="263">
        <v>2717846</v>
      </c>
      <c r="H32" s="53" t="s">
        <v>108</v>
      </c>
      <c r="I32" s="9">
        <v>3</v>
      </c>
    </row>
    <row r="33" spans="2:9" hidden="1" outlineLevel="1">
      <c r="B33" s="9">
        <v>21</v>
      </c>
      <c r="C33" s="11" t="s">
        <v>777</v>
      </c>
      <c r="D33" s="55">
        <v>211001</v>
      </c>
      <c r="E33" s="55">
        <v>2101002</v>
      </c>
      <c r="F33" s="9">
        <v>6</v>
      </c>
      <c r="G33" s="263">
        <v>4008729</v>
      </c>
      <c r="H33" s="53" t="s">
        <v>108</v>
      </c>
      <c r="I33" s="9">
        <v>2</v>
      </c>
    </row>
    <row r="34" spans="2:9" hidden="1" outlineLevel="1">
      <c r="B34" s="9">
        <v>22</v>
      </c>
      <c r="C34" s="11" t="s">
        <v>778</v>
      </c>
      <c r="D34" s="55">
        <v>211001</v>
      </c>
      <c r="E34" s="55">
        <v>2101002</v>
      </c>
      <c r="F34" s="9">
        <v>6</v>
      </c>
      <c r="G34" s="263">
        <v>2486492</v>
      </c>
      <c r="H34" s="53" t="s">
        <v>108</v>
      </c>
      <c r="I34" s="9">
        <v>3</v>
      </c>
    </row>
    <row r="35" spans="2:9" hidden="1" outlineLevel="1">
      <c r="B35" s="9">
        <v>23</v>
      </c>
      <c r="C35" s="11" t="s">
        <v>779</v>
      </c>
      <c r="D35" s="55">
        <v>211001</v>
      </c>
      <c r="E35" s="55">
        <v>2101002</v>
      </c>
      <c r="F35" s="9">
        <v>6</v>
      </c>
      <c r="G35" s="263">
        <v>2945782</v>
      </c>
      <c r="H35" s="53" t="s">
        <v>108</v>
      </c>
      <c r="I35" s="9">
        <v>4</v>
      </c>
    </row>
    <row r="36" spans="2:9" hidden="1" outlineLevel="1">
      <c r="B36" s="9">
        <v>24</v>
      </c>
      <c r="C36" s="11" t="s">
        <v>780</v>
      </c>
      <c r="D36" s="55">
        <v>211001</v>
      </c>
      <c r="E36" s="55">
        <v>2101002</v>
      </c>
      <c r="F36" s="9">
        <v>6</v>
      </c>
      <c r="G36" s="263">
        <v>3147606</v>
      </c>
      <c r="H36" s="53" t="s">
        <v>108</v>
      </c>
      <c r="I36" s="9">
        <v>2</v>
      </c>
    </row>
    <row r="37" spans="2:9" hidden="1" outlineLevel="1">
      <c r="B37" s="9">
        <v>25</v>
      </c>
      <c r="C37" s="11" t="s">
        <v>781</v>
      </c>
      <c r="D37" s="55">
        <v>211001</v>
      </c>
      <c r="E37" s="55">
        <v>2101002</v>
      </c>
      <c r="F37" s="9">
        <v>6</v>
      </c>
      <c r="G37" s="263">
        <v>2890596</v>
      </c>
      <c r="H37" s="53" t="s">
        <v>108</v>
      </c>
      <c r="I37" s="9">
        <v>2</v>
      </c>
    </row>
    <row r="38" spans="2:9" hidden="1" outlineLevel="1">
      <c r="B38" s="9">
        <v>26</v>
      </c>
      <c r="C38" s="11" t="s">
        <v>782</v>
      </c>
      <c r="D38" s="55">
        <v>211001</v>
      </c>
      <c r="E38" s="55">
        <v>2101002</v>
      </c>
      <c r="F38" s="9">
        <v>6</v>
      </c>
      <c r="G38" s="263">
        <v>3226205</v>
      </c>
      <c r="H38" s="53" t="s">
        <v>108</v>
      </c>
      <c r="I38" s="9">
        <v>4</v>
      </c>
    </row>
    <row r="39" spans="2:9" hidden="1" outlineLevel="1">
      <c r="B39" s="9">
        <v>27</v>
      </c>
      <c r="C39" s="11" t="s">
        <v>783</v>
      </c>
      <c r="D39" s="266">
        <v>211001</v>
      </c>
      <c r="E39" s="55">
        <v>2101002</v>
      </c>
      <c r="F39" s="9">
        <v>6</v>
      </c>
      <c r="G39" s="263">
        <v>4187237</v>
      </c>
      <c r="H39" s="53" t="s">
        <v>108</v>
      </c>
      <c r="I39" s="9">
        <v>1</v>
      </c>
    </row>
    <row r="40" spans="2:9" hidden="1" outlineLevel="1">
      <c r="B40" s="9">
        <v>28</v>
      </c>
      <c r="C40" s="11" t="s">
        <v>784</v>
      </c>
      <c r="D40" s="266">
        <v>211001</v>
      </c>
      <c r="E40" s="55">
        <v>2101002</v>
      </c>
      <c r="F40" s="9">
        <v>5</v>
      </c>
      <c r="G40" s="263">
        <v>2765584</v>
      </c>
      <c r="H40" s="53" t="s">
        <v>108</v>
      </c>
      <c r="I40" s="9">
        <v>1</v>
      </c>
    </row>
    <row r="41" spans="2:9" hidden="1" outlineLevel="1">
      <c r="B41" s="9">
        <v>29</v>
      </c>
      <c r="C41" s="11" t="s">
        <v>785</v>
      </c>
      <c r="D41" s="55">
        <v>211001</v>
      </c>
      <c r="E41" s="55">
        <v>2101002</v>
      </c>
      <c r="F41" s="9">
        <v>6</v>
      </c>
      <c r="G41" s="263">
        <v>2717846</v>
      </c>
      <c r="H41" s="53" t="s">
        <v>108</v>
      </c>
      <c r="I41" s="9">
        <v>3</v>
      </c>
    </row>
    <row r="42" spans="2:9" hidden="1" outlineLevel="1">
      <c r="B42" s="9">
        <v>30</v>
      </c>
      <c r="C42" s="11" t="s">
        <v>786</v>
      </c>
      <c r="D42" s="55">
        <v>211001</v>
      </c>
      <c r="E42" s="55">
        <v>2101002</v>
      </c>
      <c r="F42" s="9">
        <v>6</v>
      </c>
      <c r="G42" s="263">
        <v>4443092</v>
      </c>
      <c r="H42" s="53" t="s">
        <v>108</v>
      </c>
      <c r="I42" s="9">
        <v>4</v>
      </c>
    </row>
    <row r="43" spans="2:9" hidden="1" outlineLevel="1">
      <c r="B43" s="9">
        <v>31</v>
      </c>
      <c r="C43" s="11" t="s">
        <v>787</v>
      </c>
      <c r="D43" s="55">
        <v>211001</v>
      </c>
      <c r="E43" s="55">
        <v>2101002</v>
      </c>
      <c r="F43" s="9">
        <v>6</v>
      </c>
      <c r="G43" s="263">
        <v>2486492</v>
      </c>
      <c r="H43" s="53" t="s">
        <v>108</v>
      </c>
      <c r="I43" s="9">
        <v>3</v>
      </c>
    </row>
    <row r="44" spans="2:9" hidden="1" outlineLevel="1">
      <c r="B44" s="9">
        <v>32</v>
      </c>
      <c r="C44" s="11" t="s">
        <v>788</v>
      </c>
      <c r="D44" s="55">
        <v>211001</v>
      </c>
      <c r="E44" s="55">
        <v>2101002</v>
      </c>
      <c r="F44" s="9">
        <v>6</v>
      </c>
      <c r="G44" s="263">
        <v>3497925</v>
      </c>
      <c r="H44" s="53" t="s">
        <v>108</v>
      </c>
      <c r="I44" s="9">
        <v>5</v>
      </c>
    </row>
    <row r="45" spans="2:9" hidden="1" outlineLevel="1">
      <c r="B45" s="9">
        <v>33</v>
      </c>
      <c r="C45" s="11" t="s">
        <v>789</v>
      </c>
      <c r="D45" s="266">
        <v>211001</v>
      </c>
      <c r="E45" s="55">
        <v>2101002</v>
      </c>
      <c r="F45" s="9">
        <v>6</v>
      </c>
      <c r="G45" s="263">
        <v>3015980</v>
      </c>
      <c r="H45" s="53" t="s">
        <v>108</v>
      </c>
      <c r="I45" s="9">
        <v>1</v>
      </c>
    </row>
    <row r="46" spans="2:9" hidden="1" outlineLevel="1">
      <c r="B46" s="9">
        <v>34</v>
      </c>
      <c r="C46" s="11" t="s">
        <v>790</v>
      </c>
      <c r="D46" s="55">
        <v>211001</v>
      </c>
      <c r="E46" s="55">
        <v>2101002</v>
      </c>
      <c r="F46" s="9">
        <v>6</v>
      </c>
      <c r="G46" s="263">
        <v>2958192</v>
      </c>
      <c r="H46" s="53" t="s">
        <v>108</v>
      </c>
      <c r="I46" s="9">
        <v>5</v>
      </c>
    </row>
    <row r="47" spans="2:9" hidden="1" outlineLevel="1">
      <c r="B47" s="9">
        <v>35</v>
      </c>
      <c r="C47" s="11" t="s">
        <v>791</v>
      </c>
      <c r="D47" s="266">
        <v>211001</v>
      </c>
      <c r="E47" s="55">
        <v>2101002</v>
      </c>
      <c r="F47" s="9">
        <v>3</v>
      </c>
      <c r="G47" s="263">
        <v>2541002</v>
      </c>
      <c r="H47" s="53" t="s">
        <v>108</v>
      </c>
      <c r="I47" s="9">
        <v>1</v>
      </c>
    </row>
    <row r="48" spans="2:9" hidden="1" outlineLevel="1">
      <c r="B48" s="9">
        <v>36</v>
      </c>
      <c r="C48" s="11" t="s">
        <v>792</v>
      </c>
      <c r="D48" s="266">
        <v>211001</v>
      </c>
      <c r="E48" s="55">
        <v>2101002</v>
      </c>
      <c r="F48" s="9">
        <v>6</v>
      </c>
      <c r="G48" s="263">
        <v>2776846</v>
      </c>
      <c r="H48" s="53" t="s">
        <v>108</v>
      </c>
      <c r="I48" s="9">
        <v>2</v>
      </c>
    </row>
    <row r="49" spans="2:9" hidden="1" outlineLevel="1">
      <c r="B49" s="9">
        <v>37</v>
      </c>
      <c r="C49" s="11" t="s">
        <v>793</v>
      </c>
      <c r="D49" s="266">
        <v>211001</v>
      </c>
      <c r="E49" s="55">
        <v>2101002</v>
      </c>
      <c r="F49" s="9">
        <v>1</v>
      </c>
      <c r="G49" s="263">
        <v>549518</v>
      </c>
      <c r="H49" s="53" t="s">
        <v>108</v>
      </c>
      <c r="I49" s="9">
        <v>1</v>
      </c>
    </row>
    <row r="50" spans="2:9" hidden="1" outlineLevel="1">
      <c r="B50" s="9">
        <v>38</v>
      </c>
      <c r="C50" s="11" t="s">
        <v>794</v>
      </c>
      <c r="D50" s="55">
        <v>211001</v>
      </c>
      <c r="E50" s="55">
        <v>2101002</v>
      </c>
      <c r="F50" s="9">
        <v>6</v>
      </c>
      <c r="G50" s="263">
        <v>1535057</v>
      </c>
      <c r="H50" s="53" t="s">
        <v>108</v>
      </c>
      <c r="I50" s="9">
        <v>8</v>
      </c>
    </row>
    <row r="51" spans="2:9" hidden="1" outlineLevel="1">
      <c r="B51" s="9">
        <v>39</v>
      </c>
      <c r="C51" s="17" t="s">
        <v>795</v>
      </c>
      <c r="D51" s="55">
        <v>211001</v>
      </c>
      <c r="E51" s="55">
        <v>2101002</v>
      </c>
      <c r="F51" s="9">
        <v>6</v>
      </c>
      <c r="G51" s="263">
        <v>1522647</v>
      </c>
      <c r="H51" s="53" t="s">
        <v>108</v>
      </c>
      <c r="I51" s="9">
        <v>7</v>
      </c>
    </row>
    <row r="52" spans="2:9" hidden="1" outlineLevel="1">
      <c r="B52" s="9">
        <v>40</v>
      </c>
      <c r="C52" s="11" t="s">
        <v>796</v>
      </c>
      <c r="D52" s="55">
        <v>211001</v>
      </c>
      <c r="E52" s="55">
        <v>2101002</v>
      </c>
      <c r="F52" s="9">
        <v>6</v>
      </c>
      <c r="G52" s="263">
        <v>3253008</v>
      </c>
      <c r="H52" s="53" t="s">
        <v>108</v>
      </c>
      <c r="I52" s="9">
        <v>8</v>
      </c>
    </row>
    <row r="53" spans="2:9" hidden="1" outlineLevel="1">
      <c r="B53" s="9">
        <v>41</v>
      </c>
      <c r="C53" s="11" t="s">
        <v>797</v>
      </c>
      <c r="D53" s="55">
        <v>211001</v>
      </c>
      <c r="E53" s="55">
        <v>2101002</v>
      </c>
      <c r="F53" s="9">
        <v>6</v>
      </c>
      <c r="G53" s="263">
        <v>2958192</v>
      </c>
      <c r="H53" s="53" t="s">
        <v>108</v>
      </c>
      <c r="I53" s="9">
        <v>4</v>
      </c>
    </row>
    <row r="54" spans="2:9" hidden="1" outlineLevel="1">
      <c r="B54" s="9">
        <v>42</v>
      </c>
      <c r="C54" s="11" t="s">
        <v>798</v>
      </c>
      <c r="D54" s="267">
        <v>211001</v>
      </c>
      <c r="E54" s="55">
        <v>2101001</v>
      </c>
      <c r="F54" s="9">
        <v>6</v>
      </c>
      <c r="G54" s="263">
        <v>4969603</v>
      </c>
      <c r="H54" s="53" t="s">
        <v>69</v>
      </c>
      <c r="I54" s="9">
        <v>3</v>
      </c>
    </row>
    <row r="55" spans="2:9" hidden="1" outlineLevel="1">
      <c r="B55" s="9">
        <v>43</v>
      </c>
      <c r="C55" s="11" t="s">
        <v>799</v>
      </c>
      <c r="D55" s="266">
        <v>211001</v>
      </c>
      <c r="E55" s="55">
        <v>2101002</v>
      </c>
      <c r="F55" s="9">
        <v>6</v>
      </c>
      <c r="G55" s="263">
        <v>2568699</v>
      </c>
      <c r="H55" s="53" t="s">
        <v>108</v>
      </c>
      <c r="I55" s="9">
        <v>2</v>
      </c>
    </row>
    <row r="56" spans="2:9" hidden="1" outlineLevel="1">
      <c r="B56" s="9">
        <v>44</v>
      </c>
      <c r="C56" s="11" t="s">
        <v>800</v>
      </c>
      <c r="D56" s="267">
        <v>211001</v>
      </c>
      <c r="E56" s="55">
        <v>2101002</v>
      </c>
      <c r="F56" s="9">
        <v>6</v>
      </c>
      <c r="G56" s="263">
        <v>6826649</v>
      </c>
      <c r="H56" s="53" t="s">
        <v>108</v>
      </c>
      <c r="I56" s="9">
        <v>3</v>
      </c>
    </row>
    <row r="57" spans="2:9" hidden="1" outlineLevel="1">
      <c r="B57" s="9">
        <v>45</v>
      </c>
      <c r="C57" s="17" t="s">
        <v>801</v>
      </c>
      <c r="D57" s="267">
        <v>211001</v>
      </c>
      <c r="E57" s="55">
        <v>2101002</v>
      </c>
      <c r="F57" s="9">
        <v>6</v>
      </c>
      <c r="G57" s="263">
        <v>3212804</v>
      </c>
      <c r="H57" s="53" t="s">
        <v>108</v>
      </c>
      <c r="I57" s="9">
        <v>3</v>
      </c>
    </row>
    <row r="58" spans="2:9" hidden="1" outlineLevel="1">
      <c r="B58" s="9">
        <v>46</v>
      </c>
      <c r="C58" s="11" t="s">
        <v>802</v>
      </c>
      <c r="D58" s="100">
        <v>211001</v>
      </c>
      <c r="E58" s="55">
        <v>2101002</v>
      </c>
      <c r="F58" s="9">
        <v>6</v>
      </c>
      <c r="G58" s="263">
        <v>1234599</v>
      </c>
      <c r="H58" s="53" t="s">
        <v>108</v>
      </c>
      <c r="I58" s="9">
        <v>2</v>
      </c>
    </row>
    <row r="59" spans="2:9" hidden="1" outlineLevel="1">
      <c r="B59" s="9">
        <v>47</v>
      </c>
      <c r="C59" s="11" t="s">
        <v>803</v>
      </c>
      <c r="D59" s="55">
        <v>211001</v>
      </c>
      <c r="E59" s="55">
        <v>2101002</v>
      </c>
      <c r="F59" s="9">
        <v>6</v>
      </c>
      <c r="G59" s="263">
        <v>3855657</v>
      </c>
      <c r="H59" s="53" t="s">
        <v>108</v>
      </c>
      <c r="I59" s="9">
        <v>8</v>
      </c>
    </row>
    <row r="60" spans="2:9" hidden="1" outlineLevel="1">
      <c r="B60" s="9">
        <v>48</v>
      </c>
      <c r="C60" s="11" t="s">
        <v>804</v>
      </c>
      <c r="D60" s="55">
        <v>211001</v>
      </c>
      <c r="E60" s="55">
        <v>2101002</v>
      </c>
      <c r="F60" s="9">
        <v>6</v>
      </c>
      <c r="G60" s="263">
        <v>3497925</v>
      </c>
      <c r="H60" s="53" t="s">
        <v>108</v>
      </c>
      <c r="I60" s="9">
        <v>3</v>
      </c>
    </row>
    <row r="61" spans="2:9" hidden="1" outlineLevel="1">
      <c r="B61" s="9">
        <v>49</v>
      </c>
      <c r="C61" s="11" t="s">
        <v>805</v>
      </c>
      <c r="D61" s="266">
        <v>211001</v>
      </c>
      <c r="E61" s="55">
        <v>2101002</v>
      </c>
      <c r="F61" s="9">
        <v>2</v>
      </c>
      <c r="G61" s="263">
        <v>2765584</v>
      </c>
      <c r="H61" s="53" t="s">
        <v>108</v>
      </c>
      <c r="I61" s="9">
        <v>1</v>
      </c>
    </row>
    <row r="62" spans="2:9" hidden="1" outlineLevel="1">
      <c r="B62" s="9">
        <v>50</v>
      </c>
      <c r="C62" s="11" t="s">
        <v>806</v>
      </c>
      <c r="D62" s="267">
        <v>211001</v>
      </c>
      <c r="E62" s="55">
        <v>2101002</v>
      </c>
      <c r="F62" s="9">
        <v>6</v>
      </c>
      <c r="G62" s="263">
        <v>4536623</v>
      </c>
      <c r="H62" s="53" t="s">
        <v>108</v>
      </c>
      <c r="I62" s="9">
        <v>8</v>
      </c>
    </row>
    <row r="63" spans="2:9" hidden="1" outlineLevel="1">
      <c r="B63" s="9">
        <v>51</v>
      </c>
      <c r="C63" s="11" t="s">
        <v>807</v>
      </c>
      <c r="D63" s="100">
        <v>211001</v>
      </c>
      <c r="E63" s="55">
        <v>2101002</v>
      </c>
      <c r="F63" s="9">
        <v>6</v>
      </c>
      <c r="G63" s="263">
        <v>2188774</v>
      </c>
      <c r="H63" s="53" t="s">
        <v>108</v>
      </c>
      <c r="I63" s="9">
        <v>2</v>
      </c>
    </row>
    <row r="64" spans="2:9" hidden="1" outlineLevel="1">
      <c r="B64" s="9">
        <v>52</v>
      </c>
      <c r="C64" s="17" t="s">
        <v>808</v>
      </c>
      <c r="D64" s="267">
        <v>211001</v>
      </c>
      <c r="E64" s="55">
        <v>2101002</v>
      </c>
      <c r="F64" s="9">
        <v>6</v>
      </c>
      <c r="G64" s="263">
        <v>2945782</v>
      </c>
      <c r="H64" s="53" t="s">
        <v>108</v>
      </c>
      <c r="I64" s="9">
        <v>3</v>
      </c>
    </row>
    <row r="65" spans="2:9" hidden="1" outlineLevel="1">
      <c r="B65" s="9">
        <v>53</v>
      </c>
      <c r="C65" s="17" t="s">
        <v>809</v>
      </c>
      <c r="D65" s="267">
        <v>211001</v>
      </c>
      <c r="E65" s="55">
        <v>2101002</v>
      </c>
      <c r="F65" s="9">
        <v>6</v>
      </c>
      <c r="G65" s="263">
        <v>3497925</v>
      </c>
      <c r="H65" s="53" t="s">
        <v>108</v>
      </c>
      <c r="I65" s="101">
        <v>3</v>
      </c>
    </row>
    <row r="66" spans="2:9" hidden="1" outlineLevel="1">
      <c r="B66" s="9">
        <v>54</v>
      </c>
      <c r="C66" s="268" t="s">
        <v>810</v>
      </c>
      <c r="D66" s="267">
        <v>211001</v>
      </c>
      <c r="E66" s="55">
        <v>2101001</v>
      </c>
      <c r="F66" s="9">
        <v>6</v>
      </c>
      <c r="G66" s="263">
        <v>6688037</v>
      </c>
      <c r="H66" s="53" t="s">
        <v>69</v>
      </c>
      <c r="I66" s="9">
        <v>3</v>
      </c>
    </row>
    <row r="67" spans="2:9" hidden="1" outlineLevel="1">
      <c r="B67" s="9">
        <v>55</v>
      </c>
      <c r="C67" s="53" t="s">
        <v>811</v>
      </c>
      <c r="D67" s="267">
        <v>211001</v>
      </c>
      <c r="E67" s="55">
        <v>2101002</v>
      </c>
      <c r="F67" s="9">
        <v>6</v>
      </c>
      <c r="G67" s="263">
        <v>2706355</v>
      </c>
      <c r="H67" s="53" t="s">
        <v>108</v>
      </c>
      <c r="I67" s="9">
        <v>3</v>
      </c>
    </row>
    <row r="68" spans="2:9" hidden="1" outlineLevel="1">
      <c r="B68" s="9">
        <v>56</v>
      </c>
      <c r="C68" s="11" t="s">
        <v>812</v>
      </c>
      <c r="D68" s="100">
        <v>211001</v>
      </c>
      <c r="E68" s="55">
        <v>2101002</v>
      </c>
      <c r="F68" s="9">
        <v>4</v>
      </c>
      <c r="G68" s="263">
        <v>2765584</v>
      </c>
      <c r="H68" s="53" t="s">
        <v>108</v>
      </c>
      <c r="I68" s="9">
        <v>1</v>
      </c>
    </row>
    <row r="69" spans="2:9" hidden="1" outlineLevel="1">
      <c r="B69" s="9">
        <v>57</v>
      </c>
      <c r="C69" s="17" t="s">
        <v>813</v>
      </c>
      <c r="D69" s="100">
        <v>211001</v>
      </c>
      <c r="E69" s="55">
        <v>2101002</v>
      </c>
      <c r="F69" s="9">
        <v>6</v>
      </c>
      <c r="G69" s="263">
        <v>3226205</v>
      </c>
      <c r="H69" s="53" t="s">
        <v>108</v>
      </c>
      <c r="I69" s="9">
        <v>5</v>
      </c>
    </row>
    <row r="70" spans="2:9" hidden="1" outlineLevel="1">
      <c r="B70" s="9">
        <v>58</v>
      </c>
      <c r="C70" s="11" t="s">
        <v>814</v>
      </c>
      <c r="D70" s="267">
        <v>211001</v>
      </c>
      <c r="E70" s="55">
        <v>2101002</v>
      </c>
      <c r="F70" s="9">
        <v>6</v>
      </c>
      <c r="G70" s="263">
        <v>4744379</v>
      </c>
      <c r="H70" s="53" t="s">
        <v>108</v>
      </c>
      <c r="I70" s="101">
        <v>2</v>
      </c>
    </row>
    <row r="71" spans="2:9" hidden="1" outlineLevel="1">
      <c r="B71" s="9">
        <v>59</v>
      </c>
      <c r="C71" s="11" t="s">
        <v>815</v>
      </c>
      <c r="D71" s="100">
        <v>211001</v>
      </c>
      <c r="E71" s="55">
        <v>2101002</v>
      </c>
      <c r="F71" s="9">
        <v>6</v>
      </c>
      <c r="G71" s="263">
        <v>3047226</v>
      </c>
      <c r="H71" s="53" t="s">
        <v>108</v>
      </c>
      <c r="I71" s="9">
        <v>2</v>
      </c>
    </row>
    <row r="72" spans="2:9" hidden="1" outlineLevel="1">
      <c r="B72" s="9">
        <v>60</v>
      </c>
      <c r="C72" s="11" t="s">
        <v>816</v>
      </c>
      <c r="D72" s="100">
        <v>211001</v>
      </c>
      <c r="E72" s="55">
        <v>2101002</v>
      </c>
      <c r="F72" s="9">
        <v>6</v>
      </c>
      <c r="G72" s="263">
        <v>2765584</v>
      </c>
      <c r="H72" s="53" t="s">
        <v>108</v>
      </c>
      <c r="I72" s="9">
        <v>1</v>
      </c>
    </row>
    <row r="73" spans="2:9" hidden="1" outlineLevel="1">
      <c r="B73" s="9">
        <v>61</v>
      </c>
      <c r="C73" s="17" t="s">
        <v>817</v>
      </c>
      <c r="D73" s="100">
        <v>211001</v>
      </c>
      <c r="E73" s="55">
        <v>2101002</v>
      </c>
      <c r="F73" s="9">
        <v>6</v>
      </c>
      <c r="G73" s="263">
        <v>2518411</v>
      </c>
      <c r="H73" s="53" t="s">
        <v>108</v>
      </c>
      <c r="I73" s="9">
        <v>8</v>
      </c>
    </row>
    <row r="74" spans="2:9" hidden="1" outlineLevel="1">
      <c r="B74" s="9">
        <v>62</v>
      </c>
      <c r="C74" s="17" t="s">
        <v>818</v>
      </c>
      <c r="D74" s="100">
        <v>211001</v>
      </c>
      <c r="E74" s="55">
        <v>2101002</v>
      </c>
      <c r="F74" s="9">
        <v>6</v>
      </c>
      <c r="G74" s="263">
        <v>3584313</v>
      </c>
      <c r="H74" s="53" t="s">
        <v>108</v>
      </c>
      <c r="I74" s="101">
        <v>8</v>
      </c>
    </row>
    <row r="75" spans="2:9" hidden="1" outlineLevel="1">
      <c r="B75" s="9">
        <v>63</v>
      </c>
      <c r="C75" s="11" t="s">
        <v>819</v>
      </c>
      <c r="D75" s="100">
        <v>211002</v>
      </c>
      <c r="E75" s="55">
        <v>2403986</v>
      </c>
      <c r="F75" s="9">
        <v>6</v>
      </c>
      <c r="G75" s="263">
        <v>1865580</v>
      </c>
      <c r="H75" s="53" t="s">
        <v>820</v>
      </c>
      <c r="I75" s="9">
        <v>2</v>
      </c>
    </row>
    <row r="76" spans="2:9" hidden="1" outlineLevel="1">
      <c r="B76" s="9">
        <v>64</v>
      </c>
      <c r="C76" s="17" t="s">
        <v>821</v>
      </c>
      <c r="D76" s="100">
        <v>211001</v>
      </c>
      <c r="E76" s="55">
        <v>2101002</v>
      </c>
      <c r="F76" s="9">
        <v>6</v>
      </c>
      <c r="G76" s="263">
        <v>4280186</v>
      </c>
      <c r="H76" s="53" t="s">
        <v>108</v>
      </c>
      <c r="I76" s="101">
        <v>3</v>
      </c>
    </row>
    <row r="77" spans="2:9" hidden="1" outlineLevel="1">
      <c r="B77" s="9">
        <v>65</v>
      </c>
      <c r="C77" s="11" t="s">
        <v>822</v>
      </c>
      <c r="D77" s="267">
        <v>211001</v>
      </c>
      <c r="E77" s="55">
        <v>2101002</v>
      </c>
      <c r="F77" s="9">
        <v>6</v>
      </c>
      <c r="G77" s="263">
        <v>3497925</v>
      </c>
      <c r="H77" s="53" t="s">
        <v>108</v>
      </c>
      <c r="I77" s="9">
        <v>3</v>
      </c>
    </row>
    <row r="78" spans="2:9" hidden="1" outlineLevel="1">
      <c r="B78" s="9">
        <v>66</v>
      </c>
      <c r="C78" s="11" t="s">
        <v>823</v>
      </c>
      <c r="D78" s="267">
        <v>211001</v>
      </c>
      <c r="E78" s="55">
        <v>2101002</v>
      </c>
      <c r="F78" s="9">
        <v>6</v>
      </c>
      <c r="G78" s="263">
        <v>2945782</v>
      </c>
      <c r="H78" s="53" t="s">
        <v>108</v>
      </c>
      <c r="I78" s="9">
        <v>5</v>
      </c>
    </row>
    <row r="79" spans="2:9" hidden="1" outlineLevel="1">
      <c r="B79" s="9">
        <v>67</v>
      </c>
      <c r="C79" s="11" t="s">
        <v>824</v>
      </c>
      <c r="D79" s="100">
        <v>211002</v>
      </c>
      <c r="E79" s="55">
        <v>2101002</v>
      </c>
      <c r="F79" s="9">
        <v>6</v>
      </c>
      <c r="G79" s="263">
        <v>3283378</v>
      </c>
      <c r="H79" s="53" t="s">
        <v>108</v>
      </c>
      <c r="I79" s="9">
        <v>1</v>
      </c>
    </row>
    <row r="80" spans="2:9" hidden="1" outlineLevel="1">
      <c r="B80" s="9">
        <v>68</v>
      </c>
      <c r="C80" s="268" t="s">
        <v>825</v>
      </c>
      <c r="D80" s="269">
        <v>211001</v>
      </c>
      <c r="E80" s="117">
        <v>2101001</v>
      </c>
      <c r="F80" s="9">
        <v>6</v>
      </c>
      <c r="G80" s="263">
        <v>8145146</v>
      </c>
      <c r="H80" s="53" t="s">
        <v>69</v>
      </c>
      <c r="I80" s="9">
        <v>3</v>
      </c>
    </row>
    <row r="81" spans="2:9" hidden="1" outlineLevel="1">
      <c r="B81" s="9">
        <v>69</v>
      </c>
      <c r="C81" s="11" t="s">
        <v>826</v>
      </c>
      <c r="D81" s="100">
        <v>211001</v>
      </c>
      <c r="E81" s="55">
        <v>2101002</v>
      </c>
      <c r="F81" s="9">
        <v>6</v>
      </c>
      <c r="G81" s="263">
        <v>3805941</v>
      </c>
      <c r="H81" s="53" t="s">
        <v>108</v>
      </c>
      <c r="I81" s="9">
        <v>7</v>
      </c>
    </row>
    <row r="82" spans="2:9" hidden="1" outlineLevel="1">
      <c r="B82" s="9">
        <v>70</v>
      </c>
      <c r="C82" s="11" t="s">
        <v>827</v>
      </c>
      <c r="D82" s="100">
        <v>211001</v>
      </c>
      <c r="E82" s="55">
        <v>2101002</v>
      </c>
      <c r="F82" s="9">
        <v>6</v>
      </c>
      <c r="G82" s="263">
        <v>4280186</v>
      </c>
      <c r="H82" s="53" t="s">
        <v>108</v>
      </c>
      <c r="I82" s="9">
        <v>3</v>
      </c>
    </row>
    <row r="83" spans="2:9" hidden="1" outlineLevel="1">
      <c r="B83" s="9">
        <v>71</v>
      </c>
      <c r="C83" s="11" t="s">
        <v>828</v>
      </c>
      <c r="D83" s="100">
        <v>211001</v>
      </c>
      <c r="E83" s="55">
        <v>2101002</v>
      </c>
      <c r="F83" s="9">
        <v>6</v>
      </c>
      <c r="G83" s="263">
        <v>2958192</v>
      </c>
      <c r="H83" s="53" t="s">
        <v>108</v>
      </c>
      <c r="I83" s="9">
        <v>3</v>
      </c>
    </row>
    <row r="84" spans="2:9" hidden="1" outlineLevel="1">
      <c r="B84" s="9">
        <v>72</v>
      </c>
      <c r="C84" s="11" t="s">
        <v>829</v>
      </c>
      <c r="D84" s="100">
        <v>211002</v>
      </c>
      <c r="E84" s="55">
        <v>2403113</v>
      </c>
      <c r="F84" s="9">
        <v>6</v>
      </c>
      <c r="G84" s="263">
        <v>2028578</v>
      </c>
      <c r="H84" s="53" t="s">
        <v>820</v>
      </c>
      <c r="I84" s="9">
        <v>1</v>
      </c>
    </row>
    <row r="85" spans="2:9" hidden="1" outlineLevel="1">
      <c r="B85" s="9">
        <v>73</v>
      </c>
      <c r="C85" s="11" t="s">
        <v>830</v>
      </c>
      <c r="D85" s="100">
        <v>211001</v>
      </c>
      <c r="E85" s="55">
        <v>2101002</v>
      </c>
      <c r="F85" s="9">
        <v>5</v>
      </c>
      <c r="G85" s="263">
        <v>4067477</v>
      </c>
      <c r="H85" s="53" t="s">
        <v>108</v>
      </c>
      <c r="I85" s="9">
        <v>1</v>
      </c>
    </row>
    <row r="86" spans="2:9" hidden="1" outlineLevel="1">
      <c r="B86" s="9">
        <v>74</v>
      </c>
      <c r="C86" s="11" t="s">
        <v>831</v>
      </c>
      <c r="D86" s="100">
        <v>211001</v>
      </c>
      <c r="E86" s="55">
        <v>2101002</v>
      </c>
      <c r="F86" s="9">
        <v>6</v>
      </c>
      <c r="G86" s="263">
        <v>3512400</v>
      </c>
      <c r="H86" s="53" t="s">
        <v>108</v>
      </c>
      <c r="I86" s="9">
        <v>3</v>
      </c>
    </row>
    <row r="87" spans="2:9" hidden="1" outlineLevel="1">
      <c r="B87" s="9">
        <v>75</v>
      </c>
      <c r="C87" s="11" t="s">
        <v>832</v>
      </c>
      <c r="D87" s="100">
        <v>211001</v>
      </c>
      <c r="E87" s="55">
        <v>2101002</v>
      </c>
      <c r="F87" s="9">
        <v>6</v>
      </c>
      <c r="G87" s="263">
        <v>4111995</v>
      </c>
      <c r="H87" s="53" t="s">
        <v>108</v>
      </c>
      <c r="I87" s="9">
        <v>7</v>
      </c>
    </row>
    <row r="88" spans="2:9" hidden="1" outlineLevel="1">
      <c r="B88" s="9">
        <v>76</v>
      </c>
      <c r="C88" s="11" t="s">
        <v>833</v>
      </c>
      <c r="D88" s="100">
        <v>211001</v>
      </c>
      <c r="E88" s="55">
        <v>2101002</v>
      </c>
      <c r="F88" s="9">
        <v>6</v>
      </c>
      <c r="G88" s="270">
        <v>3555824</v>
      </c>
      <c r="H88" s="53" t="s">
        <v>108</v>
      </c>
      <c r="I88" s="9">
        <v>7</v>
      </c>
    </row>
    <row r="89" spans="2:9" ht="15" hidden="1" outlineLevel="1" thickBot="1">
      <c r="B89" s="9">
        <v>77</v>
      </c>
      <c r="C89" s="11" t="s">
        <v>834</v>
      </c>
      <c r="D89" s="100">
        <v>211001</v>
      </c>
      <c r="E89" s="55">
        <v>2101002</v>
      </c>
      <c r="F89" s="9">
        <v>6</v>
      </c>
      <c r="G89" s="270">
        <v>2518411</v>
      </c>
      <c r="H89" s="53" t="s">
        <v>108</v>
      </c>
      <c r="I89" s="9">
        <v>7</v>
      </c>
    </row>
    <row r="90" spans="2:9" ht="16" collapsed="1" thickBot="1">
      <c r="B90" s="447" t="s">
        <v>219</v>
      </c>
      <c r="C90" s="448"/>
      <c r="D90" s="448"/>
      <c r="E90" s="448"/>
      <c r="F90" s="448"/>
      <c r="G90" s="448"/>
      <c r="H90" s="448"/>
      <c r="I90" s="449"/>
    </row>
    <row r="91" spans="2:9" ht="60">
      <c r="B91" s="253" t="s">
        <v>67</v>
      </c>
      <c r="C91" s="253" t="s">
        <v>145</v>
      </c>
      <c r="D91" s="253" t="s">
        <v>146</v>
      </c>
      <c r="E91" s="253" t="s">
        <v>147</v>
      </c>
      <c r="F91" s="254" t="s">
        <v>148</v>
      </c>
      <c r="G91" s="255" t="s">
        <v>149</v>
      </c>
      <c r="H91" s="254" t="s">
        <v>150</v>
      </c>
      <c r="I91" s="254" t="s">
        <v>151</v>
      </c>
    </row>
    <row r="92" spans="2:9" outlineLevel="1">
      <c r="B92" s="9">
        <v>1</v>
      </c>
      <c r="C92" s="62" t="s">
        <v>757</v>
      </c>
      <c r="D92" s="55">
        <v>211001</v>
      </c>
      <c r="E92" s="55">
        <v>2101002</v>
      </c>
      <c r="F92" s="9">
        <v>6</v>
      </c>
      <c r="G92" s="263">
        <v>2910644</v>
      </c>
      <c r="H92" s="53" t="s">
        <v>108</v>
      </c>
      <c r="I92" s="9">
        <v>2</v>
      </c>
    </row>
    <row r="93" spans="2:9" outlineLevel="1">
      <c r="B93" s="9">
        <v>2</v>
      </c>
      <c r="C93" s="62" t="s">
        <v>758</v>
      </c>
      <c r="D93" s="55">
        <v>211001</v>
      </c>
      <c r="E93" s="55">
        <v>2101002</v>
      </c>
      <c r="F93" s="9">
        <v>6</v>
      </c>
      <c r="G93" s="263">
        <v>2717846</v>
      </c>
      <c r="H93" s="53" t="s">
        <v>108</v>
      </c>
      <c r="I93" s="9">
        <v>4</v>
      </c>
    </row>
    <row r="94" spans="2:9" outlineLevel="1">
      <c r="B94" s="9">
        <v>3</v>
      </c>
      <c r="C94" s="264" t="s">
        <v>759</v>
      </c>
      <c r="D94" s="55">
        <v>211001</v>
      </c>
      <c r="E94" s="55">
        <v>2101002</v>
      </c>
      <c r="F94" s="9">
        <v>6</v>
      </c>
      <c r="G94" s="263">
        <v>2945782</v>
      </c>
      <c r="H94" s="53" t="s">
        <v>108</v>
      </c>
      <c r="I94" s="9">
        <v>4</v>
      </c>
    </row>
    <row r="95" spans="2:9" outlineLevel="1">
      <c r="B95" s="9">
        <v>4</v>
      </c>
      <c r="C95" s="265" t="s">
        <v>760</v>
      </c>
      <c r="D95" s="55">
        <v>211001</v>
      </c>
      <c r="E95" s="55">
        <v>2101001</v>
      </c>
      <c r="F95" s="9">
        <v>6</v>
      </c>
      <c r="G95" s="263">
        <v>6835971</v>
      </c>
      <c r="H95" s="53" t="s">
        <v>69</v>
      </c>
      <c r="I95" s="9">
        <v>3</v>
      </c>
    </row>
    <row r="96" spans="2:9" outlineLevel="1">
      <c r="B96" s="9">
        <v>5</v>
      </c>
      <c r="C96" s="11" t="s">
        <v>761</v>
      </c>
      <c r="D96" s="55">
        <v>211001</v>
      </c>
      <c r="E96" s="55">
        <v>2101002</v>
      </c>
      <c r="F96" s="9">
        <v>6</v>
      </c>
      <c r="G96" s="263">
        <v>3555824</v>
      </c>
      <c r="H96" s="53" t="s">
        <v>108</v>
      </c>
      <c r="I96" s="9">
        <v>8</v>
      </c>
    </row>
    <row r="97" spans="2:9" outlineLevel="1">
      <c r="B97" s="9">
        <v>6</v>
      </c>
      <c r="C97" s="11" t="s">
        <v>762</v>
      </c>
      <c r="D97" s="266">
        <v>211002</v>
      </c>
      <c r="E97" s="55">
        <v>2101002</v>
      </c>
      <c r="F97" s="9">
        <v>6</v>
      </c>
      <c r="G97" s="263">
        <v>2765584</v>
      </c>
      <c r="H97" s="53" t="s">
        <v>108</v>
      </c>
      <c r="I97" s="9">
        <v>1</v>
      </c>
    </row>
    <row r="98" spans="2:9" outlineLevel="1">
      <c r="B98" s="9">
        <v>7</v>
      </c>
      <c r="C98" s="11" t="s">
        <v>763</v>
      </c>
      <c r="D98" s="55">
        <v>211001</v>
      </c>
      <c r="E98" s="55">
        <v>2101002</v>
      </c>
      <c r="F98" s="9">
        <v>6</v>
      </c>
      <c r="G98" s="263">
        <v>2269992</v>
      </c>
      <c r="H98" s="53" t="s">
        <v>108</v>
      </c>
      <c r="I98" s="9">
        <v>3</v>
      </c>
    </row>
    <row r="99" spans="2:9" outlineLevel="1">
      <c r="B99" s="9">
        <v>8</v>
      </c>
      <c r="C99" s="11" t="s">
        <v>764</v>
      </c>
      <c r="D99" s="266">
        <v>211001</v>
      </c>
      <c r="E99" s="55">
        <v>2101002</v>
      </c>
      <c r="F99" s="9">
        <v>6</v>
      </c>
      <c r="G99" s="263">
        <v>2334752</v>
      </c>
      <c r="H99" s="53" t="s">
        <v>108</v>
      </c>
      <c r="I99" s="9">
        <v>1</v>
      </c>
    </row>
    <row r="100" spans="2:9" outlineLevel="1">
      <c r="B100" s="9">
        <v>9</v>
      </c>
      <c r="C100" s="11" t="s">
        <v>765</v>
      </c>
      <c r="D100" s="266">
        <v>211001</v>
      </c>
      <c r="E100" s="55">
        <v>2101002</v>
      </c>
      <c r="F100" s="9">
        <v>6</v>
      </c>
      <c r="G100" s="263">
        <v>2765584</v>
      </c>
      <c r="H100" s="53" t="s">
        <v>108</v>
      </c>
      <c r="I100" s="9">
        <v>1</v>
      </c>
    </row>
    <row r="101" spans="2:9" outlineLevel="1">
      <c r="B101" s="9">
        <v>10</v>
      </c>
      <c r="C101" s="11" t="s">
        <v>766</v>
      </c>
      <c r="D101" s="55">
        <v>211001</v>
      </c>
      <c r="E101" s="55">
        <v>2101002</v>
      </c>
      <c r="F101" s="9">
        <v>6</v>
      </c>
      <c r="G101" s="263">
        <v>2266149</v>
      </c>
      <c r="H101" s="53" t="s">
        <v>108</v>
      </c>
      <c r="I101" s="9">
        <v>2</v>
      </c>
    </row>
    <row r="102" spans="2:9" outlineLevel="1">
      <c r="B102" s="9">
        <v>11</v>
      </c>
      <c r="C102" s="11" t="s">
        <v>767</v>
      </c>
      <c r="D102" s="55">
        <v>211001</v>
      </c>
      <c r="E102" s="55">
        <v>2101002</v>
      </c>
      <c r="F102" s="9">
        <v>6</v>
      </c>
      <c r="G102" s="263">
        <v>2958192</v>
      </c>
      <c r="H102" s="53" t="s">
        <v>108</v>
      </c>
      <c r="I102" s="9">
        <v>3</v>
      </c>
    </row>
    <row r="103" spans="2:9" outlineLevel="1">
      <c r="B103" s="9">
        <v>12</v>
      </c>
      <c r="C103" s="11" t="s">
        <v>768</v>
      </c>
      <c r="D103" s="55">
        <v>211001</v>
      </c>
      <c r="E103" s="55">
        <v>2101002</v>
      </c>
      <c r="F103" s="9">
        <v>6</v>
      </c>
      <c r="G103" s="263">
        <v>2269992</v>
      </c>
      <c r="H103" s="53" t="s">
        <v>108</v>
      </c>
      <c r="I103" s="9">
        <v>3</v>
      </c>
    </row>
    <row r="104" spans="2:9" outlineLevel="1">
      <c r="B104" s="9">
        <v>13</v>
      </c>
      <c r="C104" s="11" t="s">
        <v>769</v>
      </c>
      <c r="D104" s="55">
        <v>211001</v>
      </c>
      <c r="E104" s="55">
        <v>2101002</v>
      </c>
      <c r="F104" s="9">
        <v>6</v>
      </c>
      <c r="G104" s="263">
        <v>3497925</v>
      </c>
      <c r="H104" s="53" t="s">
        <v>108</v>
      </c>
      <c r="I104" s="9">
        <v>3</v>
      </c>
    </row>
    <row r="105" spans="2:9" outlineLevel="1">
      <c r="B105" s="9">
        <v>14</v>
      </c>
      <c r="C105" s="11" t="s">
        <v>770</v>
      </c>
      <c r="D105" s="55">
        <v>211001</v>
      </c>
      <c r="E105" s="55">
        <v>2101002</v>
      </c>
      <c r="F105" s="9">
        <v>6</v>
      </c>
      <c r="G105" s="263">
        <v>3497925</v>
      </c>
      <c r="H105" s="53" t="s">
        <v>108</v>
      </c>
      <c r="I105" s="9">
        <v>5</v>
      </c>
    </row>
    <row r="106" spans="2:9" outlineLevel="1">
      <c r="B106" s="9">
        <v>15</v>
      </c>
      <c r="C106" s="11" t="s">
        <v>771</v>
      </c>
      <c r="D106" s="266">
        <v>211001</v>
      </c>
      <c r="E106" s="55">
        <v>2101002</v>
      </c>
      <c r="F106" s="9">
        <v>6</v>
      </c>
      <c r="G106" s="263">
        <v>2586681</v>
      </c>
      <c r="H106" s="53" t="s">
        <v>108</v>
      </c>
      <c r="I106" s="9">
        <v>6</v>
      </c>
    </row>
    <row r="107" spans="2:9" outlineLevel="1">
      <c r="B107" s="9">
        <v>16</v>
      </c>
      <c r="C107" s="11" t="s">
        <v>772</v>
      </c>
      <c r="D107" s="55">
        <v>211001</v>
      </c>
      <c r="E107" s="55">
        <v>2101002</v>
      </c>
      <c r="F107" s="9">
        <v>6</v>
      </c>
      <c r="G107" s="263">
        <v>3793512</v>
      </c>
      <c r="H107" s="53" t="s">
        <v>108</v>
      </c>
      <c r="I107" s="9">
        <v>3</v>
      </c>
    </row>
    <row r="108" spans="2:9" outlineLevel="1">
      <c r="B108" s="9">
        <v>17</v>
      </c>
      <c r="C108" s="11" t="s">
        <v>773</v>
      </c>
      <c r="D108" s="55">
        <v>211001</v>
      </c>
      <c r="E108" s="55">
        <v>2101001</v>
      </c>
      <c r="F108" s="9">
        <v>6</v>
      </c>
      <c r="G108" s="263">
        <v>6835971</v>
      </c>
      <c r="H108" s="53" t="s">
        <v>69</v>
      </c>
      <c r="I108" s="9">
        <v>3</v>
      </c>
    </row>
    <row r="109" spans="2:9" outlineLevel="1">
      <c r="B109" s="9">
        <v>18</v>
      </c>
      <c r="C109" s="11" t="s">
        <v>1953</v>
      </c>
      <c r="D109" s="55">
        <v>211001</v>
      </c>
      <c r="E109" s="55">
        <v>2101002</v>
      </c>
      <c r="F109" s="9">
        <v>5</v>
      </c>
      <c r="G109" s="314">
        <v>2765584.3661057749</v>
      </c>
      <c r="H109" s="53" t="s">
        <v>108</v>
      </c>
      <c r="I109" s="9">
        <v>1</v>
      </c>
    </row>
    <row r="110" spans="2:9" outlineLevel="1">
      <c r="B110" s="9">
        <v>19</v>
      </c>
      <c r="C110" s="11" t="s">
        <v>775</v>
      </c>
      <c r="D110" s="266">
        <v>211001</v>
      </c>
      <c r="E110" s="55">
        <v>2101002</v>
      </c>
      <c r="F110" s="9">
        <v>4</v>
      </c>
      <c r="G110" s="263">
        <v>2765584</v>
      </c>
      <c r="H110" s="53" t="s">
        <v>108</v>
      </c>
      <c r="I110" s="9">
        <v>1</v>
      </c>
    </row>
    <row r="111" spans="2:9" outlineLevel="1">
      <c r="B111" s="9">
        <v>20</v>
      </c>
      <c r="C111" s="11" t="s">
        <v>776</v>
      </c>
      <c r="D111" s="55">
        <v>211001</v>
      </c>
      <c r="E111" s="55">
        <v>2101002</v>
      </c>
      <c r="F111" s="9">
        <v>6</v>
      </c>
      <c r="G111" s="263">
        <v>2717846</v>
      </c>
      <c r="H111" s="53" t="s">
        <v>108</v>
      </c>
      <c r="I111" s="9">
        <v>3</v>
      </c>
    </row>
    <row r="112" spans="2:9" outlineLevel="1">
      <c r="B112" s="9">
        <v>21</v>
      </c>
      <c r="C112" s="11" t="s">
        <v>777</v>
      </c>
      <c r="D112" s="55">
        <v>211001</v>
      </c>
      <c r="E112" s="55">
        <v>2101002</v>
      </c>
      <c r="F112" s="9">
        <v>6</v>
      </c>
      <c r="G112" s="263">
        <v>4008729</v>
      </c>
      <c r="H112" s="53" t="s">
        <v>108</v>
      </c>
      <c r="I112" s="9">
        <v>2</v>
      </c>
    </row>
    <row r="113" spans="2:9" outlineLevel="1">
      <c r="B113" s="9">
        <v>22</v>
      </c>
      <c r="C113" s="11" t="s">
        <v>778</v>
      </c>
      <c r="D113" s="55">
        <v>211001</v>
      </c>
      <c r="E113" s="55">
        <v>2101002</v>
      </c>
      <c r="F113" s="9">
        <v>6</v>
      </c>
      <c r="G113" s="263">
        <v>2486492</v>
      </c>
      <c r="H113" s="53" t="s">
        <v>108</v>
      </c>
      <c r="I113" s="9">
        <v>3</v>
      </c>
    </row>
    <row r="114" spans="2:9" outlineLevel="1">
      <c r="B114" s="9">
        <v>23</v>
      </c>
      <c r="C114" s="11" t="s">
        <v>779</v>
      </c>
      <c r="D114" s="55">
        <v>211001</v>
      </c>
      <c r="E114" s="55">
        <v>2101002</v>
      </c>
      <c r="F114" s="9">
        <v>6</v>
      </c>
      <c r="G114" s="314">
        <v>3212804.6846713698</v>
      </c>
      <c r="H114" s="53" t="s">
        <v>108</v>
      </c>
      <c r="I114" s="9">
        <v>4</v>
      </c>
    </row>
    <row r="115" spans="2:9" outlineLevel="1">
      <c r="B115" s="9">
        <v>24</v>
      </c>
      <c r="C115" s="11" t="s">
        <v>780</v>
      </c>
      <c r="D115" s="55">
        <v>211001</v>
      </c>
      <c r="E115" s="55">
        <v>2101002</v>
      </c>
      <c r="F115" s="9">
        <v>6</v>
      </c>
      <c r="G115" s="263">
        <v>3147606</v>
      </c>
      <c r="H115" s="53" t="s">
        <v>108</v>
      </c>
      <c r="I115" s="9">
        <v>2</v>
      </c>
    </row>
    <row r="116" spans="2:9" outlineLevel="1">
      <c r="B116" s="9">
        <v>25</v>
      </c>
      <c r="C116" s="11" t="s">
        <v>781</v>
      </c>
      <c r="D116" s="55">
        <v>211001</v>
      </c>
      <c r="E116" s="55">
        <v>2101002</v>
      </c>
      <c r="F116" s="9">
        <v>6</v>
      </c>
      <c r="G116" s="263">
        <v>2890596</v>
      </c>
      <c r="H116" s="53" t="s">
        <v>108</v>
      </c>
      <c r="I116" s="9">
        <v>2</v>
      </c>
    </row>
    <row r="117" spans="2:9" outlineLevel="1">
      <c r="B117" s="9">
        <v>26</v>
      </c>
      <c r="C117" s="11" t="s">
        <v>782</v>
      </c>
      <c r="D117" s="55">
        <v>211001</v>
      </c>
      <c r="E117" s="55">
        <v>2101002</v>
      </c>
      <c r="F117" s="9">
        <v>6</v>
      </c>
      <c r="G117" s="263">
        <v>3226205</v>
      </c>
      <c r="H117" s="53" t="s">
        <v>108</v>
      </c>
      <c r="I117" s="9">
        <v>4</v>
      </c>
    </row>
    <row r="118" spans="2:9" outlineLevel="1">
      <c r="B118" s="9">
        <v>27</v>
      </c>
      <c r="C118" s="11" t="s">
        <v>783</v>
      </c>
      <c r="D118" s="266">
        <v>211001</v>
      </c>
      <c r="E118" s="55">
        <v>2101002</v>
      </c>
      <c r="F118" s="9">
        <v>3</v>
      </c>
      <c r="G118" s="314">
        <v>4187237</v>
      </c>
      <c r="H118" s="53" t="s">
        <v>108</v>
      </c>
      <c r="I118" s="9">
        <v>1</v>
      </c>
    </row>
    <row r="119" spans="2:9" outlineLevel="1">
      <c r="B119" s="9">
        <v>28</v>
      </c>
      <c r="C119" s="11" t="s">
        <v>784</v>
      </c>
      <c r="D119" s="266">
        <v>211001</v>
      </c>
      <c r="E119" s="55">
        <v>2101002</v>
      </c>
      <c r="F119" s="9">
        <v>6</v>
      </c>
      <c r="G119" s="263">
        <v>2765584</v>
      </c>
      <c r="H119" s="53" t="s">
        <v>108</v>
      </c>
      <c r="I119" s="9">
        <v>1</v>
      </c>
    </row>
    <row r="120" spans="2:9" outlineLevel="1">
      <c r="B120" s="9">
        <v>29</v>
      </c>
      <c r="C120" s="11" t="s">
        <v>785</v>
      </c>
      <c r="D120" s="55">
        <v>211001</v>
      </c>
      <c r="E120" s="55">
        <v>2101002</v>
      </c>
      <c r="F120" s="9">
        <v>6</v>
      </c>
      <c r="G120" s="263">
        <v>2717846</v>
      </c>
      <c r="H120" s="53" t="s">
        <v>108</v>
      </c>
      <c r="I120" s="9">
        <v>3</v>
      </c>
    </row>
    <row r="121" spans="2:9" outlineLevel="1">
      <c r="B121" s="9">
        <v>30</v>
      </c>
      <c r="C121" s="11" t="s">
        <v>786</v>
      </c>
      <c r="D121" s="55">
        <v>211001</v>
      </c>
      <c r="E121" s="55">
        <v>2101002</v>
      </c>
      <c r="F121" s="9">
        <v>5</v>
      </c>
      <c r="G121" s="314">
        <v>4443092</v>
      </c>
      <c r="H121" s="53" t="s">
        <v>108</v>
      </c>
      <c r="I121" s="9">
        <v>4</v>
      </c>
    </row>
    <row r="122" spans="2:9" outlineLevel="1">
      <c r="B122" s="9">
        <v>31</v>
      </c>
      <c r="C122" s="11" t="s">
        <v>787</v>
      </c>
      <c r="D122" s="55">
        <v>211001</v>
      </c>
      <c r="E122" s="55">
        <v>2101002</v>
      </c>
      <c r="F122" s="9">
        <v>6</v>
      </c>
      <c r="G122" s="263">
        <v>2486492</v>
      </c>
      <c r="H122" s="53" t="s">
        <v>108</v>
      </c>
      <c r="I122" s="9">
        <v>3</v>
      </c>
    </row>
    <row r="123" spans="2:9" outlineLevel="1">
      <c r="B123" s="9">
        <v>32</v>
      </c>
      <c r="C123" s="11" t="s">
        <v>788</v>
      </c>
      <c r="D123" s="55">
        <v>211001</v>
      </c>
      <c r="E123" s="55">
        <v>2101002</v>
      </c>
      <c r="F123" s="9">
        <v>6</v>
      </c>
      <c r="G123" s="263">
        <v>3497925</v>
      </c>
      <c r="H123" s="53" t="s">
        <v>108</v>
      </c>
      <c r="I123" s="9">
        <v>5</v>
      </c>
    </row>
    <row r="124" spans="2:9" outlineLevel="1">
      <c r="B124" s="9">
        <v>33</v>
      </c>
      <c r="C124" s="11" t="s">
        <v>789</v>
      </c>
      <c r="D124" s="266">
        <v>211001</v>
      </c>
      <c r="E124" s="55">
        <v>2101002</v>
      </c>
      <c r="F124" s="9">
        <v>6</v>
      </c>
      <c r="G124" s="263">
        <v>3015980</v>
      </c>
      <c r="H124" s="53" t="s">
        <v>108</v>
      </c>
      <c r="I124" s="9">
        <v>1</v>
      </c>
    </row>
    <row r="125" spans="2:9" outlineLevel="1">
      <c r="B125" s="9">
        <v>34</v>
      </c>
      <c r="C125" s="11" t="s">
        <v>790</v>
      </c>
      <c r="D125" s="55">
        <v>211001</v>
      </c>
      <c r="E125" s="55">
        <v>2101002</v>
      </c>
      <c r="F125" s="9">
        <v>6</v>
      </c>
      <c r="G125" s="263">
        <v>2958192</v>
      </c>
      <c r="H125" s="53" t="s">
        <v>108</v>
      </c>
      <c r="I125" s="9">
        <v>5</v>
      </c>
    </row>
    <row r="126" spans="2:9" outlineLevel="1">
      <c r="B126" s="9">
        <v>35</v>
      </c>
      <c r="C126" s="11" t="s">
        <v>791</v>
      </c>
      <c r="D126" s="266">
        <v>211001</v>
      </c>
      <c r="E126" s="55">
        <v>2101002</v>
      </c>
      <c r="F126" s="9">
        <v>3</v>
      </c>
      <c r="G126" s="263">
        <v>2541002</v>
      </c>
      <c r="H126" s="53" t="s">
        <v>108</v>
      </c>
      <c r="I126" s="9">
        <v>1</v>
      </c>
    </row>
    <row r="127" spans="2:9" outlineLevel="1">
      <c r="B127" s="9">
        <v>36</v>
      </c>
      <c r="C127" s="11" t="s">
        <v>792</v>
      </c>
      <c r="D127" s="266">
        <v>211001</v>
      </c>
      <c r="E127" s="55">
        <v>2101002</v>
      </c>
      <c r="F127" s="9">
        <v>6</v>
      </c>
      <c r="G127" s="263">
        <v>2776846</v>
      </c>
      <c r="H127" s="53" t="s">
        <v>108</v>
      </c>
      <c r="I127" s="9">
        <v>2</v>
      </c>
    </row>
    <row r="128" spans="2:9" outlineLevel="1">
      <c r="B128" s="9">
        <v>37</v>
      </c>
      <c r="C128" s="11" t="s">
        <v>1954</v>
      </c>
      <c r="D128" s="266">
        <v>211001</v>
      </c>
      <c r="E128" s="55">
        <v>2101002</v>
      </c>
      <c r="F128" s="9">
        <v>5</v>
      </c>
      <c r="G128" s="314">
        <v>4062061.9883377007</v>
      </c>
      <c r="H128" s="53" t="s">
        <v>108</v>
      </c>
      <c r="I128" s="9">
        <v>1</v>
      </c>
    </row>
    <row r="129" spans="2:9" outlineLevel="1">
      <c r="B129" s="9">
        <v>38</v>
      </c>
      <c r="C129" s="11" t="s">
        <v>794</v>
      </c>
      <c r="D129" s="55">
        <v>211001</v>
      </c>
      <c r="E129" s="55">
        <v>2101002</v>
      </c>
      <c r="F129" s="9">
        <v>6</v>
      </c>
      <c r="G129" s="263">
        <v>1535057</v>
      </c>
      <c r="H129" s="53" t="s">
        <v>108</v>
      </c>
      <c r="I129" s="9">
        <v>8</v>
      </c>
    </row>
    <row r="130" spans="2:9" outlineLevel="1">
      <c r="B130" s="9">
        <v>39</v>
      </c>
      <c r="C130" s="17" t="s">
        <v>795</v>
      </c>
      <c r="D130" s="55">
        <v>211001</v>
      </c>
      <c r="E130" s="55">
        <v>2101002</v>
      </c>
      <c r="F130" s="9">
        <v>6</v>
      </c>
      <c r="G130" s="263">
        <v>1522647</v>
      </c>
      <c r="H130" s="53" t="s">
        <v>108</v>
      </c>
      <c r="I130" s="9">
        <v>7</v>
      </c>
    </row>
    <row r="131" spans="2:9" outlineLevel="1">
      <c r="B131" s="9">
        <v>40</v>
      </c>
      <c r="C131" s="11" t="s">
        <v>796</v>
      </c>
      <c r="D131" s="55">
        <v>211001</v>
      </c>
      <c r="E131" s="55">
        <v>2101002</v>
      </c>
      <c r="F131" s="9">
        <v>6</v>
      </c>
      <c r="G131" s="263">
        <v>3253008</v>
      </c>
      <c r="H131" s="53" t="s">
        <v>108</v>
      </c>
      <c r="I131" s="9">
        <v>8</v>
      </c>
    </row>
    <row r="132" spans="2:9" outlineLevel="1">
      <c r="B132" s="9">
        <v>41</v>
      </c>
      <c r="C132" s="11" t="s">
        <v>797</v>
      </c>
      <c r="D132" s="55">
        <v>211001</v>
      </c>
      <c r="E132" s="55">
        <v>2101002</v>
      </c>
      <c r="F132" s="9">
        <v>6</v>
      </c>
      <c r="G132" s="263">
        <v>2958192</v>
      </c>
      <c r="H132" s="53" t="s">
        <v>108</v>
      </c>
      <c r="I132" s="9">
        <v>4</v>
      </c>
    </row>
    <row r="133" spans="2:9" outlineLevel="1">
      <c r="B133" s="9">
        <v>42</v>
      </c>
      <c r="C133" s="11" t="s">
        <v>798</v>
      </c>
      <c r="D133" s="267">
        <v>211001</v>
      </c>
      <c r="E133" s="55">
        <v>2101001</v>
      </c>
      <c r="F133" s="9">
        <v>6</v>
      </c>
      <c r="G133" s="263">
        <v>4969603</v>
      </c>
      <c r="H133" s="53" t="s">
        <v>69</v>
      </c>
      <c r="I133" s="9">
        <v>3</v>
      </c>
    </row>
    <row r="134" spans="2:9" outlineLevel="1">
      <c r="B134" s="9">
        <v>43</v>
      </c>
      <c r="C134" s="11" t="s">
        <v>799</v>
      </c>
      <c r="D134" s="266">
        <v>211001</v>
      </c>
      <c r="E134" s="55">
        <v>2101002</v>
      </c>
      <c r="F134" s="9">
        <v>6</v>
      </c>
      <c r="G134" s="263">
        <v>2568699</v>
      </c>
      <c r="H134" s="53" t="s">
        <v>108</v>
      </c>
      <c r="I134" s="9">
        <v>2</v>
      </c>
    </row>
    <row r="135" spans="2:9" outlineLevel="1">
      <c r="B135" s="9">
        <v>44</v>
      </c>
      <c r="C135" s="11" t="s">
        <v>800</v>
      </c>
      <c r="D135" s="267">
        <v>211001</v>
      </c>
      <c r="E135" s="55">
        <v>2101002</v>
      </c>
      <c r="F135" s="9">
        <v>6</v>
      </c>
      <c r="G135" s="263">
        <v>6826649</v>
      </c>
      <c r="H135" s="53" t="s">
        <v>108</v>
      </c>
      <c r="I135" s="9">
        <v>3</v>
      </c>
    </row>
    <row r="136" spans="2:9" outlineLevel="1">
      <c r="B136" s="9">
        <v>45</v>
      </c>
      <c r="C136" s="17" t="s">
        <v>801</v>
      </c>
      <c r="D136" s="267">
        <v>211001</v>
      </c>
      <c r="E136" s="55">
        <v>2101002</v>
      </c>
      <c r="F136" s="9">
        <v>6</v>
      </c>
      <c r="G136" s="263">
        <v>3497925.9213280682</v>
      </c>
      <c r="H136" s="53" t="s">
        <v>108</v>
      </c>
      <c r="I136" s="9">
        <v>3</v>
      </c>
    </row>
    <row r="137" spans="2:9" outlineLevel="1">
      <c r="B137" s="9">
        <v>46</v>
      </c>
      <c r="C137" s="11" t="s">
        <v>802</v>
      </c>
      <c r="D137" s="100">
        <v>211001</v>
      </c>
      <c r="E137" s="55">
        <v>2101002</v>
      </c>
      <c r="F137" s="9">
        <v>6</v>
      </c>
      <c r="G137" s="263">
        <v>1234599</v>
      </c>
      <c r="H137" s="53" t="s">
        <v>108</v>
      </c>
      <c r="I137" s="9">
        <v>2</v>
      </c>
    </row>
    <row r="138" spans="2:9" outlineLevel="1">
      <c r="B138" s="9">
        <v>47</v>
      </c>
      <c r="C138" s="11" t="s">
        <v>803</v>
      </c>
      <c r="D138" s="55">
        <v>211001</v>
      </c>
      <c r="E138" s="55">
        <v>2101002</v>
      </c>
      <c r="F138" s="9">
        <v>6</v>
      </c>
      <c r="G138" s="263">
        <v>3855657</v>
      </c>
      <c r="H138" s="53" t="s">
        <v>108</v>
      </c>
      <c r="I138" s="9">
        <v>8</v>
      </c>
    </row>
    <row r="139" spans="2:9" outlineLevel="1">
      <c r="B139" s="9">
        <v>48</v>
      </c>
      <c r="C139" s="11" t="s">
        <v>804</v>
      </c>
      <c r="D139" s="55">
        <v>211001</v>
      </c>
      <c r="E139" s="55">
        <v>2101002</v>
      </c>
      <c r="F139" s="9">
        <v>6</v>
      </c>
      <c r="G139" s="263">
        <v>3497925</v>
      </c>
      <c r="H139" s="53" t="s">
        <v>108</v>
      </c>
      <c r="I139" s="9">
        <v>3</v>
      </c>
    </row>
    <row r="140" spans="2:9" outlineLevel="1">
      <c r="B140" s="9">
        <v>49</v>
      </c>
      <c r="C140" s="11" t="s">
        <v>806</v>
      </c>
      <c r="D140" s="267">
        <v>211001</v>
      </c>
      <c r="E140" s="55">
        <v>2101002</v>
      </c>
      <c r="F140" s="9">
        <v>6</v>
      </c>
      <c r="G140" s="263">
        <v>4536623</v>
      </c>
      <c r="H140" s="53" t="s">
        <v>108</v>
      </c>
      <c r="I140" s="9">
        <v>8</v>
      </c>
    </row>
    <row r="141" spans="2:9" outlineLevel="1">
      <c r="B141" s="9">
        <v>50</v>
      </c>
      <c r="C141" s="11" t="s">
        <v>807</v>
      </c>
      <c r="D141" s="100">
        <v>211001</v>
      </c>
      <c r="E141" s="55">
        <v>2101002</v>
      </c>
      <c r="F141" s="9">
        <v>6</v>
      </c>
      <c r="G141" s="263">
        <v>2188774</v>
      </c>
      <c r="H141" s="53" t="s">
        <v>108</v>
      </c>
      <c r="I141" s="9">
        <v>2</v>
      </c>
    </row>
    <row r="142" spans="2:9" outlineLevel="1">
      <c r="B142" s="9">
        <v>51</v>
      </c>
      <c r="C142" s="17" t="s">
        <v>808</v>
      </c>
      <c r="D142" s="267">
        <v>211001</v>
      </c>
      <c r="E142" s="55">
        <v>2101002</v>
      </c>
      <c r="F142" s="9">
        <v>6</v>
      </c>
      <c r="G142" s="263">
        <v>3212804.6846713698</v>
      </c>
      <c r="H142" s="53" t="s">
        <v>108</v>
      </c>
      <c r="I142" s="9">
        <v>3</v>
      </c>
    </row>
    <row r="143" spans="2:9" outlineLevel="1">
      <c r="B143" s="9">
        <v>52</v>
      </c>
      <c r="C143" s="17" t="s">
        <v>809</v>
      </c>
      <c r="D143" s="267">
        <v>211001</v>
      </c>
      <c r="E143" s="55">
        <v>2101002</v>
      </c>
      <c r="F143" s="9">
        <v>2</v>
      </c>
      <c r="G143" s="314">
        <v>3497925</v>
      </c>
      <c r="H143" s="53" t="s">
        <v>108</v>
      </c>
      <c r="I143" s="101">
        <v>3</v>
      </c>
    </row>
    <row r="144" spans="2:9" outlineLevel="1">
      <c r="B144" s="9">
        <v>53</v>
      </c>
      <c r="C144" s="268" t="s">
        <v>810</v>
      </c>
      <c r="D144" s="267">
        <v>211001</v>
      </c>
      <c r="E144" s="55">
        <v>2101001</v>
      </c>
      <c r="F144" s="9">
        <v>6</v>
      </c>
      <c r="G144" s="263">
        <v>6688037</v>
      </c>
      <c r="H144" s="53" t="s">
        <v>69</v>
      </c>
      <c r="I144" s="9">
        <v>3</v>
      </c>
    </row>
    <row r="145" spans="2:9" outlineLevel="1">
      <c r="B145" s="9">
        <v>54</v>
      </c>
      <c r="C145" s="53" t="s">
        <v>811</v>
      </c>
      <c r="D145" s="267">
        <v>211001</v>
      </c>
      <c r="E145" s="55">
        <v>2101002</v>
      </c>
      <c r="F145" s="9">
        <v>6</v>
      </c>
      <c r="G145" s="263">
        <v>2706355</v>
      </c>
      <c r="H145" s="53" t="s">
        <v>108</v>
      </c>
      <c r="I145" s="9">
        <v>3</v>
      </c>
    </row>
    <row r="146" spans="2:9" outlineLevel="1">
      <c r="B146" s="9">
        <v>55</v>
      </c>
      <c r="C146" s="11" t="s">
        <v>812</v>
      </c>
      <c r="D146" s="100">
        <v>211001</v>
      </c>
      <c r="E146" s="55">
        <v>2101002</v>
      </c>
      <c r="F146" s="9">
        <v>4</v>
      </c>
      <c r="G146" s="263">
        <v>2765584</v>
      </c>
      <c r="H146" s="53" t="s">
        <v>108</v>
      </c>
      <c r="I146" s="9">
        <v>1</v>
      </c>
    </row>
    <row r="147" spans="2:9" outlineLevel="1">
      <c r="B147" s="9">
        <v>56</v>
      </c>
      <c r="C147" s="17" t="s">
        <v>813</v>
      </c>
      <c r="D147" s="100">
        <v>211001</v>
      </c>
      <c r="E147" s="55">
        <v>2101002</v>
      </c>
      <c r="F147" s="9">
        <v>6</v>
      </c>
      <c r="G147" s="263">
        <v>3226205</v>
      </c>
      <c r="H147" s="53" t="s">
        <v>108</v>
      </c>
      <c r="I147" s="9">
        <v>5</v>
      </c>
    </row>
    <row r="148" spans="2:9" outlineLevel="1">
      <c r="B148" s="9">
        <v>57</v>
      </c>
      <c r="C148" s="11" t="s">
        <v>814</v>
      </c>
      <c r="D148" s="267">
        <v>211001</v>
      </c>
      <c r="E148" s="55">
        <v>2101002</v>
      </c>
      <c r="F148" s="9">
        <v>6</v>
      </c>
      <c r="G148" s="314">
        <v>4897222.2079121759</v>
      </c>
      <c r="H148" s="53" t="s">
        <v>108</v>
      </c>
      <c r="I148" s="101">
        <v>3</v>
      </c>
    </row>
    <row r="149" spans="2:9" outlineLevel="1">
      <c r="B149" s="9">
        <v>58</v>
      </c>
      <c r="C149" s="11" t="s">
        <v>815</v>
      </c>
      <c r="D149" s="100">
        <v>211001</v>
      </c>
      <c r="E149" s="55">
        <v>2101002</v>
      </c>
      <c r="F149" s="9">
        <v>6</v>
      </c>
      <c r="G149" s="263">
        <v>3047226</v>
      </c>
      <c r="H149" s="53" t="s">
        <v>108</v>
      </c>
      <c r="I149" s="9">
        <v>2</v>
      </c>
    </row>
    <row r="150" spans="2:9" outlineLevel="1">
      <c r="B150" s="9">
        <v>59</v>
      </c>
      <c r="C150" s="11" t="s">
        <v>816</v>
      </c>
      <c r="D150" s="100">
        <v>211001</v>
      </c>
      <c r="E150" s="55">
        <v>2101002</v>
      </c>
      <c r="F150" s="9">
        <v>6</v>
      </c>
      <c r="G150" s="263">
        <v>2765584</v>
      </c>
      <c r="H150" s="53" t="s">
        <v>108</v>
      </c>
      <c r="I150" s="9">
        <v>1</v>
      </c>
    </row>
    <row r="151" spans="2:9" outlineLevel="1">
      <c r="B151" s="9">
        <v>60</v>
      </c>
      <c r="C151" s="17" t="s">
        <v>817</v>
      </c>
      <c r="D151" s="100">
        <v>211001</v>
      </c>
      <c r="E151" s="55">
        <v>2101002</v>
      </c>
      <c r="F151" s="9">
        <v>6</v>
      </c>
      <c r="G151" s="263">
        <v>2518411</v>
      </c>
      <c r="H151" s="53" t="s">
        <v>108</v>
      </c>
      <c r="I151" s="9">
        <v>8</v>
      </c>
    </row>
    <row r="152" spans="2:9" outlineLevel="1">
      <c r="B152" s="9">
        <v>61</v>
      </c>
      <c r="C152" s="17" t="s">
        <v>818</v>
      </c>
      <c r="D152" s="100">
        <v>211001</v>
      </c>
      <c r="E152" s="55">
        <v>2101002</v>
      </c>
      <c r="F152" s="9">
        <v>6</v>
      </c>
      <c r="G152" s="263">
        <v>3584313</v>
      </c>
      <c r="H152" s="53" t="s">
        <v>108</v>
      </c>
      <c r="I152" s="101">
        <v>8</v>
      </c>
    </row>
    <row r="153" spans="2:9" outlineLevel="1">
      <c r="B153" s="9">
        <v>62</v>
      </c>
      <c r="C153" s="11" t="s">
        <v>819</v>
      </c>
      <c r="D153" s="100">
        <v>211002</v>
      </c>
      <c r="E153" s="55">
        <v>2403986</v>
      </c>
      <c r="F153" s="9">
        <v>6</v>
      </c>
      <c r="G153" s="263">
        <v>1865580</v>
      </c>
      <c r="H153" s="53" t="s">
        <v>820</v>
      </c>
      <c r="I153" s="9">
        <v>2</v>
      </c>
    </row>
    <row r="154" spans="2:9" outlineLevel="1">
      <c r="B154" s="9">
        <v>63</v>
      </c>
      <c r="C154" s="17" t="s">
        <v>821</v>
      </c>
      <c r="D154" s="100">
        <v>211001</v>
      </c>
      <c r="E154" s="55">
        <v>2101002</v>
      </c>
      <c r="F154" s="9">
        <v>6</v>
      </c>
      <c r="G154" s="263">
        <v>4280186</v>
      </c>
      <c r="H154" s="53" t="s">
        <v>108</v>
      </c>
      <c r="I154" s="101">
        <v>3</v>
      </c>
    </row>
    <row r="155" spans="2:9" outlineLevel="1">
      <c r="B155" s="9">
        <v>64</v>
      </c>
      <c r="C155" s="11" t="s">
        <v>822</v>
      </c>
      <c r="D155" s="267">
        <v>211001</v>
      </c>
      <c r="E155" s="55">
        <v>2101002</v>
      </c>
      <c r="F155" s="9">
        <v>6</v>
      </c>
      <c r="G155" s="263">
        <v>3497925</v>
      </c>
      <c r="H155" s="53" t="s">
        <v>108</v>
      </c>
      <c r="I155" s="9">
        <v>3</v>
      </c>
    </row>
    <row r="156" spans="2:9" outlineLevel="1">
      <c r="B156" s="9">
        <v>65</v>
      </c>
      <c r="C156" s="9" t="s">
        <v>823</v>
      </c>
      <c r="D156" s="9">
        <v>211001</v>
      </c>
      <c r="E156" s="9">
        <v>2101002</v>
      </c>
      <c r="F156" s="9">
        <v>5</v>
      </c>
      <c r="G156" s="9">
        <v>2945782</v>
      </c>
      <c r="H156" s="9" t="s">
        <v>108</v>
      </c>
      <c r="I156" s="9">
        <v>5</v>
      </c>
    </row>
    <row r="157" spans="2:9" outlineLevel="1">
      <c r="B157" s="9">
        <v>66</v>
      </c>
      <c r="C157" s="9" t="s">
        <v>823</v>
      </c>
      <c r="D157" s="9">
        <v>211001</v>
      </c>
      <c r="E157" s="9">
        <v>2101001</v>
      </c>
      <c r="F157" s="9">
        <v>1</v>
      </c>
      <c r="G157" s="9">
        <v>4953057</v>
      </c>
      <c r="H157" s="9" t="s">
        <v>69</v>
      </c>
      <c r="I157" s="9">
        <v>1</v>
      </c>
    </row>
    <row r="158" spans="2:9" outlineLevel="1">
      <c r="B158" s="9">
        <v>67</v>
      </c>
      <c r="C158" s="11" t="s">
        <v>824</v>
      </c>
      <c r="D158" s="100">
        <v>211002</v>
      </c>
      <c r="E158" s="55">
        <v>2101002</v>
      </c>
      <c r="F158" s="9">
        <v>6</v>
      </c>
      <c r="G158" s="263">
        <v>3283378</v>
      </c>
      <c r="H158" s="53" t="s">
        <v>108</v>
      </c>
      <c r="I158" s="9">
        <v>1</v>
      </c>
    </row>
    <row r="159" spans="2:9" outlineLevel="1">
      <c r="B159" s="9">
        <v>68</v>
      </c>
      <c r="C159" s="268" t="s">
        <v>825</v>
      </c>
      <c r="D159" s="269">
        <v>211001</v>
      </c>
      <c r="E159" s="117">
        <v>2101001</v>
      </c>
      <c r="F159" s="9">
        <v>6</v>
      </c>
      <c r="G159" s="263">
        <v>8145146</v>
      </c>
      <c r="H159" s="53" t="s">
        <v>69</v>
      </c>
      <c r="I159" s="9">
        <v>3</v>
      </c>
    </row>
    <row r="160" spans="2:9" outlineLevel="1">
      <c r="B160" s="9">
        <v>69</v>
      </c>
      <c r="C160" s="11" t="s">
        <v>826</v>
      </c>
      <c r="D160" s="100">
        <v>211001</v>
      </c>
      <c r="E160" s="55">
        <v>2101002</v>
      </c>
      <c r="F160" s="9">
        <v>6</v>
      </c>
      <c r="G160" s="263">
        <v>3805941</v>
      </c>
      <c r="H160" s="53" t="s">
        <v>108</v>
      </c>
      <c r="I160" s="9">
        <v>7</v>
      </c>
    </row>
    <row r="161" spans="2:9" outlineLevel="1">
      <c r="B161" s="9">
        <v>70</v>
      </c>
      <c r="C161" s="11" t="s">
        <v>827</v>
      </c>
      <c r="D161" s="100">
        <v>211001</v>
      </c>
      <c r="E161" s="55">
        <v>2101002</v>
      </c>
      <c r="F161" s="9">
        <v>6</v>
      </c>
      <c r="G161" s="263">
        <v>4280186</v>
      </c>
      <c r="H161" s="53" t="s">
        <v>108</v>
      </c>
      <c r="I161" s="9">
        <v>3</v>
      </c>
    </row>
    <row r="162" spans="2:9" outlineLevel="1">
      <c r="B162" s="9">
        <v>71</v>
      </c>
      <c r="C162" s="11" t="s">
        <v>828</v>
      </c>
      <c r="D162" s="100">
        <v>211001</v>
      </c>
      <c r="E162" s="55">
        <v>2101002</v>
      </c>
      <c r="F162" s="9">
        <v>6</v>
      </c>
      <c r="G162" s="263">
        <v>2958192</v>
      </c>
      <c r="H162" s="53" t="s">
        <v>108</v>
      </c>
      <c r="I162" s="9">
        <v>3</v>
      </c>
    </row>
    <row r="163" spans="2:9" outlineLevel="1">
      <c r="B163" s="9">
        <v>72</v>
      </c>
      <c r="C163" s="11" t="s">
        <v>829</v>
      </c>
      <c r="D163" s="100">
        <v>211002</v>
      </c>
      <c r="E163" s="55">
        <v>2403113</v>
      </c>
      <c r="F163" s="9">
        <v>6</v>
      </c>
      <c r="G163" s="263">
        <v>2028578</v>
      </c>
      <c r="H163" s="53" t="s">
        <v>820</v>
      </c>
      <c r="I163" s="9">
        <v>1</v>
      </c>
    </row>
    <row r="164" spans="2:9" outlineLevel="1">
      <c r="B164" s="9">
        <v>73</v>
      </c>
      <c r="C164" s="11" t="s">
        <v>830</v>
      </c>
      <c r="D164" s="100">
        <v>211001</v>
      </c>
      <c r="E164" s="55">
        <v>2101002</v>
      </c>
      <c r="F164" s="9">
        <v>5</v>
      </c>
      <c r="G164" s="314">
        <v>3329237.6861600932</v>
      </c>
      <c r="H164" s="53" t="s">
        <v>108</v>
      </c>
      <c r="I164" s="9">
        <v>2</v>
      </c>
    </row>
    <row r="165" spans="2:9" outlineLevel="1">
      <c r="B165" s="9">
        <v>74</v>
      </c>
      <c r="C165" s="11" t="s">
        <v>831</v>
      </c>
      <c r="D165" s="100">
        <v>211001</v>
      </c>
      <c r="E165" s="55">
        <v>2101002</v>
      </c>
      <c r="F165" s="9">
        <v>6</v>
      </c>
      <c r="G165" s="263">
        <v>3512400</v>
      </c>
      <c r="H165" s="53" t="s">
        <v>108</v>
      </c>
      <c r="I165" s="9">
        <v>3</v>
      </c>
    </row>
    <row r="166" spans="2:9" outlineLevel="1">
      <c r="B166" s="9">
        <v>75</v>
      </c>
      <c r="C166" s="11" t="s">
        <v>832</v>
      </c>
      <c r="D166" s="100">
        <v>211001</v>
      </c>
      <c r="E166" s="55">
        <v>2101002</v>
      </c>
      <c r="F166" s="9">
        <v>6</v>
      </c>
      <c r="G166" s="263">
        <v>4111995</v>
      </c>
      <c r="H166" s="53" t="s">
        <v>108</v>
      </c>
      <c r="I166" s="9">
        <v>7</v>
      </c>
    </row>
    <row r="167" spans="2:9" outlineLevel="1">
      <c r="B167" s="9">
        <v>76</v>
      </c>
      <c r="C167" s="11" t="s">
        <v>833</v>
      </c>
      <c r="D167" s="100">
        <v>211001</v>
      </c>
      <c r="E167" s="55">
        <v>2101002</v>
      </c>
      <c r="F167" s="9">
        <v>6</v>
      </c>
      <c r="G167" s="270">
        <v>3555824</v>
      </c>
      <c r="H167" s="53" t="s">
        <v>108</v>
      </c>
      <c r="I167" s="9">
        <v>7</v>
      </c>
    </row>
    <row r="168" spans="2:9" outlineLevel="1">
      <c r="B168" s="9">
        <v>77</v>
      </c>
      <c r="C168" s="11" t="s">
        <v>834</v>
      </c>
      <c r="D168" s="100">
        <v>211001</v>
      </c>
      <c r="E168" s="55">
        <v>2101002</v>
      </c>
      <c r="F168" s="9">
        <v>6</v>
      </c>
      <c r="G168" s="270">
        <v>2518411</v>
      </c>
      <c r="H168" s="53" t="s">
        <v>108</v>
      </c>
      <c r="I168" s="9">
        <v>7</v>
      </c>
    </row>
    <row r="169" spans="2:9" outlineLevel="1">
      <c r="B169" s="207">
        <v>78</v>
      </c>
      <c r="C169" s="209"/>
      <c r="D169" s="207"/>
      <c r="E169" s="207"/>
      <c r="F169" s="207"/>
      <c r="G169" s="208"/>
      <c r="H169" s="207"/>
      <c r="I169" s="207"/>
    </row>
  </sheetData>
  <sortState xmlns:xlrd2="http://schemas.microsoft.com/office/spreadsheetml/2017/richdata2" ref="B13:I67">
    <sortCondition ref="C13:C67"/>
  </sortState>
  <mergeCells count="8">
    <mergeCell ref="B90:I90"/>
    <mergeCell ref="B9:E9"/>
    <mergeCell ref="B11:I11"/>
    <mergeCell ref="B3:I3"/>
    <mergeCell ref="B2:J2"/>
    <mergeCell ref="B5:I5"/>
    <mergeCell ref="B7:E7"/>
    <mergeCell ref="B8:E8"/>
  </mergeCells>
  <phoneticPr fontId="20" type="noConversion"/>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9736bc0-f12a-444d-adfa-6d78baa8290a">
      <Terms xmlns="http://schemas.microsoft.com/office/infopath/2007/PartnerControls"/>
    </lcf76f155ced4ddcb4097134ff3c332f>
    <TaxCatchAll xmlns="c39be96c-87fe-4ca5-bac1-d25709693f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6D8853CAE77594EA7F4E593A71E979B" ma:contentTypeVersion="20" ma:contentTypeDescription="Crear nuevo documento." ma:contentTypeScope="" ma:versionID="b22516d289645abdff520035fb0ea32a">
  <xsd:schema xmlns:xsd="http://www.w3.org/2001/XMLSchema" xmlns:xs="http://www.w3.org/2001/XMLSchema" xmlns:p="http://schemas.microsoft.com/office/2006/metadata/properties" xmlns:ns2="29736bc0-f12a-444d-adfa-6d78baa8290a" xmlns:ns3="c39be96c-87fe-4ca5-bac1-d25709693f5a" targetNamespace="http://schemas.microsoft.com/office/2006/metadata/properties" ma:root="true" ma:fieldsID="d7c7528f7110c4038e37d1a0d778efe5" ns2:_="" ns3:_="">
    <xsd:import namespace="29736bc0-f12a-444d-adfa-6d78baa8290a"/>
    <xsd:import namespace="c39be96c-87fe-4ca5-bac1-d25709693f5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736bc0-f12a-444d-adfa-6d78baa829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9be96c-87fe-4ca5-bac1-d25709693f5a"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98a1e64-3c73-492f-9c05-c1008b652e9a}" ma:internalName="TaxCatchAll" ma:showField="CatchAllData" ma:web="c39be96c-87fe-4ca5-bac1-d25709693f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74F225-444F-4BE2-99DF-2B9B99E85A0A}">
  <ds:schemaRefs>
    <ds:schemaRef ds:uri="http://purl.org/dc/dcmitype/"/>
    <ds:schemaRef ds:uri="http://schemas.microsoft.com/office/infopath/2007/PartnerControls"/>
    <ds:schemaRef ds:uri="http://purl.org/dc/elements/1.1/"/>
    <ds:schemaRef ds:uri="http://schemas.openxmlformats.org/package/2006/metadata/core-properties"/>
    <ds:schemaRef ds:uri="29736bc0-f12a-444d-adfa-6d78baa8290a"/>
    <ds:schemaRef ds:uri="http://www.w3.org/XML/1998/namespace"/>
    <ds:schemaRef ds:uri="http://schemas.microsoft.com/office/2006/documentManagement/types"/>
    <ds:schemaRef ds:uri="http://purl.org/dc/terms/"/>
    <ds:schemaRef ds:uri="c39be96c-87fe-4ca5-bac1-d25709693f5a"/>
    <ds:schemaRef ds:uri="http://schemas.microsoft.com/office/2006/metadata/properties"/>
  </ds:schemaRefs>
</ds:datastoreItem>
</file>

<file path=customXml/itemProps2.xml><?xml version="1.0" encoding="utf-8"?>
<ds:datastoreItem xmlns:ds="http://schemas.openxmlformats.org/officeDocument/2006/customXml" ds:itemID="{5355A806-7219-45D6-891F-AE1CA4574E7F}">
  <ds:schemaRefs>
    <ds:schemaRef ds:uri="http://schemas.microsoft.com/sharepoint/v3/contenttype/forms"/>
  </ds:schemaRefs>
</ds:datastoreItem>
</file>

<file path=customXml/itemProps3.xml><?xml version="1.0" encoding="utf-8"?>
<ds:datastoreItem xmlns:ds="http://schemas.openxmlformats.org/officeDocument/2006/customXml" ds:itemID="{A87530D4-05FA-4BE5-9678-1D3DA3B890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736bc0-f12a-444d-adfa-6d78baa8290a"/>
    <ds:schemaRef ds:uri="c39be96c-87fe-4ca5-bac1-d25709693f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Glosa N°04</vt:lpstr>
      <vt:lpstr>Art. 14 N°03</vt:lpstr>
      <vt:lpstr>Art. 14 N°06</vt:lpstr>
      <vt:lpstr>Art. 14 N°07 Viaticos Nac</vt:lpstr>
      <vt:lpstr>Art. 14 N°07 Viaticos Ext.</vt:lpstr>
      <vt:lpstr>Art. 14 N°08</vt:lpstr>
      <vt:lpstr>Art. 14 N°09</vt:lpstr>
      <vt:lpstr>Art. 14 N°10 Gasto Personal</vt:lpstr>
      <vt:lpstr>Art. 14 N°10 Dotación</vt:lpstr>
      <vt:lpstr>Art. 14 N°11 Of. Circ. N°23</vt:lpstr>
      <vt:lpstr>Art. 14 N°11</vt:lpstr>
      <vt:lpstr>Art. 14 N°12</vt:lpstr>
      <vt:lpstr>Art. 14 N°19</vt:lpstr>
      <vt:lpstr>Art. 14 Letra A</vt:lpstr>
      <vt:lpstr>Art. 14 Letra B</vt:lpstr>
      <vt:lpstr>'Art. 14 N°06'!Área_de_impresión</vt:lpstr>
      <vt:lpstr>'Art. 14 N°07 Viaticos Ext.'!Área_de_impresión</vt:lpstr>
      <vt:lpstr>'Art. 14 N°07 Viaticos Nac'!Área_de_impresión</vt:lpstr>
      <vt:lpstr>'Art. 14 N°08'!Área_de_impresión</vt:lpstr>
      <vt:lpstr>'Art. 14 N°09'!Área_de_impresión</vt:lpstr>
      <vt:lpstr>'Art. 14 N°12'!Área_de_impresión</vt:lpstr>
      <vt:lpstr>'Glosa N°04'!Área_de_impresión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Martínez</dc:creator>
  <cp:keywords/>
  <dc:description/>
  <cp:lastModifiedBy>Constanza Valentina Farias Erazo</cp:lastModifiedBy>
  <cp:revision/>
  <cp:lastPrinted>2026-01-20T15:59:14Z</cp:lastPrinted>
  <dcterms:created xsi:type="dcterms:W3CDTF">2019-03-07T20:41:29Z</dcterms:created>
  <dcterms:modified xsi:type="dcterms:W3CDTF">2026-01-26T16:12:10Z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0x010100F6D8853CAE77594EA7F4E593A71E979B</vt:lpwstr>
  </property>
  <property fmtid="{D5CDD505-2E9C-101B-9397-08002B2CF9AE}" pid="3" name="MediaServiceImageTags">
    <vt:lpwstr/>
  </property>
</Properties>
</file>