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laboramds.sharepoint.com/sites/Glosa/Documentos compartidos/Glosa/Glosa 1er Trimestre/"/>
    </mc:Choice>
  </mc:AlternateContent>
  <xr:revisionPtr revIDLastSave="2727" documentId="11_2C0D787B638658CC18F297EDA5D49EF9F74C6D27" xr6:coauthVersionLast="47" xr6:coauthVersionMax="47" xr10:uidLastSave="{45B09DC8-BB7D-4CC5-90FF-4D56313564A8}"/>
  <bookViews>
    <workbookView xWindow="20370" yWindow="-4815" windowWidth="29040" windowHeight="15720" tabRatio="968" firstSheet="15" activeTab="15" xr2:uid="{00000000-000D-0000-FFFF-FFFF00000000}"/>
  </bookViews>
  <sheets>
    <sheet name="24-01-010 Ind. Prog. Bonif. " sheetId="3" r:id="rId1"/>
    <sheet name="24-01-010 Res. Prog. Bonif. " sheetId="4" r:id="rId2"/>
    <sheet name="24-01-337 Ind. Bonos Art. 2" sheetId="8" r:id="rId3"/>
    <sheet name="24-01-337 Res. Bonos Art. 2" sheetId="9" r:id="rId4"/>
    <sheet name="24-02-010 Ind. A.Téc SENADIS" sheetId="10" r:id="rId5"/>
    <sheet name="24-02-010 Res. A.Téc SENADIS" sheetId="11" r:id="rId6"/>
    <sheet name="24-02-012 Ind. Alim - JUNAEB" sheetId="44" r:id="rId7"/>
    <sheet name="24-02-012 Res. Alim - JUNAEB" sheetId="45" r:id="rId8"/>
    <sheet name="24-02-014 Ind. FOSIS" sheetId="46" r:id="rId9"/>
    <sheet name="24-02-014 Res. FOSIS" sheetId="47" r:id="rId10"/>
    <sheet name="24-02-015 Ind. INTEGRA" sheetId="48" r:id="rId11"/>
    <sheet name="24-02-015 Res. INTEGRA" sheetId="49" r:id="rId12"/>
    <sheet name="24-02-340 Ind. Adulto Mayor" sheetId="54" r:id="rId13"/>
    <sheet name="24-02-340 Res. Adulto Mayor" sheetId="55" r:id="rId14"/>
    <sheet name="24-03-340 Ind. Adulto Mayor " sheetId="66" r:id="rId15"/>
    <sheet name="24-03-340 Res. Adulto Mayor " sheetId="67" r:id="rId16"/>
    <sheet name="24-03-343 Ind. CALLE" sheetId="56" r:id="rId17"/>
    <sheet name="24-03-343 Res. CALLE" sheetId="57" r:id="rId18"/>
    <sheet name="24-03-344 Ind. AUTOCONSUMO" sheetId="58" r:id="rId19"/>
    <sheet name="24-03-344 Res. AUTOCONSUMO" sheetId="59" r:id="rId20"/>
    <sheet name="24-03-997 Ind. Cuid. Temporales" sheetId="62" r:id="rId21"/>
    <sheet name="24-03-997 Res. Cuid. Temporales" sheetId="63" r:id="rId22"/>
  </sheets>
  <definedNames>
    <definedName name="_xlnm.Print_Area" localSheetId="0">'24-01-010 Ind. Prog. Bonif. '!$A$1:$AJ$77</definedName>
    <definedName name="_xlnm.Print_Area" localSheetId="2">'24-01-337 Ind. Bonos Art. 2'!$A$1:$AJ$455</definedName>
    <definedName name="_xlnm.Print_Area" localSheetId="4">'24-02-010 Ind. A.Téc SENADIS'!$A$1:$AJ$77</definedName>
    <definedName name="_xlnm.Print_Area" localSheetId="6">'24-02-012 Ind. Alim - JUNAEB'!$A$1:$AJ$76</definedName>
    <definedName name="_xlnm.Print_Area" localSheetId="8">'24-02-014 Ind. FOSIS'!$A$1:$AJ$76</definedName>
    <definedName name="_xlnm.Print_Area" localSheetId="10">'24-02-015 Ind. INTEGRA'!$A$1:$AJ$76</definedName>
    <definedName name="_xlnm.Print_Area" localSheetId="12">'24-02-340 Ind. Adulto Mayor'!$A$1:$AJ$76</definedName>
    <definedName name="_xlnm.Print_Area" localSheetId="14">'24-03-340 Ind. Adulto Mayor '!$A$1:$AJ$81</definedName>
    <definedName name="_xlnm.Print_Area" localSheetId="16">'24-03-343 Ind. CALLE'!$A$1:$AJ$80</definedName>
    <definedName name="_xlnm.Print_Area" localSheetId="18">'24-03-344 Ind. AUTOCONSUMO'!$A$1:$AJ$87</definedName>
    <definedName name="_xlnm.Print_Area" localSheetId="20">'24-03-997 Ind. Cuid. Temporales'!$A$1:$AJ$77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8" i="67" l="1"/>
  <c r="W11" i="67"/>
  <c r="V13" i="67"/>
  <c r="W13" i="67"/>
  <c r="W24" i="67"/>
  <c r="W23" i="67"/>
  <c r="W22" i="67"/>
  <c r="W21" i="67"/>
  <c r="W20" i="67"/>
  <c r="V19" i="67"/>
  <c r="W19" i="67"/>
  <c r="V18" i="67"/>
  <c r="W18" i="67"/>
  <c r="V17" i="67"/>
  <c r="W17" i="67"/>
  <c r="V16" i="67"/>
  <c r="W16" i="67"/>
  <c r="V15" i="67"/>
  <c r="W15" i="67"/>
  <c r="W14" i="67"/>
  <c r="V12" i="67"/>
  <c r="W12" i="67"/>
  <c r="V11" i="67"/>
  <c r="V10" i="67"/>
  <c r="V9" i="67"/>
  <c r="V14" i="67"/>
  <c r="W10" i="67"/>
  <c r="W9" i="67"/>
  <c r="W8" i="67"/>
  <c r="S24" i="67"/>
  <c r="T24" i="67"/>
  <c r="U24" i="67"/>
  <c r="V24" i="67"/>
  <c r="S23" i="67"/>
  <c r="T23" i="67"/>
  <c r="U23" i="67"/>
  <c r="V23" i="67"/>
  <c r="S22" i="67"/>
  <c r="T22" i="67"/>
  <c r="U22" i="67"/>
  <c r="V22" i="67"/>
  <c r="S21" i="67"/>
  <c r="T21" i="67"/>
  <c r="U21" i="67"/>
  <c r="V21" i="67"/>
  <c r="S20" i="67"/>
  <c r="T20" i="67"/>
  <c r="U20" i="67"/>
  <c r="V20" i="67"/>
  <c r="S19" i="67"/>
  <c r="T19" i="67"/>
  <c r="U19" i="67"/>
  <c r="S18" i="67"/>
  <c r="T18" i="67"/>
  <c r="U18" i="67"/>
  <c r="S17" i="67"/>
  <c r="T17" i="67"/>
  <c r="U17" i="67"/>
  <c r="S16" i="67"/>
  <c r="T16" i="67"/>
  <c r="U16" i="67"/>
  <c r="S15" i="67"/>
  <c r="T15" i="67"/>
  <c r="U15" i="67"/>
  <c r="S14" i="67"/>
  <c r="T14" i="67"/>
  <c r="U14" i="67"/>
  <c r="S13" i="67"/>
  <c r="T13" i="67"/>
  <c r="U13" i="67"/>
  <c r="S12" i="67"/>
  <c r="T12" i="67"/>
  <c r="U12" i="67"/>
  <c r="S11" i="67"/>
  <c r="T11" i="67"/>
  <c r="U11" i="67"/>
  <c r="S10" i="67"/>
  <c r="T10" i="67"/>
  <c r="U10" i="67"/>
  <c r="S9" i="67"/>
  <c r="T9" i="67"/>
  <c r="U9" i="67"/>
  <c r="S8" i="67"/>
  <c r="T8" i="67"/>
  <c r="U8" i="67"/>
  <c r="V8" i="67"/>
  <c r="R24" i="67"/>
  <c r="R23" i="67"/>
  <c r="R22" i="67"/>
  <c r="Q24" i="67"/>
  <c r="Q23" i="67"/>
  <c r="Q22" i="67"/>
  <c r="P24" i="67"/>
  <c r="P23" i="67"/>
  <c r="P22" i="67"/>
  <c r="N15" i="67"/>
  <c r="J15" i="67"/>
  <c r="R14" i="67"/>
  <c r="Q14" i="67"/>
  <c r="P14" i="67"/>
  <c r="O14" i="67"/>
  <c r="N14" i="67"/>
  <c r="J14" i="67"/>
  <c r="R17" i="67"/>
  <c r="Q17" i="67"/>
  <c r="P17" i="67"/>
  <c r="O17" i="67"/>
  <c r="N17" i="67"/>
  <c r="J17" i="67"/>
  <c r="R16" i="67"/>
  <c r="Q16" i="67"/>
  <c r="P16" i="67"/>
  <c r="O16" i="67"/>
  <c r="N16" i="67"/>
  <c r="J16" i="67"/>
  <c r="O24" i="67"/>
  <c r="O23" i="67"/>
  <c r="O22" i="67"/>
  <c r="O21" i="67"/>
  <c r="O20" i="67"/>
  <c r="O19" i="67"/>
  <c r="O18" i="67"/>
  <c r="O15" i="67"/>
  <c r="O13" i="67"/>
  <c r="O12" i="67"/>
  <c r="O11" i="67"/>
  <c r="O10" i="67"/>
  <c r="O9" i="67"/>
  <c r="N24" i="67"/>
  <c r="N23" i="67"/>
  <c r="D24" i="67"/>
  <c r="E24" i="67"/>
  <c r="F24" i="67"/>
  <c r="G24" i="67"/>
  <c r="H24" i="67"/>
  <c r="I24" i="67"/>
  <c r="J24" i="67"/>
  <c r="K24" i="67"/>
  <c r="L24" i="67"/>
  <c r="M24" i="67"/>
  <c r="L23" i="67"/>
  <c r="M23" i="67"/>
  <c r="K23" i="67"/>
  <c r="N22" i="67"/>
  <c r="M22" i="67"/>
  <c r="L22" i="67"/>
  <c r="K22" i="67"/>
  <c r="N21" i="67"/>
  <c r="M21" i="67"/>
  <c r="L21" i="67"/>
  <c r="K21" i="67"/>
  <c r="P21" i="67"/>
  <c r="Q21" i="67"/>
  <c r="R21" i="67"/>
  <c r="P20" i="67"/>
  <c r="Q20" i="67"/>
  <c r="R20" i="67"/>
  <c r="P19" i="67"/>
  <c r="Q19" i="67"/>
  <c r="R19" i="67"/>
  <c r="P18" i="67"/>
  <c r="Q18" i="67"/>
  <c r="R18" i="67"/>
  <c r="P15" i="67"/>
  <c r="Q15" i="67"/>
  <c r="R15" i="67"/>
  <c r="P13" i="67"/>
  <c r="Q13" i="67"/>
  <c r="R13" i="67"/>
  <c r="P12" i="67"/>
  <c r="Q12" i="67"/>
  <c r="R12" i="67"/>
  <c r="P11" i="67"/>
  <c r="Q11" i="67"/>
  <c r="R11" i="67"/>
  <c r="P10" i="67"/>
  <c r="Q10" i="67"/>
  <c r="R10" i="67"/>
  <c r="P9" i="67"/>
  <c r="Q9" i="67"/>
  <c r="R9" i="67"/>
  <c r="R8" i="67"/>
  <c r="Q8" i="67"/>
  <c r="P8" i="67"/>
  <c r="O8" i="67"/>
  <c r="J23" i="67"/>
  <c r="J22" i="67"/>
  <c r="J21" i="67"/>
  <c r="N20" i="67"/>
  <c r="M20" i="67"/>
  <c r="L20" i="67"/>
  <c r="K20" i="67"/>
  <c r="J20" i="67"/>
  <c r="N19" i="67"/>
  <c r="M19" i="67"/>
  <c r="L19" i="67"/>
  <c r="K19" i="67"/>
  <c r="J19" i="67"/>
  <c r="N18" i="67"/>
  <c r="M18" i="67"/>
  <c r="L18" i="67"/>
  <c r="K18" i="67"/>
  <c r="J18" i="67"/>
  <c r="L17" i="67"/>
  <c r="K17" i="67"/>
  <c r="M16" i="67"/>
  <c r="L16" i="67"/>
  <c r="K16" i="67"/>
  <c r="M15" i="67"/>
  <c r="L15" i="67"/>
  <c r="K15" i="67"/>
  <c r="M14" i="67"/>
  <c r="L14" i="67"/>
  <c r="K14" i="67"/>
  <c r="N13" i="67"/>
  <c r="M13" i="67"/>
  <c r="L13" i="67"/>
  <c r="K13" i="67"/>
  <c r="N12" i="67"/>
  <c r="M12" i="67"/>
  <c r="L12" i="67"/>
  <c r="K12" i="67"/>
  <c r="N11" i="67"/>
  <c r="M11" i="67"/>
  <c r="L11" i="67"/>
  <c r="K11" i="67"/>
  <c r="J11" i="67"/>
  <c r="N10" i="67"/>
  <c r="M10" i="67"/>
  <c r="L10" i="67"/>
  <c r="K10" i="67"/>
  <c r="N9" i="67"/>
  <c r="M9" i="67"/>
  <c r="L9" i="67"/>
  <c r="K9" i="67"/>
  <c r="M17" i="67"/>
  <c r="K8" i="67"/>
  <c r="J13" i="67"/>
  <c r="J12" i="67"/>
  <c r="N8" i="67"/>
  <c r="M8" i="67"/>
  <c r="J25" i="67"/>
  <c r="Y228" i="66"/>
  <c r="W228" i="66"/>
  <c r="X228" i="66"/>
  <c r="L8" i="67"/>
  <c r="C25" i="67"/>
  <c r="C20" i="67"/>
  <c r="C21" i="67"/>
  <c r="C22" i="67"/>
  <c r="C23" i="67"/>
  <c r="C24" i="67"/>
  <c r="C19" i="67"/>
  <c r="C18" i="67"/>
  <c r="C17" i="67"/>
  <c r="C16" i="67"/>
  <c r="C15" i="67"/>
  <c r="C14" i="67"/>
  <c r="C13" i="67"/>
  <c r="C12" i="67"/>
  <c r="C11" i="67"/>
  <c r="C10" i="67"/>
  <c r="C9" i="67"/>
  <c r="C8" i="67"/>
  <c r="B24" i="67"/>
  <c r="B25" i="67"/>
  <c r="B23" i="67"/>
  <c r="B22" i="67"/>
  <c r="B21" i="67"/>
  <c r="B20" i="67"/>
  <c r="B19" i="67"/>
  <c r="B18" i="67"/>
  <c r="B17" i="67"/>
  <c r="B16" i="67"/>
  <c r="B15" i="67"/>
  <c r="B14" i="67"/>
  <c r="B13" i="67"/>
  <c r="B12" i="67"/>
  <c r="B11" i="67"/>
  <c r="B9" i="67"/>
  <c r="B8" i="67"/>
  <c r="D13" i="67"/>
  <c r="E13" i="67"/>
  <c r="F13" i="67"/>
  <c r="G13" i="67"/>
  <c r="H13" i="67"/>
  <c r="I13" i="67"/>
  <c r="D10" i="67"/>
  <c r="E10" i="67"/>
  <c r="F10" i="67"/>
  <c r="G10" i="67"/>
  <c r="H10" i="67"/>
  <c r="I10" i="67"/>
  <c r="J10" i="67"/>
  <c r="D9" i="67"/>
  <c r="E9" i="67"/>
  <c r="F9" i="67"/>
  <c r="G9" i="67"/>
  <c r="H9" i="67"/>
  <c r="I9" i="67"/>
  <c r="J9" i="67"/>
  <c r="D8" i="67"/>
  <c r="E8" i="67"/>
  <c r="F8" i="67"/>
  <c r="G8" i="67"/>
  <c r="H8" i="67"/>
  <c r="I8" i="67"/>
  <c r="J8" i="67"/>
  <c r="B10" i="67"/>
  <c r="AG47" i="58"/>
  <c r="AC47" i="58"/>
  <c r="AG46" i="58"/>
  <c r="AC46" i="58"/>
  <c r="AG45" i="58"/>
  <c r="AC45" i="58"/>
  <c r="AG44" i="58"/>
  <c r="AC44" i="58"/>
  <c r="AG43" i="58"/>
  <c r="AC43" i="58"/>
  <c r="AG42" i="58"/>
  <c r="AC42" i="58"/>
  <c r="AG41" i="58"/>
  <c r="AC41" i="58"/>
  <c r="AG40" i="58"/>
  <c r="AC40" i="58"/>
  <c r="AG39" i="58"/>
  <c r="AC39" i="58"/>
  <c r="AG38" i="58"/>
  <c r="AC38" i="58"/>
  <c r="AG37" i="58"/>
  <c r="AC37" i="58"/>
  <c r="Y47" i="58"/>
  <c r="Y46" i="58"/>
  <c r="Y45" i="58"/>
  <c r="Y44" i="58"/>
  <c r="Y43" i="58"/>
  <c r="Y42" i="58"/>
  <c r="Y41" i="58"/>
  <c r="Y40" i="58"/>
  <c r="Y39" i="58"/>
  <c r="Y38" i="58"/>
  <c r="Y37" i="58"/>
  <c r="U47" i="58"/>
  <c r="U46" i="58"/>
  <c r="U45" i="58"/>
  <c r="U44" i="58"/>
  <c r="U43" i="58"/>
  <c r="U42" i="58"/>
  <c r="U41" i="58"/>
  <c r="U40" i="58"/>
  <c r="U39" i="58"/>
  <c r="U38" i="58"/>
  <c r="U37" i="58"/>
  <c r="K49" i="58"/>
  <c r="K78" i="56"/>
  <c r="K77" i="56"/>
  <c r="AH69" i="56"/>
  <c r="AI69" i="56"/>
  <c r="AH70" i="56"/>
  <c r="AI70" i="56"/>
  <c r="AH71" i="56"/>
  <c r="AI71" i="56"/>
  <c r="AH72" i="56"/>
  <c r="AI72" i="56"/>
  <c r="AG69" i="56"/>
  <c r="AG70" i="56"/>
  <c r="AG71" i="56"/>
  <c r="AG72" i="56"/>
  <c r="AC69" i="56"/>
  <c r="AC70" i="56"/>
  <c r="AC71" i="56"/>
  <c r="AC72" i="56"/>
  <c r="Y69" i="56"/>
  <c r="Y70" i="56"/>
  <c r="Y71" i="56"/>
  <c r="Y72" i="56"/>
  <c r="U69" i="56"/>
  <c r="U70" i="56"/>
  <c r="U71" i="56"/>
  <c r="U72" i="56"/>
  <c r="K74" i="56"/>
  <c r="AH119" i="66"/>
  <c r="AH228" i="66"/>
  <c r="D25" i="55"/>
  <c r="E25" i="55"/>
  <c r="F25" i="55"/>
  <c r="G25" i="55"/>
  <c r="H25" i="55"/>
  <c r="I25" i="55"/>
  <c r="K25" i="55"/>
  <c r="L25" i="55"/>
  <c r="M25" i="55"/>
  <c r="O25" i="55"/>
  <c r="P25" i="55"/>
  <c r="Z75" i="54"/>
  <c r="AA75" i="54"/>
  <c r="AB75" i="54"/>
  <c r="Z39" i="54"/>
  <c r="Y39" i="54"/>
  <c r="X39" i="54"/>
  <c r="W39" i="54"/>
  <c r="V39" i="54"/>
  <c r="U39" i="54"/>
  <c r="AD39" i="54"/>
  <c r="AE39" i="54"/>
  <c r="AF39" i="54"/>
  <c r="A232" i="66"/>
  <c r="AF231" i="66"/>
  <c r="AE231" i="66"/>
  <c r="AD231" i="66"/>
  <c r="AB231" i="66"/>
  <c r="AA231" i="66"/>
  <c r="Z231" i="66"/>
  <c r="W231" i="66"/>
  <c r="V231" i="66"/>
  <c r="T231" i="66"/>
  <c r="S231" i="66"/>
  <c r="R231" i="66"/>
  <c r="O231" i="66"/>
  <c r="N231" i="66"/>
  <c r="M231" i="66"/>
  <c r="K231" i="66"/>
  <c r="J231" i="66"/>
  <c r="J232" i="66" s="1"/>
  <c r="AG230" i="66"/>
  <c r="AG231" i="66" s="1"/>
  <c r="AC230" i="66"/>
  <c r="AC231" i="66" s="1"/>
  <c r="U230" i="66"/>
  <c r="AF228" i="66"/>
  <c r="AE228" i="66"/>
  <c r="AD228" i="66"/>
  <c r="AB228" i="66"/>
  <c r="AA228" i="66"/>
  <c r="Z228" i="66"/>
  <c r="V228" i="66"/>
  <c r="T228" i="66"/>
  <c r="S228" i="66"/>
  <c r="R228" i="66"/>
  <c r="Q228" i="66"/>
  <c r="P228" i="66"/>
  <c r="O228" i="66"/>
  <c r="N228" i="66"/>
  <c r="M228" i="66"/>
  <c r="L228" i="66"/>
  <c r="K228" i="66"/>
  <c r="J228" i="66"/>
  <c r="AG227" i="66"/>
  <c r="AC227" i="66"/>
  <c r="Y227" i="66"/>
  <c r="U227" i="66"/>
  <c r="AH227" i="66" s="1"/>
  <c r="AG226" i="66"/>
  <c r="AC226" i="66"/>
  <c r="Y226" i="66"/>
  <c r="U226" i="66"/>
  <c r="AH226" i="66" s="1"/>
  <c r="AG225" i="66"/>
  <c r="AC225" i="66"/>
  <c r="Y225" i="66"/>
  <c r="U225" i="66"/>
  <c r="AH225" i="66" s="1"/>
  <c r="AG224" i="66"/>
  <c r="AC224" i="66"/>
  <c r="Y224" i="66"/>
  <c r="U224" i="66"/>
  <c r="AH224" i="66" s="1"/>
  <c r="AG223" i="66"/>
  <c r="AC223" i="66"/>
  <c r="Y223" i="66"/>
  <c r="U223" i="66"/>
  <c r="AH223" i="66" s="1"/>
  <c r="AG222" i="66"/>
  <c r="AC222" i="66"/>
  <c r="Y222" i="66"/>
  <c r="U222" i="66"/>
  <c r="AH222" i="66" s="1"/>
  <c r="AG221" i="66"/>
  <c r="AC221" i="66"/>
  <c r="Y221" i="66"/>
  <c r="U221" i="66"/>
  <c r="AH221" i="66" s="1"/>
  <c r="AG220" i="66"/>
  <c r="AC220" i="66"/>
  <c r="Y220" i="66"/>
  <c r="U220" i="66"/>
  <c r="AH220" i="66" s="1"/>
  <c r="AG219" i="66"/>
  <c r="AC219" i="66"/>
  <c r="Y219" i="66"/>
  <c r="U219" i="66"/>
  <c r="AH219" i="66" s="1"/>
  <c r="AG218" i="66"/>
  <c r="AC218" i="66"/>
  <c r="Y218" i="66"/>
  <c r="U218" i="66"/>
  <c r="AH218" i="66" s="1"/>
  <c r="AG217" i="66"/>
  <c r="AC217" i="66"/>
  <c r="Y217" i="66"/>
  <c r="U217" i="66"/>
  <c r="AH217" i="66" s="1"/>
  <c r="AG216" i="66"/>
  <c r="AC216" i="66"/>
  <c r="Y216" i="66"/>
  <c r="U216" i="66"/>
  <c r="AH216" i="66" s="1"/>
  <c r="AG215" i="66"/>
  <c r="AC215" i="66"/>
  <c r="Y215" i="66"/>
  <c r="U215" i="66"/>
  <c r="AH215" i="66" s="1"/>
  <c r="AG214" i="66"/>
  <c r="AC214" i="66"/>
  <c r="Y214" i="66"/>
  <c r="U214" i="66"/>
  <c r="AH214" i="66" s="1"/>
  <c r="AG213" i="66"/>
  <c r="AC213" i="66"/>
  <c r="Y213" i="66"/>
  <c r="U213" i="66"/>
  <c r="AH213" i="66" s="1"/>
  <c r="AG212" i="66"/>
  <c r="AC212" i="66"/>
  <c r="Y212" i="66"/>
  <c r="U212" i="66"/>
  <c r="AH212" i="66" s="1"/>
  <c r="AG211" i="66"/>
  <c r="AC211" i="66"/>
  <c r="Y211" i="66"/>
  <c r="U211" i="66"/>
  <c r="AH211" i="66" s="1"/>
  <c r="AG210" i="66"/>
  <c r="AC210" i="66"/>
  <c r="Y210" i="66"/>
  <c r="U210" i="66"/>
  <c r="AH210" i="66" s="1"/>
  <c r="AG209" i="66"/>
  <c r="AC209" i="66"/>
  <c r="Y209" i="66"/>
  <c r="U209" i="66"/>
  <c r="AH209" i="66" s="1"/>
  <c r="AG208" i="66"/>
  <c r="AC208" i="66"/>
  <c r="Y208" i="66"/>
  <c r="U208" i="66"/>
  <c r="AH208" i="66" s="1"/>
  <c r="AG207" i="66"/>
  <c r="AC207" i="66"/>
  <c r="Y207" i="66"/>
  <c r="U207" i="66"/>
  <c r="AH207" i="66" s="1"/>
  <c r="AG206" i="66"/>
  <c r="AC206" i="66"/>
  <c r="Y206" i="66"/>
  <c r="U206" i="66"/>
  <c r="AH206" i="66" s="1"/>
  <c r="AG205" i="66"/>
  <c r="AC205" i="66"/>
  <c r="Y205" i="66"/>
  <c r="U205" i="66"/>
  <c r="AH205" i="66" s="1"/>
  <c r="AG204" i="66"/>
  <c r="AC204" i="66"/>
  <c r="Y204" i="66"/>
  <c r="U204" i="66"/>
  <c r="AH204" i="66" s="1"/>
  <c r="AG203" i="66"/>
  <c r="AC203" i="66"/>
  <c r="Y203" i="66"/>
  <c r="U203" i="66"/>
  <c r="AH203" i="66" s="1"/>
  <c r="AG202" i="66"/>
  <c r="AC202" i="66"/>
  <c r="Y202" i="66"/>
  <c r="U202" i="66"/>
  <c r="AH202" i="66" s="1"/>
  <c r="AG201" i="66"/>
  <c r="AC201" i="66"/>
  <c r="Y201" i="66"/>
  <c r="U201" i="66"/>
  <c r="AH201" i="66" s="1"/>
  <c r="AG200" i="66"/>
  <c r="AC200" i="66"/>
  <c r="Y200" i="66"/>
  <c r="U200" i="66"/>
  <c r="AH200" i="66" s="1"/>
  <c r="AG199" i="66"/>
  <c r="AC199" i="66"/>
  <c r="Y199" i="66"/>
  <c r="U199" i="66"/>
  <c r="AH199" i="66" s="1"/>
  <c r="AG198" i="66"/>
  <c r="AC198" i="66"/>
  <c r="Y198" i="66"/>
  <c r="U198" i="66"/>
  <c r="AH198" i="66" s="1"/>
  <c r="AG197" i="66"/>
  <c r="AC197" i="66"/>
  <c r="Y197" i="66"/>
  <c r="U197" i="66"/>
  <c r="AH197" i="66" s="1"/>
  <c r="AG196" i="66"/>
  <c r="AC196" i="66"/>
  <c r="Y196" i="66"/>
  <c r="U196" i="66"/>
  <c r="AH196" i="66" s="1"/>
  <c r="AG195" i="66"/>
  <c r="AC195" i="66"/>
  <c r="Y195" i="66"/>
  <c r="U195" i="66"/>
  <c r="AH195" i="66" s="1"/>
  <c r="AG194" i="66"/>
  <c r="AC194" i="66"/>
  <c r="Y194" i="66"/>
  <c r="U194" i="66"/>
  <c r="AH194" i="66" s="1"/>
  <c r="AG193" i="66"/>
  <c r="AC193" i="66"/>
  <c r="Y193" i="66"/>
  <c r="U193" i="66"/>
  <c r="AH193" i="66" s="1"/>
  <c r="AG192" i="66"/>
  <c r="AC192" i="66"/>
  <c r="Y192" i="66"/>
  <c r="U192" i="66"/>
  <c r="AH192" i="66" s="1"/>
  <c r="AG191" i="66"/>
  <c r="AC191" i="66"/>
  <c r="Y191" i="66"/>
  <c r="U191" i="66"/>
  <c r="AH191" i="66" s="1"/>
  <c r="AG190" i="66"/>
  <c r="AC190" i="66"/>
  <c r="Y190" i="66"/>
  <c r="U190" i="66"/>
  <c r="AH190" i="66" s="1"/>
  <c r="AG189" i="66"/>
  <c r="AC189" i="66"/>
  <c r="Y189" i="66"/>
  <c r="U189" i="66"/>
  <c r="AH189" i="66" s="1"/>
  <c r="AG188" i="66"/>
  <c r="AC188" i="66"/>
  <c r="Y188" i="66"/>
  <c r="U188" i="66"/>
  <c r="AH188" i="66" s="1"/>
  <c r="AG187" i="66"/>
  <c r="AC187" i="66"/>
  <c r="Y187" i="66"/>
  <c r="U187" i="66"/>
  <c r="AH187" i="66" s="1"/>
  <c r="AG186" i="66"/>
  <c r="AC186" i="66"/>
  <c r="Y186" i="66"/>
  <c r="U186" i="66"/>
  <c r="AH186" i="66" s="1"/>
  <c r="AG185" i="66"/>
  <c r="AC185" i="66"/>
  <c r="Y185" i="66"/>
  <c r="U185" i="66"/>
  <c r="AH185" i="66" s="1"/>
  <c r="AG184" i="66"/>
  <c r="AC184" i="66"/>
  <c r="Y184" i="66"/>
  <c r="U184" i="66"/>
  <c r="AH184" i="66" s="1"/>
  <c r="AG183" i="66"/>
  <c r="AC183" i="66"/>
  <c r="Y183" i="66"/>
  <c r="U183" i="66"/>
  <c r="AH183" i="66" s="1"/>
  <c r="AG182" i="66"/>
  <c r="AC182" i="66"/>
  <c r="Y182" i="66"/>
  <c r="U182" i="66"/>
  <c r="AH182" i="66" s="1"/>
  <c r="AG181" i="66"/>
  <c r="AC181" i="66"/>
  <c r="Y181" i="66"/>
  <c r="U181" i="66"/>
  <c r="AH181" i="66" s="1"/>
  <c r="AG180" i="66"/>
  <c r="AC180" i="66"/>
  <c r="Y180" i="66"/>
  <c r="U180" i="66"/>
  <c r="AH180" i="66" s="1"/>
  <c r="AG179" i="66"/>
  <c r="AC179" i="66"/>
  <c r="Y179" i="66"/>
  <c r="U179" i="66"/>
  <c r="AH179" i="66" s="1"/>
  <c r="AG178" i="66"/>
  <c r="AC178" i="66"/>
  <c r="Y178" i="66"/>
  <c r="U178" i="66"/>
  <c r="AH178" i="66" s="1"/>
  <c r="AG177" i="66"/>
  <c r="AC177" i="66"/>
  <c r="Y177" i="66"/>
  <c r="U177" i="66"/>
  <c r="AH177" i="66" s="1"/>
  <c r="AG176" i="66"/>
  <c r="AC176" i="66"/>
  <c r="Y176" i="66"/>
  <c r="U176" i="66"/>
  <c r="AH176" i="66" s="1"/>
  <c r="AG175" i="66"/>
  <c r="AC175" i="66"/>
  <c r="Y175" i="66"/>
  <c r="U175" i="66"/>
  <c r="AH175" i="66" s="1"/>
  <c r="AG174" i="66"/>
  <c r="AC174" i="66"/>
  <c r="Y174" i="66"/>
  <c r="U174" i="66"/>
  <c r="AH174" i="66" s="1"/>
  <c r="AG173" i="66"/>
  <c r="AC173" i="66"/>
  <c r="Y173" i="66"/>
  <c r="U173" i="66"/>
  <c r="AH173" i="66" s="1"/>
  <c r="AG172" i="66"/>
  <c r="AC172" i="66"/>
  <c r="Y172" i="66"/>
  <c r="U172" i="66"/>
  <c r="AH172" i="66" s="1"/>
  <c r="AG171" i="66"/>
  <c r="AC171" i="66"/>
  <c r="Y171" i="66"/>
  <c r="U171" i="66"/>
  <c r="AH171" i="66" s="1"/>
  <c r="AG170" i="66"/>
  <c r="AC170" i="66"/>
  <c r="Y170" i="66"/>
  <c r="U170" i="66"/>
  <c r="AH170" i="66" s="1"/>
  <c r="AG169" i="66"/>
  <c r="AC169" i="66"/>
  <c r="Y169" i="66"/>
  <c r="U169" i="66"/>
  <c r="AH169" i="66" s="1"/>
  <c r="AG168" i="66"/>
  <c r="AC168" i="66"/>
  <c r="Y168" i="66"/>
  <c r="U168" i="66"/>
  <c r="AH168" i="66" s="1"/>
  <c r="AG167" i="66"/>
  <c r="AC167" i="66"/>
  <c r="Y167" i="66"/>
  <c r="U167" i="66"/>
  <c r="AH167" i="66" s="1"/>
  <c r="AG166" i="66"/>
  <c r="AC166" i="66"/>
  <c r="Y166" i="66"/>
  <c r="U166" i="66"/>
  <c r="AH166" i="66" s="1"/>
  <c r="AG165" i="66"/>
  <c r="AC165" i="66"/>
  <c r="Y165" i="66"/>
  <c r="U165" i="66"/>
  <c r="AH165" i="66" s="1"/>
  <c r="AG164" i="66"/>
  <c r="AC164" i="66"/>
  <c r="Y164" i="66"/>
  <c r="U164" i="66"/>
  <c r="AH164" i="66" s="1"/>
  <c r="AG163" i="66"/>
  <c r="AG228" i="66" s="1"/>
  <c r="AC163" i="66"/>
  <c r="AC228" i="66" s="1"/>
  <c r="Y163" i="66"/>
  <c r="U163" i="66"/>
  <c r="AF161" i="66"/>
  <c r="AE161" i="66"/>
  <c r="AD161" i="66"/>
  <c r="AB161" i="66"/>
  <c r="AA161" i="66"/>
  <c r="Z161" i="66"/>
  <c r="X161" i="66"/>
  <c r="W161" i="66"/>
  <c r="V161" i="66"/>
  <c r="T161" i="66"/>
  <c r="S161" i="66"/>
  <c r="R161" i="66"/>
  <c r="O161" i="66"/>
  <c r="N161" i="66"/>
  <c r="M161" i="66"/>
  <c r="K161" i="66"/>
  <c r="J161" i="66"/>
  <c r="AG160" i="66"/>
  <c r="AC160" i="66"/>
  <c r="Y160" i="66"/>
  <c r="U160" i="66"/>
  <c r="AH160" i="66" s="1"/>
  <c r="AG159" i="66"/>
  <c r="AG161" i="66" s="1"/>
  <c r="AC159" i="66"/>
  <c r="AC161" i="66" s="1"/>
  <c r="Y159" i="66"/>
  <c r="Y161" i="66" s="1"/>
  <c r="U159" i="66"/>
  <c r="AF157" i="66"/>
  <c r="AE157" i="66"/>
  <c r="AD157" i="66"/>
  <c r="AB157" i="66"/>
  <c r="AA157" i="66"/>
  <c r="Z157" i="66"/>
  <c r="X157" i="66"/>
  <c r="W157" i="66"/>
  <c r="V157" i="66"/>
  <c r="T157" i="66"/>
  <c r="S157" i="66"/>
  <c r="R157" i="66"/>
  <c r="O157" i="66"/>
  <c r="N157" i="66"/>
  <c r="M157" i="66"/>
  <c r="K157" i="66"/>
  <c r="J157" i="66"/>
  <c r="AG156" i="66"/>
  <c r="AC156" i="66"/>
  <c r="Y156" i="66"/>
  <c r="U156" i="66"/>
  <c r="AH156" i="66" s="1"/>
  <c r="AG155" i="66"/>
  <c r="AG157" i="66" s="1"/>
  <c r="AC155" i="66"/>
  <c r="AC157" i="66" s="1"/>
  <c r="Y155" i="66"/>
  <c r="Y157" i="66" s="1"/>
  <c r="U155" i="66"/>
  <c r="AF153" i="66"/>
  <c r="AE153" i="66"/>
  <c r="AD153" i="66"/>
  <c r="AB153" i="66"/>
  <c r="AA153" i="66"/>
  <c r="Z153" i="66"/>
  <c r="X153" i="66"/>
  <c r="W153" i="66"/>
  <c r="V153" i="66"/>
  <c r="T153" i="66"/>
  <c r="S153" i="66"/>
  <c r="R153" i="66"/>
  <c r="O153" i="66"/>
  <c r="N153" i="66"/>
  <c r="M153" i="66"/>
  <c r="K153" i="66"/>
  <c r="J153" i="66"/>
  <c r="AG152" i="66"/>
  <c r="AC152" i="66"/>
  <c r="Y152" i="66"/>
  <c r="U152" i="66"/>
  <c r="AH152" i="66" s="1"/>
  <c r="AG151" i="66"/>
  <c r="AC151" i="66"/>
  <c r="Y151" i="66"/>
  <c r="U151" i="66"/>
  <c r="AH151" i="66" s="1"/>
  <c r="AG150" i="66"/>
  <c r="AC150" i="66"/>
  <c r="Y150" i="66"/>
  <c r="U150" i="66"/>
  <c r="AH150" i="66" s="1"/>
  <c r="AG149" i="66"/>
  <c r="AC149" i="66"/>
  <c r="Y149" i="66"/>
  <c r="U149" i="66"/>
  <c r="AH149" i="66" s="1"/>
  <c r="AG148" i="66"/>
  <c r="AC148" i="66"/>
  <c r="Y148" i="66"/>
  <c r="U148" i="66"/>
  <c r="AH148" i="66" s="1"/>
  <c r="AG147" i="66"/>
  <c r="AC147" i="66"/>
  <c r="Y147" i="66"/>
  <c r="U147" i="66"/>
  <c r="AH147" i="66" s="1"/>
  <c r="AG146" i="66"/>
  <c r="AC146" i="66"/>
  <c r="Y146" i="66"/>
  <c r="U146" i="66"/>
  <c r="AH146" i="66" s="1"/>
  <c r="AG145" i="66"/>
  <c r="AC145" i="66"/>
  <c r="Y145" i="66"/>
  <c r="U145" i="66"/>
  <c r="AH145" i="66" s="1"/>
  <c r="AG144" i="66"/>
  <c r="AC144" i="66"/>
  <c r="Y144" i="66"/>
  <c r="U144" i="66"/>
  <c r="AH144" i="66" s="1"/>
  <c r="AG143" i="66"/>
  <c r="AC143" i="66"/>
  <c r="Y143" i="66"/>
  <c r="U143" i="66"/>
  <c r="AH143" i="66" s="1"/>
  <c r="AG142" i="66"/>
  <c r="AC142" i="66"/>
  <c r="Y142" i="66"/>
  <c r="U142" i="66"/>
  <c r="AH142" i="66" s="1"/>
  <c r="AG141" i="66"/>
  <c r="AG153" i="66" s="1"/>
  <c r="AC141" i="66"/>
  <c r="AC153" i="66" s="1"/>
  <c r="Y141" i="66"/>
  <c r="Y153" i="66" s="1"/>
  <c r="U141" i="66"/>
  <c r="AF139" i="66"/>
  <c r="AE139" i="66"/>
  <c r="AD139" i="66"/>
  <c r="AB139" i="66"/>
  <c r="AA139" i="66"/>
  <c r="Z139" i="66"/>
  <c r="X139" i="66"/>
  <c r="W139" i="66"/>
  <c r="V139" i="66"/>
  <c r="T139" i="66"/>
  <c r="S139" i="66"/>
  <c r="R139" i="66"/>
  <c r="O139" i="66"/>
  <c r="N139" i="66"/>
  <c r="M139" i="66"/>
  <c r="K139" i="66"/>
  <c r="J139" i="66"/>
  <c r="AG138" i="66"/>
  <c r="AC138" i="66"/>
  <c r="AH138" i="66" s="1"/>
  <c r="AG137" i="66"/>
  <c r="AG139" i="66" s="1"/>
  <c r="AC137" i="66"/>
  <c r="AC139" i="66" s="1"/>
  <c r="Y137" i="66"/>
  <c r="Y139" i="66" s="1"/>
  <c r="U137" i="66"/>
  <c r="AF135" i="66"/>
  <c r="AE135" i="66"/>
  <c r="AD135" i="66"/>
  <c r="AB135" i="66"/>
  <c r="AA135" i="66"/>
  <c r="Z135" i="66"/>
  <c r="X135" i="66"/>
  <c r="W135" i="66"/>
  <c r="V135" i="66"/>
  <c r="T135" i="66"/>
  <c r="S135" i="66"/>
  <c r="R135" i="66"/>
  <c r="O135" i="66"/>
  <c r="N135" i="66"/>
  <c r="M135" i="66"/>
  <c r="K135" i="66"/>
  <c r="J135" i="66"/>
  <c r="AG134" i="66"/>
  <c r="AG135" i="66" s="1"/>
  <c r="AC134" i="66"/>
  <c r="AC135" i="66" s="1"/>
  <c r="Y134" i="66"/>
  <c r="Y135" i="66" s="1"/>
  <c r="U134" i="66"/>
  <c r="AF132" i="66"/>
  <c r="AE132" i="66"/>
  <c r="AD132" i="66"/>
  <c r="AB132" i="66"/>
  <c r="AA132" i="66"/>
  <c r="Z132" i="66"/>
  <c r="X132" i="66"/>
  <c r="W132" i="66"/>
  <c r="V132" i="66"/>
  <c r="T132" i="66"/>
  <c r="S132" i="66"/>
  <c r="R132" i="66"/>
  <c r="O132" i="66"/>
  <c r="N132" i="66"/>
  <c r="M132" i="66"/>
  <c r="K132" i="66"/>
  <c r="J132" i="66"/>
  <c r="AG131" i="66"/>
  <c r="AC131" i="66"/>
  <c r="Y131" i="66"/>
  <c r="U131" i="66"/>
  <c r="AH131" i="66" s="1"/>
  <c r="AG130" i="66"/>
  <c r="AC130" i="66"/>
  <c r="Y130" i="66"/>
  <c r="U130" i="66"/>
  <c r="AH130" i="66" s="1"/>
  <c r="AG129" i="66"/>
  <c r="AC129" i="66"/>
  <c r="Y129" i="66"/>
  <c r="U129" i="66"/>
  <c r="AH129" i="66" s="1"/>
  <c r="AG128" i="66"/>
  <c r="AC128" i="66"/>
  <c r="Y128" i="66"/>
  <c r="U128" i="66"/>
  <c r="AH128" i="66" s="1"/>
  <c r="AG127" i="66"/>
  <c r="AC127" i="66"/>
  <c r="Y127" i="66"/>
  <c r="U127" i="66"/>
  <c r="AH127" i="66" s="1"/>
  <c r="AG126" i="66"/>
  <c r="AC126" i="66"/>
  <c r="Y126" i="66"/>
  <c r="U126" i="66"/>
  <c r="AH126" i="66" s="1"/>
  <c r="AG125" i="66"/>
  <c r="AG132" i="66" s="1"/>
  <c r="AC125" i="66"/>
  <c r="AC132" i="66" s="1"/>
  <c r="Y125" i="66"/>
  <c r="Y132" i="66" s="1"/>
  <c r="U125" i="66"/>
  <c r="AF123" i="66"/>
  <c r="AE123" i="66"/>
  <c r="AD123" i="66"/>
  <c r="AB123" i="66"/>
  <c r="AA123" i="66"/>
  <c r="Z123" i="66"/>
  <c r="X123" i="66"/>
  <c r="W123" i="66"/>
  <c r="V123" i="66"/>
  <c r="T123" i="66"/>
  <c r="S123" i="66"/>
  <c r="R123" i="66"/>
  <c r="O123" i="66"/>
  <c r="N123" i="66"/>
  <c r="M123" i="66"/>
  <c r="K123" i="66"/>
  <c r="J123" i="66"/>
  <c r="AG122" i="66"/>
  <c r="AC122" i="66"/>
  <c r="Y122" i="66"/>
  <c r="U122" i="66"/>
  <c r="AH122" i="66" s="1"/>
  <c r="AG121" i="66"/>
  <c r="AG123" i="66" s="1"/>
  <c r="AC121" i="66"/>
  <c r="AC123" i="66" s="1"/>
  <c r="Y121" i="66"/>
  <c r="Y123" i="66" s="1"/>
  <c r="U121" i="66"/>
  <c r="AF119" i="66"/>
  <c r="AE119" i="66"/>
  <c r="AD119" i="66"/>
  <c r="AB119" i="66"/>
  <c r="AA119" i="66"/>
  <c r="Z119" i="66"/>
  <c r="X119" i="66"/>
  <c r="W119" i="66"/>
  <c r="V119" i="66"/>
  <c r="T119" i="66"/>
  <c r="S119" i="66"/>
  <c r="R119" i="66"/>
  <c r="O119" i="66"/>
  <c r="N119" i="66"/>
  <c r="M119" i="66"/>
  <c r="K119" i="66"/>
  <c r="J119" i="66"/>
  <c r="AG118" i="66"/>
  <c r="AC118" i="66"/>
  <c r="Y118" i="66"/>
  <c r="U118" i="66"/>
  <c r="AH118" i="66" s="1"/>
  <c r="AG117" i="66"/>
  <c r="AC117" i="66"/>
  <c r="Y117" i="66"/>
  <c r="U117" i="66"/>
  <c r="AH117" i="66" s="1"/>
  <c r="AG116" i="66"/>
  <c r="AC116" i="66"/>
  <c r="Y116" i="66"/>
  <c r="U116" i="66"/>
  <c r="AH116" i="66" s="1"/>
  <c r="AG115" i="66"/>
  <c r="AC115" i="66"/>
  <c r="Y115" i="66"/>
  <c r="U115" i="66"/>
  <c r="AH115" i="66" s="1"/>
  <c r="AG114" i="66"/>
  <c r="AC114" i="66"/>
  <c r="Y114" i="66"/>
  <c r="U114" i="66"/>
  <c r="AH114" i="66" s="1"/>
  <c r="AG113" i="66"/>
  <c r="AC113" i="66"/>
  <c r="Y113" i="66"/>
  <c r="U113" i="66"/>
  <c r="AH113" i="66" s="1"/>
  <c r="AG112" i="66"/>
  <c r="AC112" i="66"/>
  <c r="Y112" i="66"/>
  <c r="U112" i="66"/>
  <c r="AH112" i="66" s="1"/>
  <c r="AG111" i="66"/>
  <c r="AC111" i="66"/>
  <c r="Y111" i="66"/>
  <c r="U111" i="66"/>
  <c r="AH111" i="66" s="1"/>
  <c r="AG110" i="66"/>
  <c r="AC110" i="66"/>
  <c r="Y110" i="66"/>
  <c r="U110" i="66"/>
  <c r="AH110" i="66" s="1"/>
  <c r="AG109" i="66"/>
  <c r="AC109" i="66"/>
  <c r="Y109" i="66"/>
  <c r="U109" i="66"/>
  <c r="AH109" i="66" s="1"/>
  <c r="AG108" i="66"/>
  <c r="AC108" i="66"/>
  <c r="Y108" i="66"/>
  <c r="U108" i="66"/>
  <c r="AH108" i="66" s="1"/>
  <c r="AG107" i="66"/>
  <c r="AC107" i="66"/>
  <c r="Y107" i="66"/>
  <c r="U107" i="66"/>
  <c r="AH107" i="66" s="1"/>
  <c r="AG106" i="66"/>
  <c r="AC106" i="66"/>
  <c r="Y106" i="66"/>
  <c r="U106" i="66"/>
  <c r="AH106" i="66" s="1"/>
  <c r="AG105" i="66"/>
  <c r="AC105" i="66"/>
  <c r="Y105" i="66"/>
  <c r="U105" i="66"/>
  <c r="AH105" i="66" s="1"/>
  <c r="AG104" i="66"/>
  <c r="AG119" i="66" s="1"/>
  <c r="AC104" i="66"/>
  <c r="Y104" i="66"/>
  <c r="Y119" i="66" s="1"/>
  <c r="U104" i="66"/>
  <c r="AG103" i="66"/>
  <c r="AC103" i="66"/>
  <c r="Y103" i="66"/>
  <c r="U103" i="66"/>
  <c r="AH103" i="66" s="1"/>
  <c r="AG102" i="66"/>
  <c r="AC102" i="66"/>
  <c r="Y102" i="66"/>
  <c r="U102" i="66"/>
  <c r="AH102" i="66" s="1"/>
  <c r="AG101" i="66"/>
  <c r="AC101" i="66"/>
  <c r="Y101" i="66"/>
  <c r="U101" i="66"/>
  <c r="AH101" i="66" s="1"/>
  <c r="AG100" i="66"/>
  <c r="AC100" i="66"/>
  <c r="Y100" i="66"/>
  <c r="U100" i="66"/>
  <c r="AH100" i="66" s="1"/>
  <c r="AG99" i="66"/>
  <c r="AC99" i="66"/>
  <c r="Y99" i="66"/>
  <c r="U99" i="66"/>
  <c r="AH99" i="66" s="1"/>
  <c r="AG98" i="66"/>
  <c r="AC98" i="66"/>
  <c r="Y98" i="66"/>
  <c r="U98" i="66"/>
  <c r="AH98" i="66" s="1"/>
  <c r="AG97" i="66"/>
  <c r="AC97" i="66"/>
  <c r="AC119" i="66" s="1"/>
  <c r="Y97" i="66"/>
  <c r="U97" i="66"/>
  <c r="AH97" i="66" s="1"/>
  <c r="AF95" i="66"/>
  <c r="AE95" i="66"/>
  <c r="AD95" i="66"/>
  <c r="AB95" i="66"/>
  <c r="AA95" i="66"/>
  <c r="Z95" i="66"/>
  <c r="X95" i="66"/>
  <c r="W95" i="66"/>
  <c r="V95" i="66"/>
  <c r="T95" i="66"/>
  <c r="S95" i="66"/>
  <c r="R95" i="66"/>
  <c r="O95" i="66"/>
  <c r="N95" i="66"/>
  <c r="M95" i="66"/>
  <c r="K95" i="66"/>
  <c r="J95" i="66"/>
  <c r="AG94" i="66"/>
  <c r="AC94" i="66"/>
  <c r="Y94" i="66"/>
  <c r="U94" i="66"/>
  <c r="AH94" i="66" s="1"/>
  <c r="AG93" i="66"/>
  <c r="AG95" i="66" s="1"/>
  <c r="AC93" i="66"/>
  <c r="AC95" i="66" s="1"/>
  <c r="Y93" i="66"/>
  <c r="Y95" i="66" s="1"/>
  <c r="U93" i="66"/>
  <c r="AF91" i="66"/>
  <c r="AE91" i="66"/>
  <c r="AD91" i="66"/>
  <c r="AB91" i="66"/>
  <c r="AA91" i="66"/>
  <c r="Z91" i="66"/>
  <c r="X91" i="66"/>
  <c r="W91" i="66"/>
  <c r="V91" i="66"/>
  <c r="T91" i="66"/>
  <c r="S91" i="66"/>
  <c r="R91" i="66"/>
  <c r="O91" i="66"/>
  <c r="N91" i="66"/>
  <c r="M91" i="66"/>
  <c r="K91" i="66"/>
  <c r="J91" i="66"/>
  <c r="AG90" i="66"/>
  <c r="AC90" i="66"/>
  <c r="Y90" i="66"/>
  <c r="U90" i="66"/>
  <c r="AH90" i="66" s="1"/>
  <c r="AG89" i="66"/>
  <c r="AG91" i="66" s="1"/>
  <c r="AC89" i="66"/>
  <c r="AC91" i="66" s="1"/>
  <c r="Y89" i="66"/>
  <c r="Y91" i="66" s="1"/>
  <c r="U89" i="66"/>
  <c r="AF87" i="66"/>
  <c r="AE87" i="66"/>
  <c r="AD87" i="66"/>
  <c r="AB87" i="66"/>
  <c r="AA87" i="66"/>
  <c r="Z87" i="66"/>
  <c r="X87" i="66"/>
  <c r="W87" i="66"/>
  <c r="V87" i="66"/>
  <c r="T87" i="66"/>
  <c r="S87" i="66"/>
  <c r="R87" i="66"/>
  <c r="Q87" i="66"/>
  <c r="Q232" i="66" s="1"/>
  <c r="P87" i="66"/>
  <c r="P232" i="66" s="1"/>
  <c r="O87" i="66"/>
  <c r="N87" i="66"/>
  <c r="M87" i="66"/>
  <c r="L87" i="66"/>
  <c r="L232" i="66" s="1"/>
  <c r="K87" i="66"/>
  <c r="J87" i="66"/>
  <c r="AG86" i="66"/>
  <c r="AC86" i="66"/>
  <c r="Y86" i="66"/>
  <c r="U86" i="66"/>
  <c r="AH86" i="66" s="1"/>
  <c r="AG85" i="66"/>
  <c r="AC85" i="66"/>
  <c r="Y85" i="66"/>
  <c r="U85" i="66"/>
  <c r="AH85" i="66" s="1"/>
  <c r="AG84" i="66"/>
  <c r="AC84" i="66"/>
  <c r="Y84" i="66"/>
  <c r="U84" i="66"/>
  <c r="AH84" i="66" s="1"/>
  <c r="AG83" i="66"/>
  <c r="AC83" i="66"/>
  <c r="Y83" i="66"/>
  <c r="U83" i="66"/>
  <c r="AH83" i="66" s="1"/>
  <c r="AG82" i="66"/>
  <c r="AC82" i="66"/>
  <c r="Y82" i="66"/>
  <c r="U82" i="66"/>
  <c r="AH82" i="66" s="1"/>
  <c r="AG81" i="66"/>
  <c r="AC81" i="66"/>
  <c r="Y81" i="66"/>
  <c r="U81" i="66"/>
  <c r="AH81" i="66" s="1"/>
  <c r="AG80" i="66"/>
  <c r="AC80" i="66"/>
  <c r="Y80" i="66"/>
  <c r="U80" i="66"/>
  <c r="AH80" i="66" s="1"/>
  <c r="AG79" i="66"/>
  <c r="AC79" i="66"/>
  <c r="Y79" i="66"/>
  <c r="U79" i="66"/>
  <c r="AH79" i="66" s="1"/>
  <c r="AG78" i="66"/>
  <c r="AC78" i="66"/>
  <c r="Y78" i="66"/>
  <c r="U78" i="66"/>
  <c r="AH78" i="66" s="1"/>
  <c r="AG77" i="66"/>
  <c r="AC77" i="66"/>
  <c r="Y77" i="66"/>
  <c r="U77" i="66"/>
  <c r="AH77" i="66" s="1"/>
  <c r="AG76" i="66"/>
  <c r="AC76" i="66"/>
  <c r="Y76" i="66"/>
  <c r="U76" i="66"/>
  <c r="AH76" i="66" s="1"/>
  <c r="AG75" i="66"/>
  <c r="AC75" i="66"/>
  <c r="Y75" i="66"/>
  <c r="U75" i="66"/>
  <c r="AH75" i="66" s="1"/>
  <c r="AG74" i="66"/>
  <c r="AC74" i="66"/>
  <c r="Y74" i="66"/>
  <c r="U74" i="66"/>
  <c r="AH74" i="66" s="1"/>
  <c r="AG73" i="66"/>
  <c r="AC73" i="66"/>
  <c r="Y73" i="66"/>
  <c r="U73" i="66"/>
  <c r="AH73" i="66" s="1"/>
  <c r="AG72" i="66"/>
  <c r="AC72" i="66"/>
  <c r="Y72" i="66"/>
  <c r="U72" i="66"/>
  <c r="AH72" i="66" s="1"/>
  <c r="AG71" i="66"/>
  <c r="AC71" i="66"/>
  <c r="Y71" i="66"/>
  <c r="U71" i="66"/>
  <c r="AH71" i="66" s="1"/>
  <c r="AG70" i="66"/>
  <c r="AC70" i="66"/>
  <c r="Y70" i="66"/>
  <c r="U70" i="66"/>
  <c r="AH70" i="66" s="1"/>
  <c r="AG69" i="66"/>
  <c r="AC69" i="66"/>
  <c r="Y69" i="66"/>
  <c r="U69" i="66"/>
  <c r="AH69" i="66" s="1"/>
  <c r="AG68" i="66"/>
  <c r="AC68" i="66"/>
  <c r="Y68" i="66"/>
  <c r="U68" i="66"/>
  <c r="AH68" i="66" s="1"/>
  <c r="AG67" i="66"/>
  <c r="AC67" i="66"/>
  <c r="Y67" i="66"/>
  <c r="U67" i="66"/>
  <c r="AH67" i="66" s="1"/>
  <c r="AG66" i="66"/>
  <c r="AC66" i="66"/>
  <c r="Y66" i="66"/>
  <c r="U66" i="66"/>
  <c r="AH66" i="66" s="1"/>
  <c r="AG65" i="66"/>
  <c r="AC65" i="66"/>
  <c r="Y65" i="66"/>
  <c r="U65" i="66"/>
  <c r="AH65" i="66" s="1"/>
  <c r="AG64" i="66"/>
  <c r="AC64" i="66"/>
  <c r="Y64" i="66"/>
  <c r="U64" i="66"/>
  <c r="AH64" i="66" s="1"/>
  <c r="AG63" i="66"/>
  <c r="AC63" i="66"/>
  <c r="Y63" i="66"/>
  <c r="U63" i="66"/>
  <c r="AH63" i="66" s="1"/>
  <c r="AG62" i="66"/>
  <c r="AC62" i="66"/>
  <c r="Y62" i="66"/>
  <c r="U62" i="66"/>
  <c r="AH62" i="66" s="1"/>
  <c r="AG61" i="66"/>
  <c r="AC61" i="66"/>
  <c r="Y61" i="66"/>
  <c r="U61" i="66"/>
  <c r="AH61" i="66" s="1"/>
  <c r="AG60" i="66"/>
  <c r="AC60" i="66"/>
  <c r="Y60" i="66"/>
  <c r="U60" i="66"/>
  <c r="AH60" i="66" s="1"/>
  <c r="AG59" i="66"/>
  <c r="AC59" i="66"/>
  <c r="Y59" i="66"/>
  <c r="U59" i="66"/>
  <c r="AH59" i="66" s="1"/>
  <c r="AG58" i="66"/>
  <c r="AC58" i="66"/>
  <c r="Y58" i="66"/>
  <c r="U58" i="66"/>
  <c r="AH58" i="66" s="1"/>
  <c r="AG57" i="66"/>
  <c r="AC57" i="66"/>
  <c r="Y57" i="66"/>
  <c r="U57" i="66"/>
  <c r="AH57" i="66" s="1"/>
  <c r="AG56" i="66"/>
  <c r="AC56" i="66"/>
  <c r="Y56" i="66"/>
  <c r="U56" i="66"/>
  <c r="AH56" i="66" s="1"/>
  <c r="AG55" i="66"/>
  <c r="AC55" i="66"/>
  <c r="Y55" i="66"/>
  <c r="U55" i="66"/>
  <c r="AH55" i="66" s="1"/>
  <c r="AG54" i="66"/>
  <c r="AC54" i="66"/>
  <c r="Y54" i="66"/>
  <c r="U54" i="66"/>
  <c r="AH54" i="66" s="1"/>
  <c r="AG53" i="66"/>
  <c r="AC53" i="66"/>
  <c r="Y53" i="66"/>
  <c r="U53" i="66"/>
  <c r="AH53" i="66" s="1"/>
  <c r="AG52" i="66"/>
  <c r="AC52" i="66"/>
  <c r="Y52" i="66"/>
  <c r="U52" i="66"/>
  <c r="AH52" i="66" s="1"/>
  <c r="AG51" i="66"/>
  <c r="AC51" i="66"/>
  <c r="Y51" i="66"/>
  <c r="U51" i="66"/>
  <c r="AH51" i="66" s="1"/>
  <c r="AG50" i="66"/>
  <c r="AC50" i="66"/>
  <c r="Y50" i="66"/>
  <c r="U50" i="66"/>
  <c r="AH50" i="66" s="1"/>
  <c r="AG49" i="66"/>
  <c r="AC49" i="66"/>
  <c r="Y49" i="66"/>
  <c r="U49" i="66"/>
  <c r="AH49" i="66" s="1"/>
  <c r="AG48" i="66"/>
  <c r="AC48" i="66"/>
  <c r="Y48" i="66"/>
  <c r="U48" i="66"/>
  <c r="AH48" i="66" s="1"/>
  <c r="AG47" i="66"/>
  <c r="AC47" i="66"/>
  <c r="Y47" i="66"/>
  <c r="U47" i="66"/>
  <c r="AH47" i="66" s="1"/>
  <c r="AG46" i="66"/>
  <c r="AC46" i="66"/>
  <c r="Y46" i="66"/>
  <c r="U46" i="66"/>
  <c r="AH46" i="66" s="1"/>
  <c r="AG45" i="66"/>
  <c r="AC45" i="66"/>
  <c r="Y45" i="66"/>
  <c r="U45" i="66"/>
  <c r="AH45" i="66" s="1"/>
  <c r="AG44" i="66"/>
  <c r="AC44" i="66"/>
  <c r="Y44" i="66"/>
  <c r="U44" i="66"/>
  <c r="AH44" i="66" s="1"/>
  <c r="AG43" i="66"/>
  <c r="AC43" i="66"/>
  <c r="Y43" i="66"/>
  <c r="U43" i="66"/>
  <c r="AH43" i="66" s="1"/>
  <c r="AG42" i="66"/>
  <c r="AC42" i="66"/>
  <c r="Y42" i="66"/>
  <c r="U42" i="66"/>
  <c r="AH42" i="66" s="1"/>
  <c r="AG41" i="66"/>
  <c r="AC41" i="66"/>
  <c r="Y41" i="66"/>
  <c r="U41" i="66"/>
  <c r="AH41" i="66" s="1"/>
  <c r="AG40" i="66"/>
  <c r="AC40" i="66"/>
  <c r="Y40" i="66"/>
  <c r="U40" i="66"/>
  <c r="AH40" i="66" s="1"/>
  <c r="AG39" i="66"/>
  <c r="AC39" i="66"/>
  <c r="Y39" i="66"/>
  <c r="U39" i="66"/>
  <c r="AH39" i="66" s="1"/>
  <c r="AG38" i="66"/>
  <c r="AC38" i="66"/>
  <c r="Y38" i="66"/>
  <c r="U38" i="66"/>
  <c r="AH38" i="66" s="1"/>
  <c r="AG37" i="66"/>
  <c r="AC37" i="66"/>
  <c r="Y37" i="66"/>
  <c r="U37" i="66"/>
  <c r="AH37" i="66" s="1"/>
  <c r="AG36" i="66"/>
  <c r="AC36" i="66"/>
  <c r="Y36" i="66"/>
  <c r="U36" i="66"/>
  <c r="AH36" i="66" s="1"/>
  <c r="AG35" i="66"/>
  <c r="AC35" i="66"/>
  <c r="Y35" i="66"/>
  <c r="U35" i="66"/>
  <c r="AH35" i="66" s="1"/>
  <c r="AG34" i="66"/>
  <c r="AC34" i="66"/>
  <c r="Y34" i="66"/>
  <c r="U34" i="66"/>
  <c r="AH34" i="66" s="1"/>
  <c r="AG33" i="66"/>
  <c r="AC33" i="66"/>
  <c r="Y33" i="66"/>
  <c r="U33" i="66"/>
  <c r="AH33" i="66" s="1"/>
  <c r="AG32" i="66"/>
  <c r="AG87" i="66" s="1"/>
  <c r="AC32" i="66"/>
  <c r="AC87" i="66" s="1"/>
  <c r="Y32" i="66"/>
  <c r="Y87" i="66" s="1"/>
  <c r="U32" i="66"/>
  <c r="AF30" i="66"/>
  <c r="AE30" i="66"/>
  <c r="AD30" i="66"/>
  <c r="AB30" i="66"/>
  <c r="AA30" i="66"/>
  <c r="Z30" i="66"/>
  <c r="X30" i="66"/>
  <c r="W30" i="66"/>
  <c r="V30" i="66"/>
  <c r="T30" i="66"/>
  <c r="S30" i="66"/>
  <c r="R30" i="66"/>
  <c r="O30" i="66"/>
  <c r="N30" i="66"/>
  <c r="M30" i="66"/>
  <c r="K30" i="66"/>
  <c r="J30" i="66"/>
  <c r="AG29" i="66"/>
  <c r="AC29" i="66"/>
  <c r="Y29" i="66"/>
  <c r="U29" i="66"/>
  <c r="AH29" i="66" s="1"/>
  <c r="AG28" i="66"/>
  <c r="AG30" i="66" s="1"/>
  <c r="AC28" i="66"/>
  <c r="AC30" i="66" s="1"/>
  <c r="Y28" i="66"/>
  <c r="Y30" i="66" s="1"/>
  <c r="U28" i="66"/>
  <c r="AF26" i="66"/>
  <c r="AE26" i="66"/>
  <c r="AD26" i="66"/>
  <c r="AB26" i="66"/>
  <c r="AA26" i="66"/>
  <c r="Z26" i="66"/>
  <c r="X26" i="66"/>
  <c r="W26" i="66"/>
  <c r="V26" i="66"/>
  <c r="T26" i="66"/>
  <c r="S26" i="66"/>
  <c r="R26" i="66"/>
  <c r="O26" i="66"/>
  <c r="N26" i="66"/>
  <c r="M26" i="66"/>
  <c r="K26" i="66"/>
  <c r="J26" i="66"/>
  <c r="AG25" i="66"/>
  <c r="AC25" i="66"/>
  <c r="Y25" i="66"/>
  <c r="U25" i="66"/>
  <c r="AH25" i="66" s="1"/>
  <c r="AG24" i="66"/>
  <c r="AC24" i="66"/>
  <c r="Y24" i="66"/>
  <c r="U24" i="66"/>
  <c r="AH24" i="66" s="1"/>
  <c r="AG23" i="66"/>
  <c r="AC23" i="66"/>
  <c r="Y23" i="66"/>
  <c r="U23" i="66"/>
  <c r="AH23" i="66" s="1"/>
  <c r="AG22" i="66"/>
  <c r="AC22" i="66"/>
  <c r="Y22" i="66"/>
  <c r="U22" i="66"/>
  <c r="AH22" i="66" s="1"/>
  <c r="AG21" i="66"/>
  <c r="AC21" i="66"/>
  <c r="Y21" i="66"/>
  <c r="U21" i="66"/>
  <c r="AH21" i="66" s="1"/>
  <c r="AG20" i="66"/>
  <c r="AG26" i="66" s="1"/>
  <c r="AC20" i="66"/>
  <c r="AC26" i="66" s="1"/>
  <c r="Y20" i="66"/>
  <c r="Y26" i="66" s="1"/>
  <c r="U20" i="66"/>
  <c r="AF18" i="66"/>
  <c r="AE18" i="66"/>
  <c r="AD18" i="66"/>
  <c r="AB18" i="66"/>
  <c r="AA18" i="66"/>
  <c r="Z18" i="66"/>
  <c r="X18" i="66"/>
  <c r="W18" i="66"/>
  <c r="V18" i="66"/>
  <c r="T18" i="66"/>
  <c r="S18" i="66"/>
  <c r="R18" i="66"/>
  <c r="O18" i="66"/>
  <c r="N18" i="66"/>
  <c r="M18" i="66"/>
  <c r="K18" i="66"/>
  <c r="J18" i="66"/>
  <c r="AG17" i="66"/>
  <c r="AC17" i="66"/>
  <c r="Y17" i="66"/>
  <c r="U17" i="66"/>
  <c r="AH17" i="66" s="1"/>
  <c r="AG16" i="66"/>
  <c r="AG18" i="66" s="1"/>
  <c r="AC16" i="66"/>
  <c r="AC18" i="66" s="1"/>
  <c r="Y16" i="66"/>
  <c r="Y18" i="66" s="1"/>
  <c r="U16" i="66"/>
  <c r="AF14" i="66"/>
  <c r="AF232" i="66" s="1"/>
  <c r="AE14" i="66"/>
  <c r="AE232" i="66" s="1"/>
  <c r="AD14" i="66"/>
  <c r="AD232" i="66" s="1"/>
  <c r="AB14" i="66"/>
  <c r="AB232" i="66" s="1"/>
  <c r="AA14" i="66"/>
  <c r="AA232" i="66" s="1"/>
  <c r="Z14" i="66"/>
  <c r="Z232" i="66" s="1"/>
  <c r="X14" i="66"/>
  <c r="W14" i="66"/>
  <c r="W232" i="66" s="1"/>
  <c r="V14" i="66"/>
  <c r="V232" i="66" s="1"/>
  <c r="T14" i="66"/>
  <c r="T232" i="66" s="1"/>
  <c r="S14" i="66"/>
  <c r="S232" i="66" s="1"/>
  <c r="R14" i="66"/>
  <c r="R232" i="66" s="1"/>
  <c r="O14" i="66"/>
  <c r="O232" i="66" s="1"/>
  <c r="N14" i="66"/>
  <c r="N232" i="66" s="1"/>
  <c r="M14" i="66"/>
  <c r="M232" i="66" s="1"/>
  <c r="K14" i="66"/>
  <c r="K232" i="66" s="1"/>
  <c r="J14" i="66"/>
  <c r="AG13" i="66"/>
  <c r="AC13" i="66"/>
  <c r="Y13" i="66"/>
  <c r="U13" i="66"/>
  <c r="AH13" i="66" s="1"/>
  <c r="AG12" i="66"/>
  <c r="AC12" i="66"/>
  <c r="Y12" i="66"/>
  <c r="U12" i="66"/>
  <c r="AH12" i="66" s="1"/>
  <c r="AG11" i="66"/>
  <c r="AC11" i="66"/>
  <c r="Y11" i="66"/>
  <c r="U11" i="66"/>
  <c r="AH11" i="66" s="1"/>
  <c r="AG10" i="66"/>
  <c r="AC10" i="66"/>
  <c r="Y10" i="66"/>
  <c r="U10" i="66"/>
  <c r="AH10" i="66" s="1"/>
  <c r="AG9" i="66"/>
  <c r="AG14" i="66" s="1"/>
  <c r="AG232" i="66" s="1"/>
  <c r="AC9" i="66"/>
  <c r="AC14" i="66" s="1"/>
  <c r="AC232" i="66" s="1"/>
  <c r="Y9" i="66"/>
  <c r="Y14" i="66" s="1"/>
  <c r="U9" i="66"/>
  <c r="V71" i="54"/>
  <c r="AG70" i="54"/>
  <c r="AC70" i="54"/>
  <c r="AB71" i="54"/>
  <c r="AA71" i="54"/>
  <c r="Z71" i="54"/>
  <c r="K71" i="54"/>
  <c r="Y70" i="54"/>
  <c r="U70" i="54"/>
  <c r="AG58" i="54"/>
  <c r="AB59" i="54"/>
  <c r="AA59" i="54"/>
  <c r="Z59" i="54"/>
  <c r="AC58" i="54"/>
  <c r="Y58" i="54"/>
  <c r="U58" i="54"/>
  <c r="AH58" i="54" s="1"/>
  <c r="K59" i="54"/>
  <c r="AG54" i="54"/>
  <c r="AC54" i="54"/>
  <c r="AH54" i="54" s="1"/>
  <c r="AI54" i="54" s="1"/>
  <c r="AB55" i="54"/>
  <c r="AA55" i="54"/>
  <c r="Z55" i="54"/>
  <c r="K55" i="54"/>
  <c r="AC46" i="54"/>
  <c r="AG46" i="54"/>
  <c r="AB47" i="54"/>
  <c r="AA47" i="54"/>
  <c r="Z47" i="54"/>
  <c r="Z51" i="54"/>
  <c r="Y46" i="54"/>
  <c r="U46" i="54"/>
  <c r="AH46" i="54" s="1"/>
  <c r="K47" i="54"/>
  <c r="AG38" i="54"/>
  <c r="AG37" i="54"/>
  <c r="AG39" i="54" s="1"/>
  <c r="AB39" i="54"/>
  <c r="AA39" i="54"/>
  <c r="AC38" i="54"/>
  <c r="AC37" i="54"/>
  <c r="AC39" i="54" s="1"/>
  <c r="Y38" i="54"/>
  <c r="Y37" i="54"/>
  <c r="U38" i="54"/>
  <c r="AH38" i="54" s="1"/>
  <c r="AI38" i="54" s="1"/>
  <c r="U37" i="54"/>
  <c r="AH37" i="54" s="1"/>
  <c r="K39" i="54"/>
  <c r="AG26" i="54"/>
  <c r="AG25" i="54"/>
  <c r="AC26" i="54"/>
  <c r="AC25" i="54"/>
  <c r="AC22" i="54"/>
  <c r="Z27" i="54"/>
  <c r="Y26" i="54"/>
  <c r="Y25" i="54"/>
  <c r="U26" i="54"/>
  <c r="U25" i="54"/>
  <c r="K27" i="54"/>
  <c r="AG18" i="54"/>
  <c r="AC18" i="54"/>
  <c r="Y18" i="54"/>
  <c r="U18" i="54"/>
  <c r="AH18" i="54" s="1"/>
  <c r="AI18" i="54" s="1"/>
  <c r="K19" i="54"/>
  <c r="AG10" i="54"/>
  <c r="AC10" i="54"/>
  <c r="Y10" i="54"/>
  <c r="U10" i="54"/>
  <c r="AH10" i="54" s="1"/>
  <c r="AI73" i="8"/>
  <c r="AI74" i="8"/>
  <c r="Z74" i="8"/>
  <c r="AA74" i="8"/>
  <c r="AB74" i="8"/>
  <c r="Y10" i="67"/>
  <c r="X10" i="67"/>
  <c r="J27" i="3"/>
  <c r="AG73" i="56"/>
  <c r="AC73" i="56"/>
  <c r="Y73" i="56"/>
  <c r="U73" i="56"/>
  <c r="AH73" i="56" s="1"/>
  <c r="X73" i="54"/>
  <c r="X74" i="8"/>
  <c r="W74" i="8"/>
  <c r="V74" i="8"/>
  <c r="AG74" i="8"/>
  <c r="U74" i="8"/>
  <c r="T74" i="8"/>
  <c r="S74" i="8"/>
  <c r="R74" i="8"/>
  <c r="K74" i="8"/>
  <c r="X76" i="3"/>
  <c r="W76" i="3"/>
  <c r="V76" i="3"/>
  <c r="U76" i="3"/>
  <c r="Y73" i="3"/>
  <c r="Y74" i="3"/>
  <c r="Z18" i="56"/>
  <c r="AA18" i="56"/>
  <c r="AB18" i="56"/>
  <c r="Y25" i="63"/>
  <c r="X25" i="63"/>
  <c r="W25" i="63"/>
  <c r="V25" i="63"/>
  <c r="U25" i="63"/>
  <c r="T25" i="63"/>
  <c r="S25" i="63"/>
  <c r="R25" i="63"/>
  <c r="Q25" i="63"/>
  <c r="P25" i="63"/>
  <c r="O25" i="63"/>
  <c r="N25" i="63"/>
  <c r="M25" i="63"/>
  <c r="L25" i="63"/>
  <c r="K25" i="63"/>
  <c r="J25" i="63"/>
  <c r="I25" i="63"/>
  <c r="H25" i="63"/>
  <c r="G25" i="63"/>
  <c r="F25" i="63"/>
  <c r="E25" i="63"/>
  <c r="D25" i="63"/>
  <c r="C25" i="63"/>
  <c r="B25" i="63"/>
  <c r="A25" i="63"/>
  <c r="Y24" i="63"/>
  <c r="X24" i="63"/>
  <c r="W24" i="63"/>
  <c r="V24" i="63"/>
  <c r="U24" i="63"/>
  <c r="T24" i="63"/>
  <c r="S24" i="63"/>
  <c r="R24" i="63"/>
  <c r="Q24" i="63"/>
  <c r="P24" i="63"/>
  <c r="O24" i="63"/>
  <c r="N24" i="63"/>
  <c r="M24" i="63"/>
  <c r="L24" i="63"/>
  <c r="K24" i="63"/>
  <c r="J24" i="63"/>
  <c r="I24" i="63"/>
  <c r="H24" i="63"/>
  <c r="G24" i="63"/>
  <c r="F24" i="63"/>
  <c r="E24" i="63"/>
  <c r="D24" i="63"/>
  <c r="C24" i="63"/>
  <c r="B24" i="63"/>
  <c r="Y23" i="63"/>
  <c r="X23" i="63"/>
  <c r="W23" i="63"/>
  <c r="V23" i="63"/>
  <c r="U23" i="63"/>
  <c r="T23" i="63"/>
  <c r="S23" i="63"/>
  <c r="R23" i="63"/>
  <c r="Q23" i="63"/>
  <c r="P23" i="63"/>
  <c r="O23" i="63"/>
  <c r="N23" i="63"/>
  <c r="M23" i="63"/>
  <c r="L23" i="63"/>
  <c r="K23" i="63"/>
  <c r="J23" i="63"/>
  <c r="I23" i="63"/>
  <c r="H23" i="63"/>
  <c r="G23" i="63"/>
  <c r="F23" i="63"/>
  <c r="E23" i="63"/>
  <c r="D23" i="63"/>
  <c r="C23" i="63"/>
  <c r="B23" i="63"/>
  <c r="Y22" i="63"/>
  <c r="X22" i="63"/>
  <c r="W22" i="63"/>
  <c r="V22" i="63"/>
  <c r="U22" i="63"/>
  <c r="T22" i="63"/>
  <c r="S22" i="63"/>
  <c r="R22" i="63"/>
  <c r="Q22" i="63"/>
  <c r="P22" i="63"/>
  <c r="O22" i="63"/>
  <c r="N22" i="63"/>
  <c r="M22" i="63"/>
  <c r="L22" i="63"/>
  <c r="K22" i="63"/>
  <c r="J22" i="63"/>
  <c r="I22" i="63"/>
  <c r="H22" i="63"/>
  <c r="G22" i="63"/>
  <c r="F22" i="63"/>
  <c r="E22" i="63"/>
  <c r="D22" i="63"/>
  <c r="C22" i="63"/>
  <c r="B22" i="63"/>
  <c r="Y21" i="63"/>
  <c r="X21" i="63"/>
  <c r="W21" i="63"/>
  <c r="V21" i="63"/>
  <c r="U21" i="63"/>
  <c r="T21" i="63"/>
  <c r="S21" i="63"/>
  <c r="R21" i="63"/>
  <c r="Q21" i="63"/>
  <c r="P21" i="63"/>
  <c r="O21" i="63"/>
  <c r="N21" i="63"/>
  <c r="M21" i="63"/>
  <c r="L21" i="63"/>
  <c r="K21" i="63"/>
  <c r="J21" i="63"/>
  <c r="I21" i="63"/>
  <c r="H21" i="63"/>
  <c r="G21" i="63"/>
  <c r="F21" i="63"/>
  <c r="E21" i="63"/>
  <c r="D21" i="63"/>
  <c r="C21" i="63"/>
  <c r="B21" i="63"/>
  <c r="Y20" i="63"/>
  <c r="X20" i="63"/>
  <c r="W20" i="63"/>
  <c r="V20" i="63"/>
  <c r="U20" i="63"/>
  <c r="T20" i="63"/>
  <c r="S20" i="63"/>
  <c r="R20" i="63"/>
  <c r="Q20" i="63"/>
  <c r="P20" i="63"/>
  <c r="O20" i="63"/>
  <c r="N20" i="63"/>
  <c r="M20" i="63"/>
  <c r="L20" i="63"/>
  <c r="K20" i="63"/>
  <c r="J20" i="63"/>
  <c r="I20" i="63"/>
  <c r="H20" i="63"/>
  <c r="G20" i="63"/>
  <c r="F20" i="63"/>
  <c r="E20" i="63"/>
  <c r="D20" i="63"/>
  <c r="C20" i="63"/>
  <c r="B20" i="63"/>
  <c r="Y19" i="63"/>
  <c r="X19" i="63"/>
  <c r="W19" i="63"/>
  <c r="V19" i="63"/>
  <c r="U19" i="63"/>
  <c r="T19" i="63"/>
  <c r="S19" i="63"/>
  <c r="R19" i="63"/>
  <c r="Q19" i="63"/>
  <c r="P19" i="63"/>
  <c r="O19" i="63"/>
  <c r="N19" i="63"/>
  <c r="M19" i="63"/>
  <c r="L19" i="63"/>
  <c r="K19" i="63"/>
  <c r="J19" i="63"/>
  <c r="I19" i="63"/>
  <c r="H19" i="63"/>
  <c r="G19" i="63"/>
  <c r="F19" i="63"/>
  <c r="E19" i="63"/>
  <c r="D19" i="63"/>
  <c r="C19" i="63"/>
  <c r="B19" i="63"/>
  <c r="Y18" i="63"/>
  <c r="X18" i="63"/>
  <c r="W18" i="63"/>
  <c r="V18" i="63"/>
  <c r="U18" i="63"/>
  <c r="T18" i="63"/>
  <c r="S18" i="63"/>
  <c r="R18" i="63"/>
  <c r="Q18" i="63"/>
  <c r="P18" i="63"/>
  <c r="O18" i="63"/>
  <c r="N18" i="63"/>
  <c r="M18" i="63"/>
  <c r="L18" i="63"/>
  <c r="K18" i="63"/>
  <c r="J18" i="63"/>
  <c r="I18" i="63"/>
  <c r="H18" i="63"/>
  <c r="G18" i="63"/>
  <c r="F18" i="63"/>
  <c r="E18" i="63"/>
  <c r="D18" i="63"/>
  <c r="C18" i="63"/>
  <c r="B18" i="63"/>
  <c r="Y17" i="63"/>
  <c r="X17" i="63"/>
  <c r="W17" i="63"/>
  <c r="V17" i="63"/>
  <c r="U17" i="63"/>
  <c r="T17" i="63"/>
  <c r="S17" i="63"/>
  <c r="R17" i="63"/>
  <c r="Q17" i="63"/>
  <c r="P17" i="63"/>
  <c r="O17" i="63"/>
  <c r="N17" i="63"/>
  <c r="M17" i="63"/>
  <c r="L17" i="63"/>
  <c r="K17" i="63"/>
  <c r="J17" i="63"/>
  <c r="I17" i="63"/>
  <c r="H17" i="63"/>
  <c r="G17" i="63"/>
  <c r="F17" i="63"/>
  <c r="E17" i="63"/>
  <c r="D17" i="63"/>
  <c r="C17" i="63"/>
  <c r="B17" i="63"/>
  <c r="Y16" i="63"/>
  <c r="X16" i="63"/>
  <c r="W16" i="63"/>
  <c r="V16" i="63"/>
  <c r="U16" i="63"/>
  <c r="T16" i="63"/>
  <c r="S16" i="63"/>
  <c r="R16" i="63"/>
  <c r="Q16" i="63"/>
  <c r="P16" i="63"/>
  <c r="O16" i="63"/>
  <c r="N16" i="63"/>
  <c r="M16" i="63"/>
  <c r="L16" i="63"/>
  <c r="K16" i="63"/>
  <c r="J16" i="63"/>
  <c r="I16" i="63"/>
  <c r="H16" i="63"/>
  <c r="G16" i="63"/>
  <c r="F16" i="63"/>
  <c r="E16" i="63"/>
  <c r="D16" i="63"/>
  <c r="C16" i="63"/>
  <c r="B16" i="63"/>
  <c r="Y15" i="63"/>
  <c r="X15" i="63"/>
  <c r="W15" i="63"/>
  <c r="V15" i="63"/>
  <c r="U15" i="63"/>
  <c r="T15" i="63"/>
  <c r="S15" i="63"/>
  <c r="R15" i="63"/>
  <c r="Q15" i="63"/>
  <c r="P15" i="63"/>
  <c r="O15" i="63"/>
  <c r="N15" i="63"/>
  <c r="M15" i="63"/>
  <c r="L15" i="63"/>
  <c r="K15" i="63"/>
  <c r="J15" i="63"/>
  <c r="I15" i="63"/>
  <c r="H15" i="63"/>
  <c r="G15" i="63"/>
  <c r="F15" i="63"/>
  <c r="E15" i="63"/>
  <c r="D15" i="63"/>
  <c r="C15" i="63"/>
  <c r="B15" i="63"/>
  <c r="Y14" i="63"/>
  <c r="X14" i="63"/>
  <c r="W14" i="63"/>
  <c r="V14" i="63"/>
  <c r="U14" i="63"/>
  <c r="T14" i="63"/>
  <c r="S14" i="63"/>
  <c r="R14" i="63"/>
  <c r="Q14" i="63"/>
  <c r="P14" i="63"/>
  <c r="O14" i="63"/>
  <c r="N14" i="63"/>
  <c r="M14" i="63"/>
  <c r="L14" i="63"/>
  <c r="K14" i="63"/>
  <c r="J14" i="63"/>
  <c r="I14" i="63"/>
  <c r="H14" i="63"/>
  <c r="G14" i="63"/>
  <c r="F14" i="63"/>
  <c r="E14" i="63"/>
  <c r="D14" i="63"/>
  <c r="C14" i="63"/>
  <c r="B14" i="63"/>
  <c r="Y13" i="63"/>
  <c r="X13" i="63"/>
  <c r="W13" i="63"/>
  <c r="V13" i="63"/>
  <c r="U13" i="63"/>
  <c r="T13" i="63"/>
  <c r="S13" i="63"/>
  <c r="R13" i="63"/>
  <c r="Q13" i="63"/>
  <c r="P13" i="63"/>
  <c r="O13" i="63"/>
  <c r="N13" i="63"/>
  <c r="M13" i="63"/>
  <c r="L13" i="63"/>
  <c r="K13" i="63"/>
  <c r="J13" i="63"/>
  <c r="I13" i="63"/>
  <c r="H13" i="63"/>
  <c r="G13" i="63"/>
  <c r="F13" i="63"/>
  <c r="E13" i="63"/>
  <c r="D13" i="63"/>
  <c r="C13" i="63"/>
  <c r="B13" i="63"/>
  <c r="Y12" i="63"/>
  <c r="X12" i="63"/>
  <c r="W12" i="63"/>
  <c r="V12" i="63"/>
  <c r="U12" i="63"/>
  <c r="T12" i="63"/>
  <c r="S12" i="63"/>
  <c r="R12" i="63"/>
  <c r="Q12" i="63"/>
  <c r="P12" i="63"/>
  <c r="O12" i="63"/>
  <c r="N12" i="63"/>
  <c r="M12" i="63"/>
  <c r="L12" i="63"/>
  <c r="K12" i="63"/>
  <c r="J12" i="63"/>
  <c r="I12" i="63"/>
  <c r="H12" i="63"/>
  <c r="G12" i="63"/>
  <c r="F12" i="63"/>
  <c r="E12" i="63"/>
  <c r="D12" i="63"/>
  <c r="C12" i="63"/>
  <c r="B12" i="63"/>
  <c r="Y11" i="63"/>
  <c r="X11" i="63"/>
  <c r="W11" i="63"/>
  <c r="V11" i="63"/>
  <c r="U11" i="63"/>
  <c r="T11" i="63"/>
  <c r="S11" i="63"/>
  <c r="R11" i="63"/>
  <c r="Q11" i="63"/>
  <c r="P11" i="63"/>
  <c r="O11" i="63"/>
  <c r="N11" i="63"/>
  <c r="M11" i="63"/>
  <c r="L11" i="63"/>
  <c r="K11" i="63"/>
  <c r="J11" i="63"/>
  <c r="I11" i="63"/>
  <c r="H11" i="63"/>
  <c r="G11" i="63"/>
  <c r="F11" i="63"/>
  <c r="E11" i="63"/>
  <c r="D11" i="63"/>
  <c r="C11" i="63"/>
  <c r="B11" i="63"/>
  <c r="Y10" i="63"/>
  <c r="X10" i="63"/>
  <c r="W10" i="63"/>
  <c r="V10" i="63"/>
  <c r="U10" i="63"/>
  <c r="T10" i="63"/>
  <c r="S10" i="63"/>
  <c r="R10" i="63"/>
  <c r="Q10" i="63"/>
  <c r="P10" i="63"/>
  <c r="O10" i="63"/>
  <c r="N10" i="63"/>
  <c r="M10" i="63"/>
  <c r="L10" i="63"/>
  <c r="K10" i="63"/>
  <c r="J10" i="63"/>
  <c r="I10" i="63"/>
  <c r="H10" i="63"/>
  <c r="G10" i="63"/>
  <c r="F10" i="63"/>
  <c r="E10" i="63"/>
  <c r="D10" i="63"/>
  <c r="C10" i="63"/>
  <c r="B10" i="63"/>
  <c r="Y9" i="63"/>
  <c r="X9" i="63"/>
  <c r="W9" i="63"/>
  <c r="V9" i="63"/>
  <c r="U9" i="63"/>
  <c r="T9" i="63"/>
  <c r="S9" i="63"/>
  <c r="R9" i="63"/>
  <c r="Q9" i="63"/>
  <c r="P9" i="63"/>
  <c r="O9" i="63"/>
  <c r="N9" i="63"/>
  <c r="M9" i="63"/>
  <c r="L9" i="63"/>
  <c r="K9" i="63"/>
  <c r="J9" i="63"/>
  <c r="I9" i="63"/>
  <c r="H9" i="63"/>
  <c r="G9" i="63"/>
  <c r="F9" i="63"/>
  <c r="E9" i="63"/>
  <c r="D9" i="63"/>
  <c r="C9" i="63"/>
  <c r="B9" i="63"/>
  <c r="Y8" i="63"/>
  <c r="X8" i="63"/>
  <c r="W8" i="63"/>
  <c r="V8" i="63"/>
  <c r="U8" i="63"/>
  <c r="T8" i="63"/>
  <c r="S8" i="63"/>
  <c r="R8" i="63"/>
  <c r="Q8" i="63"/>
  <c r="P8" i="63"/>
  <c r="O8" i="63"/>
  <c r="N8" i="63"/>
  <c r="M8" i="63"/>
  <c r="L8" i="63"/>
  <c r="K8" i="63"/>
  <c r="J8" i="63"/>
  <c r="I8" i="63"/>
  <c r="H8" i="63"/>
  <c r="G8" i="63"/>
  <c r="F8" i="63"/>
  <c r="E8" i="63"/>
  <c r="D8" i="63"/>
  <c r="C8" i="63"/>
  <c r="B8" i="63"/>
  <c r="AJ76" i="62"/>
  <c r="AI76" i="62"/>
  <c r="AH76" i="62"/>
  <c r="AG76" i="62"/>
  <c r="AF76" i="62"/>
  <c r="AE76" i="62"/>
  <c r="AD76" i="62"/>
  <c r="AC76" i="62"/>
  <c r="AB76" i="62"/>
  <c r="AA76" i="62"/>
  <c r="Z76" i="62"/>
  <c r="Y76" i="62"/>
  <c r="X76" i="62"/>
  <c r="W76" i="62"/>
  <c r="V76" i="62"/>
  <c r="U76" i="62"/>
  <c r="T76" i="62"/>
  <c r="S76" i="62"/>
  <c r="R76" i="62"/>
  <c r="Q76" i="62"/>
  <c r="P76" i="62"/>
  <c r="O76" i="62"/>
  <c r="N76" i="62"/>
  <c r="M76" i="62"/>
  <c r="L76" i="62"/>
  <c r="K76" i="62"/>
  <c r="J76" i="62"/>
  <c r="A76" i="62"/>
  <c r="AJ75" i="62"/>
  <c r="AI75" i="62"/>
  <c r="AH75" i="62"/>
  <c r="AG75" i="62"/>
  <c r="AF75" i="62"/>
  <c r="AE75" i="62"/>
  <c r="AD75" i="62"/>
  <c r="AC75" i="62"/>
  <c r="AB75" i="62"/>
  <c r="AA75" i="62"/>
  <c r="Z75" i="62"/>
  <c r="Y75" i="62"/>
  <c r="X75" i="62"/>
  <c r="W75" i="62"/>
  <c r="V75" i="62"/>
  <c r="U75" i="62"/>
  <c r="T75" i="62"/>
  <c r="S75" i="62"/>
  <c r="R75" i="62"/>
  <c r="O75" i="62"/>
  <c r="N75" i="62"/>
  <c r="M75" i="62"/>
  <c r="K75" i="62"/>
  <c r="J75" i="62"/>
  <c r="AJ74" i="62"/>
  <c r="AI74" i="62"/>
  <c r="AH74" i="62"/>
  <c r="AG74" i="62"/>
  <c r="AC74" i="62"/>
  <c r="Y74" i="62"/>
  <c r="U74" i="62"/>
  <c r="AJ73" i="62"/>
  <c r="AI73" i="62"/>
  <c r="AH73" i="62"/>
  <c r="AG73" i="62"/>
  <c r="AC73" i="62"/>
  <c r="Y73" i="62"/>
  <c r="U73" i="62"/>
  <c r="AJ71" i="62"/>
  <c r="AI71" i="62"/>
  <c r="AH71" i="62"/>
  <c r="AG71" i="62"/>
  <c r="AF71" i="62"/>
  <c r="AE71" i="62"/>
  <c r="AD71" i="62"/>
  <c r="AC71" i="62"/>
  <c r="AB71" i="62"/>
  <c r="AA71" i="62"/>
  <c r="Z71" i="62"/>
  <c r="Y71" i="62"/>
  <c r="X71" i="62"/>
  <c r="W71" i="62"/>
  <c r="V71" i="62"/>
  <c r="U71" i="62"/>
  <c r="T71" i="62"/>
  <c r="S71" i="62"/>
  <c r="R71" i="62"/>
  <c r="O71" i="62"/>
  <c r="N71" i="62"/>
  <c r="M71" i="62"/>
  <c r="K71" i="62"/>
  <c r="J71" i="62"/>
  <c r="AJ70" i="62"/>
  <c r="AI70" i="62"/>
  <c r="AH70" i="62"/>
  <c r="AG70" i="62"/>
  <c r="AC70" i="62"/>
  <c r="Y70" i="62"/>
  <c r="U70" i="62"/>
  <c r="AJ69" i="62"/>
  <c r="AI69" i="62"/>
  <c r="AH69" i="62"/>
  <c r="AG69" i="62"/>
  <c r="AC69" i="62"/>
  <c r="Y69" i="62"/>
  <c r="U69" i="62"/>
  <c r="AJ67" i="62"/>
  <c r="AI67" i="62"/>
  <c r="AH67" i="62"/>
  <c r="AG67" i="62"/>
  <c r="AF67" i="62"/>
  <c r="AE67" i="62"/>
  <c r="AD67" i="62"/>
  <c r="AC67" i="62"/>
  <c r="AB67" i="62"/>
  <c r="AA67" i="62"/>
  <c r="Z67" i="62"/>
  <c r="Y67" i="62"/>
  <c r="X67" i="62"/>
  <c r="W67" i="62"/>
  <c r="V67" i="62"/>
  <c r="U67" i="62"/>
  <c r="T67" i="62"/>
  <c r="S67" i="62"/>
  <c r="R67" i="62"/>
  <c r="O67" i="62"/>
  <c r="N67" i="62"/>
  <c r="M67" i="62"/>
  <c r="K67" i="62"/>
  <c r="J67" i="62"/>
  <c r="AJ66" i="62"/>
  <c r="AI66" i="62"/>
  <c r="AH66" i="62"/>
  <c r="AG66" i="62"/>
  <c r="AC66" i="62"/>
  <c r="Y66" i="62"/>
  <c r="U66" i="62"/>
  <c r="AJ65" i="62"/>
  <c r="AI65" i="62"/>
  <c r="AH65" i="62"/>
  <c r="AG65" i="62"/>
  <c r="AC65" i="62"/>
  <c r="Y65" i="62"/>
  <c r="U65" i="62"/>
  <c r="AJ63" i="62"/>
  <c r="AI63" i="62"/>
  <c r="AH63" i="62"/>
  <c r="AG63" i="62"/>
  <c r="AF63" i="62"/>
  <c r="AE63" i="62"/>
  <c r="AD63" i="62"/>
  <c r="AC63" i="62"/>
  <c r="AB63" i="62"/>
  <c r="AA63" i="62"/>
  <c r="Z63" i="62"/>
  <c r="Y63" i="62"/>
  <c r="X63" i="62"/>
  <c r="W63" i="62"/>
  <c r="V63" i="62"/>
  <c r="U63" i="62"/>
  <c r="T63" i="62"/>
  <c r="S63" i="62"/>
  <c r="R63" i="62"/>
  <c r="O63" i="62"/>
  <c r="N63" i="62"/>
  <c r="M63" i="62"/>
  <c r="K63" i="62"/>
  <c r="J63" i="62"/>
  <c r="AJ62" i="62"/>
  <c r="AI62" i="62"/>
  <c r="AH62" i="62"/>
  <c r="AG62" i="62"/>
  <c r="AC62" i="62"/>
  <c r="Y62" i="62"/>
  <c r="U62" i="62"/>
  <c r="AJ61" i="62"/>
  <c r="AI61" i="62"/>
  <c r="AH61" i="62"/>
  <c r="AG61" i="62"/>
  <c r="AC61" i="62"/>
  <c r="Y61" i="62"/>
  <c r="U61" i="62"/>
  <c r="AJ59" i="62"/>
  <c r="AI59" i="62"/>
  <c r="AH59" i="62"/>
  <c r="AG59" i="62"/>
  <c r="AF59" i="62"/>
  <c r="AE59" i="62"/>
  <c r="AD59" i="62"/>
  <c r="AC59" i="62"/>
  <c r="AB59" i="62"/>
  <c r="AA59" i="62"/>
  <c r="Z59" i="62"/>
  <c r="Y59" i="62"/>
  <c r="X59" i="62"/>
  <c r="W59" i="62"/>
  <c r="V59" i="62"/>
  <c r="U59" i="62"/>
  <c r="T59" i="62"/>
  <c r="S59" i="62"/>
  <c r="R59" i="62"/>
  <c r="O59" i="62"/>
  <c r="N59" i="62"/>
  <c r="M59" i="62"/>
  <c r="K59" i="62"/>
  <c r="J59" i="62"/>
  <c r="AJ58" i="62"/>
  <c r="AI58" i="62"/>
  <c r="AH58" i="62"/>
  <c r="AG58" i="62"/>
  <c r="AC58" i="62"/>
  <c r="Y58" i="62"/>
  <c r="U58" i="62"/>
  <c r="AJ57" i="62"/>
  <c r="AI57" i="62"/>
  <c r="AH57" i="62"/>
  <c r="AG57" i="62"/>
  <c r="AC57" i="62"/>
  <c r="Y57" i="62"/>
  <c r="U57" i="62"/>
  <c r="AJ55" i="62"/>
  <c r="AI55" i="62"/>
  <c r="AH55" i="62"/>
  <c r="AG55" i="62"/>
  <c r="AF55" i="62"/>
  <c r="AE55" i="62"/>
  <c r="AD55" i="62"/>
  <c r="AC55" i="62"/>
  <c r="AB55" i="62"/>
  <c r="AA55" i="62"/>
  <c r="Z55" i="62"/>
  <c r="Y55" i="62"/>
  <c r="X55" i="62"/>
  <c r="W55" i="62"/>
  <c r="V55" i="62"/>
  <c r="U55" i="62"/>
  <c r="T55" i="62"/>
  <c r="S55" i="62"/>
  <c r="R55" i="62"/>
  <c r="O55" i="62"/>
  <c r="N55" i="62"/>
  <c r="M55" i="62"/>
  <c r="K55" i="62"/>
  <c r="J55" i="62"/>
  <c r="AJ54" i="62"/>
  <c r="AI54" i="62"/>
  <c r="AH54" i="62"/>
  <c r="AG54" i="62"/>
  <c r="AC54" i="62"/>
  <c r="Y54" i="62"/>
  <c r="U54" i="62"/>
  <c r="AJ53" i="62"/>
  <c r="AI53" i="62"/>
  <c r="AH53" i="62"/>
  <c r="AG53" i="62"/>
  <c r="AC53" i="62"/>
  <c r="Y53" i="62"/>
  <c r="U53" i="62"/>
  <c r="AJ51" i="62"/>
  <c r="AI51" i="62"/>
  <c r="AH51" i="62"/>
  <c r="AG51" i="62"/>
  <c r="AF51" i="62"/>
  <c r="AE51" i="62"/>
  <c r="AD51" i="62"/>
  <c r="AC51" i="62"/>
  <c r="AB51" i="62"/>
  <c r="AA51" i="62"/>
  <c r="Z51" i="62"/>
  <c r="Y51" i="62"/>
  <c r="X51" i="62"/>
  <c r="W51" i="62"/>
  <c r="V51" i="62"/>
  <c r="U51" i="62"/>
  <c r="T51" i="62"/>
  <c r="S51" i="62"/>
  <c r="R51" i="62"/>
  <c r="O51" i="62"/>
  <c r="N51" i="62"/>
  <c r="M51" i="62"/>
  <c r="K51" i="62"/>
  <c r="J51" i="62"/>
  <c r="AJ50" i="62"/>
  <c r="AI50" i="62"/>
  <c r="AH50" i="62"/>
  <c r="AG50" i="62"/>
  <c r="AC50" i="62"/>
  <c r="Y50" i="62"/>
  <c r="U50" i="62"/>
  <c r="AJ49" i="62"/>
  <c r="AI49" i="62"/>
  <c r="AH49" i="62"/>
  <c r="AG49" i="62"/>
  <c r="AC49" i="62"/>
  <c r="Y49" i="62"/>
  <c r="U49" i="62"/>
  <c r="AJ47" i="62"/>
  <c r="AI47" i="62"/>
  <c r="AH47" i="62"/>
  <c r="AG47" i="62"/>
  <c r="AF47" i="62"/>
  <c r="AE47" i="62"/>
  <c r="AD47" i="62"/>
  <c r="AC47" i="62"/>
  <c r="AB47" i="62"/>
  <c r="AA47" i="62"/>
  <c r="Z47" i="62"/>
  <c r="Y47" i="62"/>
  <c r="X47" i="62"/>
  <c r="W47" i="62"/>
  <c r="V47" i="62"/>
  <c r="U47" i="62"/>
  <c r="T47" i="62"/>
  <c r="S47" i="62"/>
  <c r="R47" i="62"/>
  <c r="O47" i="62"/>
  <c r="N47" i="62"/>
  <c r="M47" i="62"/>
  <c r="K47" i="62"/>
  <c r="J47" i="62"/>
  <c r="AJ46" i="62"/>
  <c r="AI46" i="62"/>
  <c r="AH46" i="62"/>
  <c r="AG46" i="62"/>
  <c r="AC46" i="62"/>
  <c r="Y46" i="62"/>
  <c r="U46" i="62"/>
  <c r="AJ45" i="62"/>
  <c r="AI45" i="62"/>
  <c r="AH45" i="62"/>
  <c r="AG45" i="62"/>
  <c r="AC45" i="62"/>
  <c r="Y45" i="62"/>
  <c r="U45" i="62"/>
  <c r="AJ43" i="62"/>
  <c r="AI43" i="62"/>
  <c r="AH43" i="62"/>
  <c r="AG43" i="62"/>
  <c r="AF43" i="62"/>
  <c r="AE43" i="62"/>
  <c r="AD43" i="62"/>
  <c r="AC43" i="62"/>
  <c r="AB43" i="62"/>
  <c r="AA43" i="62"/>
  <c r="Z43" i="62"/>
  <c r="Y43" i="62"/>
  <c r="X43" i="62"/>
  <c r="W43" i="62"/>
  <c r="V43" i="62"/>
  <c r="U43" i="62"/>
  <c r="T43" i="62"/>
  <c r="S43" i="62"/>
  <c r="R43" i="62"/>
  <c r="O43" i="62"/>
  <c r="N43" i="62"/>
  <c r="M43" i="62"/>
  <c r="K43" i="62"/>
  <c r="J43" i="62"/>
  <c r="AJ42" i="62"/>
  <c r="AI42" i="62"/>
  <c r="AH42" i="62"/>
  <c r="AG42" i="62"/>
  <c r="AC42" i="62"/>
  <c r="Y42" i="62"/>
  <c r="U42" i="62"/>
  <c r="AJ41" i="62"/>
  <c r="AI41" i="62"/>
  <c r="AH41" i="62"/>
  <c r="AG41" i="62"/>
  <c r="AC41" i="62"/>
  <c r="Y41" i="62"/>
  <c r="U41" i="62"/>
  <c r="AJ39" i="62"/>
  <c r="AI39" i="62"/>
  <c r="AH39" i="62"/>
  <c r="AG39" i="62"/>
  <c r="AF39" i="62"/>
  <c r="AE39" i="62"/>
  <c r="AD39" i="62"/>
  <c r="AC39" i="62"/>
  <c r="AB39" i="62"/>
  <c r="AA39" i="62"/>
  <c r="Z39" i="62"/>
  <c r="Y39" i="62"/>
  <c r="X39" i="62"/>
  <c r="W39" i="62"/>
  <c r="V39" i="62"/>
  <c r="U39" i="62"/>
  <c r="T39" i="62"/>
  <c r="S39" i="62"/>
  <c r="R39" i="62"/>
  <c r="O39" i="62"/>
  <c r="N39" i="62"/>
  <c r="M39" i="62"/>
  <c r="K39" i="62"/>
  <c r="J39" i="62"/>
  <c r="AJ38" i="62"/>
  <c r="AI38" i="62"/>
  <c r="AH38" i="62"/>
  <c r="AG38" i="62"/>
  <c r="AC38" i="62"/>
  <c r="Y38" i="62"/>
  <c r="U38" i="62"/>
  <c r="AJ37" i="62"/>
  <c r="AI37" i="62"/>
  <c r="AH37" i="62"/>
  <c r="AG37" i="62"/>
  <c r="AC37" i="62"/>
  <c r="Y37" i="62"/>
  <c r="U37" i="62"/>
  <c r="AJ35" i="62"/>
  <c r="AI35" i="62"/>
  <c r="AH35" i="62"/>
  <c r="AG35" i="62"/>
  <c r="AF35" i="62"/>
  <c r="AE35" i="62"/>
  <c r="AD35" i="62"/>
  <c r="AC35" i="62"/>
  <c r="AB35" i="62"/>
  <c r="AA35" i="62"/>
  <c r="Z35" i="62"/>
  <c r="Y35" i="62"/>
  <c r="X35" i="62"/>
  <c r="W35" i="62"/>
  <c r="V35" i="62"/>
  <c r="U35" i="62"/>
  <c r="T35" i="62"/>
  <c r="S35" i="62"/>
  <c r="R35" i="62"/>
  <c r="O35" i="62"/>
  <c r="N35" i="62"/>
  <c r="M35" i="62"/>
  <c r="K35" i="62"/>
  <c r="J35" i="62"/>
  <c r="AJ34" i="62"/>
  <c r="AI34" i="62"/>
  <c r="AH34" i="62"/>
  <c r="AG34" i="62"/>
  <c r="AC34" i="62"/>
  <c r="Y34" i="62"/>
  <c r="U34" i="62"/>
  <c r="AJ33" i="62"/>
  <c r="AI33" i="62"/>
  <c r="AH33" i="62"/>
  <c r="AG33" i="62"/>
  <c r="AC33" i="62"/>
  <c r="Y33" i="62"/>
  <c r="U33" i="62"/>
  <c r="AJ31" i="62"/>
  <c r="AI31" i="62"/>
  <c r="AH31" i="62"/>
  <c r="AG31" i="62"/>
  <c r="AF31" i="62"/>
  <c r="AE31" i="62"/>
  <c r="AD31" i="62"/>
  <c r="AC31" i="62"/>
  <c r="AB31" i="62"/>
  <c r="AA31" i="62"/>
  <c r="Z31" i="62"/>
  <c r="Y31" i="62"/>
  <c r="X31" i="62"/>
  <c r="W31" i="62"/>
  <c r="V31" i="62"/>
  <c r="U31" i="62"/>
  <c r="T31" i="62"/>
  <c r="S31" i="62"/>
  <c r="R31" i="62"/>
  <c r="Q31" i="62"/>
  <c r="P31" i="62"/>
  <c r="O31" i="62"/>
  <c r="N31" i="62"/>
  <c r="M31" i="62"/>
  <c r="L31" i="62"/>
  <c r="K31" i="62"/>
  <c r="J31" i="62"/>
  <c r="AJ30" i="62"/>
  <c r="AI30" i="62"/>
  <c r="AH30" i="62"/>
  <c r="AG30" i="62"/>
  <c r="AC30" i="62"/>
  <c r="Y30" i="62"/>
  <c r="U30" i="62"/>
  <c r="AJ29" i="62"/>
  <c r="AI29" i="62"/>
  <c r="AH29" i="62"/>
  <c r="AG29" i="62"/>
  <c r="AC29" i="62"/>
  <c r="Y29" i="62"/>
  <c r="U29" i="62"/>
  <c r="AJ27" i="62"/>
  <c r="AI27" i="62"/>
  <c r="AH27" i="62"/>
  <c r="AG27" i="62"/>
  <c r="AF27" i="62"/>
  <c r="AE27" i="62"/>
  <c r="AD27" i="62"/>
  <c r="AC27" i="62"/>
  <c r="AB27" i="62"/>
  <c r="AA27" i="62"/>
  <c r="Z27" i="62"/>
  <c r="Y27" i="62"/>
  <c r="X27" i="62"/>
  <c r="W27" i="62"/>
  <c r="V27" i="62"/>
  <c r="U27" i="62"/>
  <c r="T27" i="62"/>
  <c r="S27" i="62"/>
  <c r="R27" i="62"/>
  <c r="O27" i="62"/>
  <c r="N27" i="62"/>
  <c r="M27" i="62"/>
  <c r="K27" i="62"/>
  <c r="J27" i="62"/>
  <c r="AJ26" i="62"/>
  <c r="AI26" i="62"/>
  <c r="AH26" i="62"/>
  <c r="AG26" i="62"/>
  <c r="AC26" i="62"/>
  <c r="Y26" i="62"/>
  <c r="U26" i="62"/>
  <c r="AJ25" i="62"/>
  <c r="AI25" i="62"/>
  <c r="AH25" i="62"/>
  <c r="AG25" i="62"/>
  <c r="AC25" i="62"/>
  <c r="Y25" i="62"/>
  <c r="U25" i="62"/>
  <c r="AJ23" i="62"/>
  <c r="AI23" i="62"/>
  <c r="AH23" i="62"/>
  <c r="AG23" i="62"/>
  <c r="AF23" i="62"/>
  <c r="AE23" i="62"/>
  <c r="AD23" i="62"/>
  <c r="AC23" i="62"/>
  <c r="AB23" i="62"/>
  <c r="AA23" i="62"/>
  <c r="Z23" i="62"/>
  <c r="Y23" i="62"/>
  <c r="X23" i="62"/>
  <c r="W23" i="62"/>
  <c r="V23" i="62"/>
  <c r="U23" i="62"/>
  <c r="T23" i="62"/>
  <c r="S23" i="62"/>
  <c r="R23" i="62"/>
  <c r="O23" i="62"/>
  <c r="N23" i="62"/>
  <c r="M23" i="62"/>
  <c r="K23" i="62"/>
  <c r="J23" i="62"/>
  <c r="AJ22" i="62"/>
  <c r="AI22" i="62"/>
  <c r="AH22" i="62"/>
  <c r="AG22" i="62"/>
  <c r="AC22" i="62"/>
  <c r="Y22" i="62"/>
  <c r="U22" i="62"/>
  <c r="AJ21" i="62"/>
  <c r="AI21" i="62"/>
  <c r="AH21" i="62"/>
  <c r="AG21" i="62"/>
  <c r="AC21" i="62"/>
  <c r="Y21" i="62"/>
  <c r="U21" i="62"/>
  <c r="AJ19" i="62"/>
  <c r="AI19" i="62"/>
  <c r="AH19" i="62"/>
  <c r="AG19" i="62"/>
  <c r="AF19" i="62"/>
  <c r="AE19" i="62"/>
  <c r="AD19" i="62"/>
  <c r="AC19" i="62"/>
  <c r="AB19" i="62"/>
  <c r="AA19" i="62"/>
  <c r="Z19" i="62"/>
  <c r="Y19" i="62"/>
  <c r="X19" i="62"/>
  <c r="W19" i="62"/>
  <c r="V19" i="62"/>
  <c r="U19" i="62"/>
  <c r="T19" i="62"/>
  <c r="S19" i="62"/>
  <c r="R19" i="62"/>
  <c r="O19" i="62"/>
  <c r="N19" i="62"/>
  <c r="M19" i="62"/>
  <c r="K19" i="62"/>
  <c r="J19" i="62"/>
  <c r="AJ18" i="62"/>
  <c r="AI18" i="62"/>
  <c r="AH18" i="62"/>
  <c r="AG18" i="62"/>
  <c r="AC18" i="62"/>
  <c r="Y18" i="62"/>
  <c r="U18" i="62"/>
  <c r="AJ17" i="62"/>
  <c r="AI17" i="62"/>
  <c r="AH17" i="62"/>
  <c r="AG17" i="62"/>
  <c r="AC17" i="62"/>
  <c r="Y17" i="62"/>
  <c r="U17" i="62"/>
  <c r="AJ15" i="62"/>
  <c r="AI15" i="62"/>
  <c r="AH15" i="62"/>
  <c r="AG15" i="62"/>
  <c r="AF15" i="62"/>
  <c r="AE15" i="62"/>
  <c r="AD15" i="62"/>
  <c r="AC15" i="62"/>
  <c r="AB15" i="62"/>
  <c r="AA15" i="62"/>
  <c r="Z15" i="62"/>
  <c r="Y15" i="62"/>
  <c r="X15" i="62"/>
  <c r="W15" i="62"/>
  <c r="V15" i="62"/>
  <c r="U15" i="62"/>
  <c r="T15" i="62"/>
  <c r="S15" i="62"/>
  <c r="R15" i="62"/>
  <c r="O15" i="62"/>
  <c r="N15" i="62"/>
  <c r="M15" i="62"/>
  <c r="K15" i="62"/>
  <c r="J15" i="62"/>
  <c r="AJ14" i="62"/>
  <c r="AI14" i="62"/>
  <c r="AH14" i="62"/>
  <c r="AG14" i="62"/>
  <c r="AC14" i="62"/>
  <c r="Y14" i="62"/>
  <c r="U14" i="62"/>
  <c r="AJ13" i="62"/>
  <c r="AI13" i="62"/>
  <c r="AH13" i="62"/>
  <c r="AG13" i="62"/>
  <c r="AC13" i="62"/>
  <c r="Y13" i="62"/>
  <c r="U13" i="62"/>
  <c r="AJ11" i="62"/>
  <c r="AI11" i="62"/>
  <c r="AH11" i="62"/>
  <c r="AG11" i="62"/>
  <c r="AF11" i="62"/>
  <c r="AE11" i="62"/>
  <c r="AD11" i="62"/>
  <c r="AC11" i="62"/>
  <c r="AB11" i="62"/>
  <c r="AA11" i="62"/>
  <c r="Z11" i="62"/>
  <c r="Y11" i="62"/>
  <c r="X11" i="62"/>
  <c r="W11" i="62"/>
  <c r="V11" i="62"/>
  <c r="U11" i="62"/>
  <c r="T11" i="62"/>
  <c r="S11" i="62"/>
  <c r="R11" i="62"/>
  <c r="O11" i="62"/>
  <c r="N11" i="62"/>
  <c r="M11" i="62"/>
  <c r="K11" i="62"/>
  <c r="J11" i="62"/>
  <c r="AJ10" i="62"/>
  <c r="AI10" i="62"/>
  <c r="AH10" i="62"/>
  <c r="AG10" i="62"/>
  <c r="AC10" i="62"/>
  <c r="Y10" i="62"/>
  <c r="U10" i="62"/>
  <c r="AJ9" i="62"/>
  <c r="AI9" i="62"/>
  <c r="AH9" i="62"/>
  <c r="AG9" i="62"/>
  <c r="AC9" i="62"/>
  <c r="Y9" i="62"/>
  <c r="U9" i="62"/>
  <c r="A25" i="59"/>
  <c r="U22" i="59"/>
  <c r="T22" i="59"/>
  <c r="S22" i="59"/>
  <c r="Q22" i="59"/>
  <c r="P22" i="59"/>
  <c r="O22" i="59"/>
  <c r="M22" i="59"/>
  <c r="L22" i="59"/>
  <c r="K22" i="59"/>
  <c r="I22" i="59"/>
  <c r="H22" i="59"/>
  <c r="G22" i="59"/>
  <c r="F22" i="59"/>
  <c r="E22" i="59"/>
  <c r="D22" i="59"/>
  <c r="Y17" i="59"/>
  <c r="Q86" i="58"/>
  <c r="P86" i="58"/>
  <c r="L86" i="58"/>
  <c r="A86" i="58"/>
  <c r="AF85" i="58"/>
  <c r="U24" i="59" s="1"/>
  <c r="AE85" i="58"/>
  <c r="T24" i="59" s="1"/>
  <c r="AD85" i="58"/>
  <c r="S24" i="59" s="1"/>
  <c r="AB85" i="58"/>
  <c r="Q24" i="59" s="1"/>
  <c r="AA85" i="58"/>
  <c r="P24" i="59" s="1"/>
  <c r="Z85" i="58"/>
  <c r="O24" i="59" s="1"/>
  <c r="X85" i="58"/>
  <c r="M24" i="59" s="1"/>
  <c r="W85" i="58"/>
  <c r="L24" i="59" s="1"/>
  <c r="V85" i="58"/>
  <c r="K24" i="59" s="1"/>
  <c r="T85" i="58"/>
  <c r="I24" i="59" s="1"/>
  <c r="S85" i="58"/>
  <c r="H24" i="59" s="1"/>
  <c r="R85" i="58"/>
  <c r="G24" i="59" s="1"/>
  <c r="O85" i="58"/>
  <c r="F24" i="59" s="1"/>
  <c r="N85" i="58"/>
  <c r="E24" i="59" s="1"/>
  <c r="M85" i="58"/>
  <c r="D24" i="59" s="1"/>
  <c r="K85" i="58"/>
  <c r="C24" i="59" s="1"/>
  <c r="J85" i="58"/>
  <c r="B24" i="59" s="1"/>
  <c r="AG84" i="58"/>
  <c r="AC84" i="58"/>
  <c r="Y84" i="58"/>
  <c r="U84" i="58"/>
  <c r="AH84" i="58" s="1"/>
  <c r="AG83" i="58"/>
  <c r="AG85" i="58" s="1"/>
  <c r="V24" i="59" s="1"/>
  <c r="AC83" i="58"/>
  <c r="AC85" i="58" s="1"/>
  <c r="R24" i="59" s="1"/>
  <c r="Y83" i="58"/>
  <c r="Y85" i="58" s="1"/>
  <c r="N24" i="59" s="1"/>
  <c r="U83" i="58"/>
  <c r="AF81" i="58"/>
  <c r="U23" i="59" s="1"/>
  <c r="AE81" i="58"/>
  <c r="T23" i="59" s="1"/>
  <c r="AD81" i="58"/>
  <c r="S23" i="59" s="1"/>
  <c r="AB81" i="58"/>
  <c r="Q23" i="59" s="1"/>
  <c r="AA81" i="58"/>
  <c r="P23" i="59" s="1"/>
  <c r="Z81" i="58"/>
  <c r="O23" i="59" s="1"/>
  <c r="X81" i="58"/>
  <c r="M23" i="59" s="1"/>
  <c r="W81" i="58"/>
  <c r="L23" i="59" s="1"/>
  <c r="V81" i="58"/>
  <c r="K23" i="59" s="1"/>
  <c r="T81" i="58"/>
  <c r="I23" i="59" s="1"/>
  <c r="S81" i="58"/>
  <c r="H23" i="59" s="1"/>
  <c r="R81" i="58"/>
  <c r="G23" i="59" s="1"/>
  <c r="O81" i="58"/>
  <c r="F23" i="59" s="1"/>
  <c r="N81" i="58"/>
  <c r="E23" i="59" s="1"/>
  <c r="M81" i="58"/>
  <c r="D23" i="59" s="1"/>
  <c r="K81" i="58"/>
  <c r="C23" i="59" s="1"/>
  <c r="J81" i="58"/>
  <c r="B23" i="59" s="1"/>
  <c r="AG80" i="58"/>
  <c r="AC80" i="58"/>
  <c r="Y80" i="58"/>
  <c r="U80" i="58"/>
  <c r="AH80" i="58" s="1"/>
  <c r="AG79" i="58"/>
  <c r="AG81" i="58" s="1"/>
  <c r="V23" i="59" s="1"/>
  <c r="AC79" i="58"/>
  <c r="AC81" i="58" s="1"/>
  <c r="R23" i="59" s="1"/>
  <c r="Y79" i="58"/>
  <c r="Y81" i="58" s="1"/>
  <c r="N23" i="59" s="1"/>
  <c r="U79" i="58"/>
  <c r="AF77" i="58"/>
  <c r="AE77" i="58"/>
  <c r="AD77" i="58"/>
  <c r="AB77" i="58"/>
  <c r="AA77" i="58"/>
  <c r="Z77" i="58"/>
  <c r="X77" i="58"/>
  <c r="W77" i="58"/>
  <c r="V77" i="58"/>
  <c r="T77" i="58"/>
  <c r="S77" i="58"/>
  <c r="R77" i="58"/>
  <c r="O77" i="58"/>
  <c r="N77" i="58"/>
  <c r="M77" i="58"/>
  <c r="K77" i="58"/>
  <c r="C22" i="59" s="1"/>
  <c r="J77" i="58"/>
  <c r="B22" i="59" s="1"/>
  <c r="AG76" i="58"/>
  <c r="AH76" i="58" s="1"/>
  <c r="AG75" i="58"/>
  <c r="AG77" i="58" s="1"/>
  <c r="V22" i="59" s="1"/>
  <c r="AC75" i="58"/>
  <c r="AC77" i="58" s="1"/>
  <c r="R22" i="59" s="1"/>
  <c r="Y75" i="58"/>
  <c r="Y77" i="58" s="1"/>
  <c r="N22" i="59" s="1"/>
  <c r="U75" i="58"/>
  <c r="AF73" i="58"/>
  <c r="U21" i="59" s="1"/>
  <c r="AE73" i="58"/>
  <c r="T21" i="59" s="1"/>
  <c r="AD73" i="58"/>
  <c r="S21" i="59" s="1"/>
  <c r="AB73" i="58"/>
  <c r="Q21" i="59" s="1"/>
  <c r="AA73" i="58"/>
  <c r="P21" i="59" s="1"/>
  <c r="Z73" i="58"/>
  <c r="O21" i="59" s="1"/>
  <c r="X73" i="58"/>
  <c r="M21" i="59" s="1"/>
  <c r="W73" i="58"/>
  <c r="L21" i="59" s="1"/>
  <c r="V73" i="58"/>
  <c r="K21" i="59" s="1"/>
  <c r="T73" i="58"/>
  <c r="I21" i="59" s="1"/>
  <c r="S73" i="58"/>
  <c r="H21" i="59" s="1"/>
  <c r="R73" i="58"/>
  <c r="G21" i="59" s="1"/>
  <c r="O73" i="58"/>
  <c r="F21" i="59" s="1"/>
  <c r="N73" i="58"/>
  <c r="E21" i="59" s="1"/>
  <c r="M73" i="58"/>
  <c r="D21" i="59" s="1"/>
  <c r="K73" i="58"/>
  <c r="C21" i="59" s="1"/>
  <c r="J73" i="58"/>
  <c r="B21" i="59" s="1"/>
  <c r="AG71" i="58"/>
  <c r="AG73" i="58" s="1"/>
  <c r="V21" i="59" s="1"/>
  <c r="AC71" i="58"/>
  <c r="AC73" i="58" s="1"/>
  <c r="R21" i="59" s="1"/>
  <c r="Y71" i="58"/>
  <c r="Y73" i="58" s="1"/>
  <c r="N21" i="59" s="1"/>
  <c r="U71" i="58"/>
  <c r="AF69" i="58"/>
  <c r="U20" i="59" s="1"/>
  <c r="AE69" i="58"/>
  <c r="T20" i="59" s="1"/>
  <c r="AD69" i="58"/>
  <c r="S20" i="59" s="1"/>
  <c r="AB69" i="58"/>
  <c r="Q20" i="59" s="1"/>
  <c r="AA69" i="58"/>
  <c r="P20" i="59" s="1"/>
  <c r="Z69" i="58"/>
  <c r="O20" i="59" s="1"/>
  <c r="X69" i="58"/>
  <c r="M20" i="59" s="1"/>
  <c r="W69" i="58"/>
  <c r="L20" i="59" s="1"/>
  <c r="V69" i="58"/>
  <c r="K20" i="59" s="1"/>
  <c r="T69" i="58"/>
  <c r="I20" i="59" s="1"/>
  <c r="S69" i="58"/>
  <c r="H20" i="59" s="1"/>
  <c r="R69" i="58"/>
  <c r="G20" i="59" s="1"/>
  <c r="O69" i="58"/>
  <c r="F20" i="59" s="1"/>
  <c r="N69" i="58"/>
  <c r="E20" i="59" s="1"/>
  <c r="M69" i="58"/>
  <c r="D20" i="59" s="1"/>
  <c r="K69" i="58"/>
  <c r="C20" i="59" s="1"/>
  <c r="J69" i="58"/>
  <c r="B20" i="59" s="1"/>
  <c r="AG68" i="58"/>
  <c r="AC68" i="58"/>
  <c r="Y68" i="58"/>
  <c r="U68" i="58"/>
  <c r="AH68" i="58" s="1"/>
  <c r="AG67" i="58"/>
  <c r="AG69" i="58" s="1"/>
  <c r="V20" i="59" s="1"/>
  <c r="AC67" i="58"/>
  <c r="AC69" i="58" s="1"/>
  <c r="R20" i="59" s="1"/>
  <c r="Y67" i="58"/>
  <c r="Y69" i="58" s="1"/>
  <c r="N20" i="59" s="1"/>
  <c r="U67" i="58"/>
  <c r="AF65" i="58"/>
  <c r="U19" i="59" s="1"/>
  <c r="AE65" i="58"/>
  <c r="T19" i="59" s="1"/>
  <c r="AD65" i="58"/>
  <c r="S19" i="59" s="1"/>
  <c r="AB65" i="58"/>
  <c r="Q19" i="59" s="1"/>
  <c r="AA65" i="58"/>
  <c r="P19" i="59" s="1"/>
  <c r="Z65" i="58"/>
  <c r="O19" i="59" s="1"/>
  <c r="X65" i="58"/>
  <c r="M19" i="59" s="1"/>
  <c r="W65" i="58"/>
  <c r="L19" i="59" s="1"/>
  <c r="V65" i="58"/>
  <c r="K19" i="59" s="1"/>
  <c r="T65" i="58"/>
  <c r="I19" i="59" s="1"/>
  <c r="S65" i="58"/>
  <c r="H19" i="59" s="1"/>
  <c r="R65" i="58"/>
  <c r="G19" i="59" s="1"/>
  <c r="O65" i="58"/>
  <c r="F19" i="59" s="1"/>
  <c r="N65" i="58"/>
  <c r="E19" i="59" s="1"/>
  <c r="M65" i="58"/>
  <c r="D19" i="59" s="1"/>
  <c r="K65" i="58"/>
  <c r="C19" i="59" s="1"/>
  <c r="J65" i="58"/>
  <c r="B19" i="59" s="1"/>
  <c r="AG64" i="58"/>
  <c r="Y64" i="58"/>
  <c r="U64" i="58"/>
  <c r="AH64" i="58" s="1"/>
  <c r="AG63" i="58"/>
  <c r="AG65" i="58" s="1"/>
  <c r="V19" i="59" s="1"/>
  <c r="AC63" i="58"/>
  <c r="AC65" i="58" s="1"/>
  <c r="R19" i="59" s="1"/>
  <c r="Y63" i="58"/>
  <c r="Y65" i="58" s="1"/>
  <c r="N19" i="59" s="1"/>
  <c r="U63" i="58"/>
  <c r="AF61" i="58"/>
  <c r="U18" i="59" s="1"/>
  <c r="AE61" i="58"/>
  <c r="T18" i="59" s="1"/>
  <c r="AD61" i="58"/>
  <c r="S18" i="59" s="1"/>
  <c r="AB61" i="58"/>
  <c r="Q18" i="59" s="1"/>
  <c r="AA61" i="58"/>
  <c r="P18" i="59" s="1"/>
  <c r="Z61" i="58"/>
  <c r="O18" i="59" s="1"/>
  <c r="X61" i="58"/>
  <c r="M18" i="59" s="1"/>
  <c r="W61" i="58"/>
  <c r="L18" i="59" s="1"/>
  <c r="V61" i="58"/>
  <c r="K18" i="59" s="1"/>
  <c r="T61" i="58"/>
  <c r="I18" i="59" s="1"/>
  <c r="S61" i="58"/>
  <c r="H18" i="59" s="1"/>
  <c r="R61" i="58"/>
  <c r="G18" i="59" s="1"/>
  <c r="O61" i="58"/>
  <c r="F18" i="59" s="1"/>
  <c r="N61" i="58"/>
  <c r="E18" i="59" s="1"/>
  <c r="M61" i="58"/>
  <c r="D18" i="59" s="1"/>
  <c r="K61" i="58"/>
  <c r="C18" i="59" s="1"/>
  <c r="J61" i="58"/>
  <c r="B18" i="59" s="1"/>
  <c r="AG60" i="58"/>
  <c r="AC60" i="58"/>
  <c r="Y60" i="58"/>
  <c r="U60" i="58"/>
  <c r="AH60" i="58" s="1"/>
  <c r="AG59" i="58"/>
  <c r="AG61" i="58" s="1"/>
  <c r="V18" i="59" s="1"/>
  <c r="AC59" i="58"/>
  <c r="AC61" i="58" s="1"/>
  <c r="R18" i="59" s="1"/>
  <c r="Y59" i="58"/>
  <c r="Y61" i="58" s="1"/>
  <c r="N18" i="59" s="1"/>
  <c r="U59" i="58"/>
  <c r="AF57" i="58"/>
  <c r="U17" i="59" s="1"/>
  <c r="AE57" i="58"/>
  <c r="T17" i="59" s="1"/>
  <c r="AD57" i="58"/>
  <c r="S17" i="59" s="1"/>
  <c r="AB57" i="58"/>
  <c r="Q17" i="59" s="1"/>
  <c r="AA57" i="58"/>
  <c r="P17" i="59" s="1"/>
  <c r="Z57" i="58"/>
  <c r="O17" i="59" s="1"/>
  <c r="X57" i="58"/>
  <c r="M17" i="59" s="1"/>
  <c r="W57" i="58"/>
  <c r="L17" i="59" s="1"/>
  <c r="V57" i="58"/>
  <c r="K17" i="59" s="1"/>
  <c r="T57" i="58"/>
  <c r="I17" i="59" s="1"/>
  <c r="S57" i="58"/>
  <c r="H17" i="59" s="1"/>
  <c r="R57" i="58"/>
  <c r="G17" i="59" s="1"/>
  <c r="O57" i="58"/>
  <c r="F17" i="59" s="1"/>
  <c r="N57" i="58"/>
  <c r="E17" i="59" s="1"/>
  <c r="M57" i="58"/>
  <c r="D17" i="59" s="1"/>
  <c r="K57" i="58"/>
  <c r="C17" i="59" s="1"/>
  <c r="J57" i="58"/>
  <c r="B17" i="59" s="1"/>
  <c r="AG56" i="58"/>
  <c r="AC56" i="58"/>
  <c r="Y56" i="58"/>
  <c r="U56" i="58"/>
  <c r="AH56" i="58" s="1"/>
  <c r="AG55" i="58"/>
  <c r="AG57" i="58" s="1"/>
  <c r="V17" i="59" s="1"/>
  <c r="AC55" i="58"/>
  <c r="AC57" i="58" s="1"/>
  <c r="R17" i="59" s="1"/>
  <c r="Y55" i="58"/>
  <c r="Y57" i="58" s="1"/>
  <c r="N17" i="59" s="1"/>
  <c r="U55" i="58"/>
  <c r="AF53" i="58"/>
  <c r="U16" i="59" s="1"/>
  <c r="AE53" i="58"/>
  <c r="T16" i="59" s="1"/>
  <c r="AD53" i="58"/>
  <c r="S16" i="59" s="1"/>
  <c r="AB53" i="58"/>
  <c r="Q16" i="59" s="1"/>
  <c r="AA53" i="58"/>
  <c r="P16" i="59" s="1"/>
  <c r="Z53" i="58"/>
  <c r="O16" i="59" s="1"/>
  <c r="X53" i="58"/>
  <c r="M16" i="59" s="1"/>
  <c r="W53" i="58"/>
  <c r="L16" i="59" s="1"/>
  <c r="V53" i="58"/>
  <c r="K16" i="59" s="1"/>
  <c r="T53" i="58"/>
  <c r="I16" i="59" s="1"/>
  <c r="S53" i="58"/>
  <c r="H16" i="59" s="1"/>
  <c r="R53" i="58"/>
  <c r="G16" i="59" s="1"/>
  <c r="O53" i="58"/>
  <c r="F16" i="59" s="1"/>
  <c r="N53" i="58"/>
  <c r="E16" i="59" s="1"/>
  <c r="M53" i="58"/>
  <c r="D16" i="59" s="1"/>
  <c r="K53" i="58"/>
  <c r="C16" i="59" s="1"/>
  <c r="J53" i="58"/>
  <c r="B16" i="59" s="1"/>
  <c r="AG52" i="58"/>
  <c r="AC52" i="58"/>
  <c r="Y52" i="58"/>
  <c r="U52" i="58"/>
  <c r="AH52" i="58" s="1"/>
  <c r="AG51" i="58"/>
  <c r="AG53" i="58" s="1"/>
  <c r="V16" i="59" s="1"/>
  <c r="AC51" i="58"/>
  <c r="AC53" i="58" s="1"/>
  <c r="R16" i="59" s="1"/>
  <c r="Y51" i="58"/>
  <c r="Y53" i="58" s="1"/>
  <c r="N16" i="59" s="1"/>
  <c r="U51" i="58"/>
  <c r="AF49" i="58"/>
  <c r="U15" i="59" s="1"/>
  <c r="AE49" i="58"/>
  <c r="T15" i="59" s="1"/>
  <c r="AD49" i="58"/>
  <c r="S15" i="59" s="1"/>
  <c r="AB49" i="58"/>
  <c r="Q15" i="59" s="1"/>
  <c r="AA49" i="58"/>
  <c r="P15" i="59" s="1"/>
  <c r="Z49" i="58"/>
  <c r="O15" i="59" s="1"/>
  <c r="X49" i="58"/>
  <c r="M15" i="59" s="1"/>
  <c r="W49" i="58"/>
  <c r="L15" i="59" s="1"/>
  <c r="V49" i="58"/>
  <c r="K15" i="59" s="1"/>
  <c r="T49" i="58"/>
  <c r="I15" i="59" s="1"/>
  <c r="S49" i="58"/>
  <c r="H15" i="59" s="1"/>
  <c r="R49" i="58"/>
  <c r="G15" i="59" s="1"/>
  <c r="O49" i="58"/>
  <c r="F15" i="59" s="1"/>
  <c r="N49" i="58"/>
  <c r="E15" i="59" s="1"/>
  <c r="M49" i="58"/>
  <c r="D15" i="59" s="1"/>
  <c r="C15" i="59"/>
  <c r="J49" i="58"/>
  <c r="AG48" i="58"/>
  <c r="AC48" i="58"/>
  <c r="Y48" i="58"/>
  <c r="U48" i="58"/>
  <c r="AH48" i="58" s="1"/>
  <c r="AG49" i="58"/>
  <c r="V15" i="59" s="1"/>
  <c r="AC49" i="58"/>
  <c r="R15" i="59" s="1"/>
  <c r="Y49" i="58"/>
  <c r="N15" i="59" s="1"/>
  <c r="AF35" i="58"/>
  <c r="U14" i="59" s="1"/>
  <c r="AE35" i="58"/>
  <c r="T14" i="59" s="1"/>
  <c r="AD35" i="58"/>
  <c r="S14" i="59" s="1"/>
  <c r="AB35" i="58"/>
  <c r="Q14" i="59" s="1"/>
  <c r="AA35" i="58"/>
  <c r="P14" i="59" s="1"/>
  <c r="Z35" i="58"/>
  <c r="O14" i="59" s="1"/>
  <c r="X35" i="58"/>
  <c r="M14" i="59" s="1"/>
  <c r="W35" i="58"/>
  <c r="L14" i="59" s="1"/>
  <c r="V35" i="58"/>
  <c r="K14" i="59" s="1"/>
  <c r="T35" i="58"/>
  <c r="I14" i="59" s="1"/>
  <c r="S35" i="58"/>
  <c r="H14" i="59" s="1"/>
  <c r="R35" i="58"/>
  <c r="G14" i="59" s="1"/>
  <c r="O35" i="58"/>
  <c r="F14" i="59" s="1"/>
  <c r="N35" i="58"/>
  <c r="E14" i="59" s="1"/>
  <c r="M35" i="58"/>
  <c r="D14" i="59" s="1"/>
  <c r="K35" i="58"/>
  <c r="C14" i="59" s="1"/>
  <c r="J35" i="58"/>
  <c r="AG34" i="58"/>
  <c r="AC34" i="58"/>
  <c r="Y34" i="58"/>
  <c r="U34" i="58"/>
  <c r="AH34" i="58" s="1"/>
  <c r="AG33" i="58"/>
  <c r="AG35" i="58" s="1"/>
  <c r="V14" i="59" s="1"/>
  <c r="AC33" i="58"/>
  <c r="AC35" i="58" s="1"/>
  <c r="R14" i="59" s="1"/>
  <c r="Y33" i="58"/>
  <c r="Y35" i="58" s="1"/>
  <c r="N14" i="59" s="1"/>
  <c r="U33" i="58"/>
  <c r="AF31" i="58"/>
  <c r="U13" i="59" s="1"/>
  <c r="AE31" i="58"/>
  <c r="T13" i="59" s="1"/>
  <c r="AD31" i="58"/>
  <c r="S13" i="59" s="1"/>
  <c r="AB31" i="58"/>
  <c r="Q13" i="59" s="1"/>
  <c r="AA31" i="58"/>
  <c r="P13" i="59" s="1"/>
  <c r="Z31" i="58"/>
  <c r="O13" i="59" s="1"/>
  <c r="X31" i="58"/>
  <c r="M13" i="59" s="1"/>
  <c r="W31" i="58"/>
  <c r="L13" i="59" s="1"/>
  <c r="V31" i="58"/>
  <c r="K13" i="59" s="1"/>
  <c r="T31" i="58"/>
  <c r="I13" i="59" s="1"/>
  <c r="S31" i="58"/>
  <c r="H13" i="59" s="1"/>
  <c r="R31" i="58"/>
  <c r="G13" i="59" s="1"/>
  <c r="O31" i="58"/>
  <c r="F13" i="59" s="1"/>
  <c r="N31" i="58"/>
  <c r="E13" i="59" s="1"/>
  <c r="M31" i="58"/>
  <c r="D13" i="59" s="1"/>
  <c r="K31" i="58"/>
  <c r="C13" i="59" s="1"/>
  <c r="J31" i="58"/>
  <c r="AG30" i="58"/>
  <c r="AC30" i="58"/>
  <c r="Y30" i="58"/>
  <c r="U30" i="58"/>
  <c r="AH30" i="58" s="1"/>
  <c r="AG29" i="58"/>
  <c r="AG31" i="58" s="1"/>
  <c r="V13" i="59" s="1"/>
  <c r="AC29" i="58"/>
  <c r="AC31" i="58" s="1"/>
  <c r="R13" i="59" s="1"/>
  <c r="Y29" i="58"/>
  <c r="Y31" i="58" s="1"/>
  <c r="N13" i="59" s="1"/>
  <c r="U29" i="58"/>
  <c r="AF27" i="58"/>
  <c r="U12" i="59" s="1"/>
  <c r="AE27" i="58"/>
  <c r="T12" i="59" s="1"/>
  <c r="AD27" i="58"/>
  <c r="S12" i="59" s="1"/>
  <c r="AB27" i="58"/>
  <c r="Q12" i="59" s="1"/>
  <c r="AA27" i="58"/>
  <c r="P12" i="59" s="1"/>
  <c r="Z27" i="58"/>
  <c r="O12" i="59" s="1"/>
  <c r="X27" i="58"/>
  <c r="M12" i="59" s="1"/>
  <c r="W27" i="58"/>
  <c r="L12" i="59" s="1"/>
  <c r="V27" i="58"/>
  <c r="K12" i="59" s="1"/>
  <c r="T27" i="58"/>
  <c r="I12" i="59" s="1"/>
  <c r="S27" i="58"/>
  <c r="H12" i="59" s="1"/>
  <c r="R27" i="58"/>
  <c r="G12" i="59" s="1"/>
  <c r="O27" i="58"/>
  <c r="F12" i="59" s="1"/>
  <c r="N27" i="58"/>
  <c r="E12" i="59" s="1"/>
  <c r="M27" i="58"/>
  <c r="D12" i="59" s="1"/>
  <c r="K27" i="58"/>
  <c r="C12" i="59" s="1"/>
  <c r="J27" i="58"/>
  <c r="AG26" i="58"/>
  <c r="AC26" i="58"/>
  <c r="Y26" i="58"/>
  <c r="U26" i="58"/>
  <c r="AH26" i="58" s="1"/>
  <c r="AG25" i="58"/>
  <c r="AG27" i="58" s="1"/>
  <c r="V12" i="59" s="1"/>
  <c r="AC25" i="58"/>
  <c r="AC27" i="58" s="1"/>
  <c r="R12" i="59" s="1"/>
  <c r="Y25" i="58"/>
  <c r="Y27" i="58" s="1"/>
  <c r="N12" i="59" s="1"/>
  <c r="U25" i="58"/>
  <c r="AF23" i="58"/>
  <c r="U11" i="59" s="1"/>
  <c r="AE23" i="58"/>
  <c r="T11" i="59" s="1"/>
  <c r="AD23" i="58"/>
  <c r="S11" i="59" s="1"/>
  <c r="AB23" i="58"/>
  <c r="Q11" i="59" s="1"/>
  <c r="AA23" i="58"/>
  <c r="P11" i="59" s="1"/>
  <c r="Z23" i="58"/>
  <c r="O11" i="59" s="1"/>
  <c r="X23" i="58"/>
  <c r="M11" i="59" s="1"/>
  <c r="W23" i="58"/>
  <c r="L11" i="59" s="1"/>
  <c r="V23" i="58"/>
  <c r="K11" i="59" s="1"/>
  <c r="T23" i="58"/>
  <c r="I11" i="59" s="1"/>
  <c r="S23" i="58"/>
  <c r="H11" i="59" s="1"/>
  <c r="R23" i="58"/>
  <c r="G11" i="59" s="1"/>
  <c r="O23" i="58"/>
  <c r="F11" i="59" s="1"/>
  <c r="N23" i="58"/>
  <c r="E11" i="59" s="1"/>
  <c r="M23" i="58"/>
  <c r="D11" i="59" s="1"/>
  <c r="K23" i="58"/>
  <c r="C11" i="59" s="1"/>
  <c r="J23" i="58"/>
  <c r="AG22" i="58"/>
  <c r="AC22" i="58"/>
  <c r="Y22" i="58"/>
  <c r="U22" i="58"/>
  <c r="AH22" i="58" s="1"/>
  <c r="AG21" i="58"/>
  <c r="AG23" i="58" s="1"/>
  <c r="V11" i="59" s="1"/>
  <c r="AC21" i="58"/>
  <c r="AC23" i="58" s="1"/>
  <c r="R11" i="59" s="1"/>
  <c r="Y21" i="58"/>
  <c r="Y23" i="58" s="1"/>
  <c r="N11" i="59" s="1"/>
  <c r="U21" i="58"/>
  <c r="AF19" i="58"/>
  <c r="U10" i="59" s="1"/>
  <c r="AE19" i="58"/>
  <c r="T10" i="59" s="1"/>
  <c r="AD19" i="58"/>
  <c r="S10" i="59" s="1"/>
  <c r="AB19" i="58"/>
  <c r="Q10" i="59" s="1"/>
  <c r="AA19" i="58"/>
  <c r="P10" i="59" s="1"/>
  <c r="Z19" i="58"/>
  <c r="O10" i="59" s="1"/>
  <c r="X19" i="58"/>
  <c r="M10" i="59" s="1"/>
  <c r="W19" i="58"/>
  <c r="L10" i="59" s="1"/>
  <c r="V19" i="58"/>
  <c r="K10" i="59" s="1"/>
  <c r="T19" i="58"/>
  <c r="I10" i="59" s="1"/>
  <c r="S19" i="58"/>
  <c r="H10" i="59" s="1"/>
  <c r="R19" i="58"/>
  <c r="G10" i="59" s="1"/>
  <c r="O19" i="58"/>
  <c r="F10" i="59" s="1"/>
  <c r="N19" i="58"/>
  <c r="E10" i="59" s="1"/>
  <c r="M19" i="58"/>
  <c r="D10" i="59" s="1"/>
  <c r="K19" i="58"/>
  <c r="C10" i="59" s="1"/>
  <c r="J19" i="58"/>
  <c r="AG18" i="58"/>
  <c r="AC18" i="58"/>
  <c r="Y18" i="58"/>
  <c r="U18" i="58"/>
  <c r="AH18" i="58" s="1"/>
  <c r="AG17" i="58"/>
  <c r="AG19" i="58" s="1"/>
  <c r="V10" i="59" s="1"/>
  <c r="AC17" i="58"/>
  <c r="AC19" i="58" s="1"/>
  <c r="R10" i="59" s="1"/>
  <c r="Y17" i="58"/>
  <c r="Y19" i="58" s="1"/>
  <c r="N10" i="59" s="1"/>
  <c r="U17" i="58"/>
  <c r="AF15" i="58"/>
  <c r="U9" i="59" s="1"/>
  <c r="AE15" i="58"/>
  <c r="T9" i="59" s="1"/>
  <c r="AD15" i="58"/>
  <c r="S9" i="59" s="1"/>
  <c r="AB15" i="58"/>
  <c r="Q9" i="59" s="1"/>
  <c r="AA15" i="58"/>
  <c r="P9" i="59" s="1"/>
  <c r="Z15" i="58"/>
  <c r="O9" i="59" s="1"/>
  <c r="X15" i="58"/>
  <c r="M9" i="59" s="1"/>
  <c r="W15" i="58"/>
  <c r="L9" i="59" s="1"/>
  <c r="V15" i="58"/>
  <c r="K9" i="59" s="1"/>
  <c r="T15" i="58"/>
  <c r="I9" i="59" s="1"/>
  <c r="S15" i="58"/>
  <c r="H9" i="59" s="1"/>
  <c r="R15" i="58"/>
  <c r="G9" i="59" s="1"/>
  <c r="O15" i="58"/>
  <c r="F9" i="59" s="1"/>
  <c r="N15" i="58"/>
  <c r="E9" i="59" s="1"/>
  <c r="M15" i="58"/>
  <c r="D9" i="59" s="1"/>
  <c r="K15" i="58"/>
  <c r="J15" i="58"/>
  <c r="AG14" i="58"/>
  <c r="AC14" i="58"/>
  <c r="Y14" i="58"/>
  <c r="U14" i="58"/>
  <c r="AH14" i="58" s="1"/>
  <c r="AG13" i="58"/>
  <c r="AG15" i="58" s="1"/>
  <c r="V9" i="59" s="1"/>
  <c r="AC13" i="58"/>
  <c r="AC15" i="58" s="1"/>
  <c r="R9" i="59" s="1"/>
  <c r="Y13" i="58"/>
  <c r="Y15" i="58" s="1"/>
  <c r="N9" i="59" s="1"/>
  <c r="U13" i="58"/>
  <c r="AF11" i="58"/>
  <c r="AE11" i="58"/>
  <c r="AD11" i="58"/>
  <c r="AB11" i="58"/>
  <c r="AA11" i="58"/>
  <c r="Z11" i="58"/>
  <c r="X11" i="58"/>
  <c r="W11" i="58"/>
  <c r="V11" i="58"/>
  <c r="T11" i="58"/>
  <c r="S11" i="58"/>
  <c r="R11" i="58"/>
  <c r="O11" i="58"/>
  <c r="N11" i="58"/>
  <c r="M11" i="58"/>
  <c r="K11" i="58"/>
  <c r="C8" i="59" s="1"/>
  <c r="J11" i="58"/>
  <c r="AG10" i="58"/>
  <c r="AC10" i="58"/>
  <c r="Y10" i="58"/>
  <c r="U10" i="58"/>
  <c r="AH10" i="58" s="1"/>
  <c r="AG9" i="58"/>
  <c r="AG11" i="58" s="1"/>
  <c r="AC9" i="58"/>
  <c r="AC11" i="58" s="1"/>
  <c r="Y9" i="58"/>
  <c r="Y11" i="58" s="1"/>
  <c r="U9" i="58"/>
  <c r="A25" i="57"/>
  <c r="U22" i="57"/>
  <c r="T22" i="57"/>
  <c r="S22" i="57"/>
  <c r="Q22" i="57"/>
  <c r="P22" i="57"/>
  <c r="O22" i="57"/>
  <c r="M22" i="57"/>
  <c r="L22" i="57"/>
  <c r="K22" i="57"/>
  <c r="I22" i="57"/>
  <c r="H22" i="57"/>
  <c r="G22" i="57"/>
  <c r="F22" i="57"/>
  <c r="E22" i="57"/>
  <c r="D22" i="57"/>
  <c r="Y17" i="57"/>
  <c r="Q10" i="57"/>
  <c r="P10" i="57"/>
  <c r="O10" i="57"/>
  <c r="Q79" i="56"/>
  <c r="P79" i="56"/>
  <c r="L79" i="56"/>
  <c r="A79" i="56"/>
  <c r="AF78" i="56"/>
  <c r="U24" i="57" s="1"/>
  <c r="AE78" i="56"/>
  <c r="T24" i="57" s="1"/>
  <c r="AD78" i="56"/>
  <c r="S24" i="57" s="1"/>
  <c r="AB78" i="56"/>
  <c r="Q24" i="57" s="1"/>
  <c r="AA78" i="56"/>
  <c r="P24" i="57" s="1"/>
  <c r="Z78" i="56"/>
  <c r="O24" i="57" s="1"/>
  <c r="X78" i="56"/>
  <c r="M24" i="57" s="1"/>
  <c r="W78" i="56"/>
  <c r="L24" i="57" s="1"/>
  <c r="V78" i="56"/>
  <c r="K24" i="57" s="1"/>
  <c r="T78" i="56"/>
  <c r="I24" i="57" s="1"/>
  <c r="S78" i="56"/>
  <c r="H24" i="57" s="1"/>
  <c r="R78" i="56"/>
  <c r="G24" i="57" s="1"/>
  <c r="O78" i="56"/>
  <c r="F24" i="57" s="1"/>
  <c r="N78" i="56"/>
  <c r="E24" i="57" s="1"/>
  <c r="M78" i="56"/>
  <c r="D24" i="57" s="1"/>
  <c r="C24" i="57"/>
  <c r="J78" i="56"/>
  <c r="B24" i="57" s="1"/>
  <c r="AG77" i="56"/>
  <c r="AC77" i="56"/>
  <c r="U77" i="56"/>
  <c r="AH77" i="56" s="1"/>
  <c r="AI77" i="56" s="1"/>
  <c r="AG76" i="56"/>
  <c r="AG78" i="56" s="1"/>
  <c r="V24" i="57" s="1"/>
  <c r="AC76" i="56"/>
  <c r="AC78" i="56" s="1"/>
  <c r="R24" i="57" s="1"/>
  <c r="Y76" i="56"/>
  <c r="Y78" i="56" s="1"/>
  <c r="N24" i="57" s="1"/>
  <c r="U76" i="56"/>
  <c r="AF74" i="56"/>
  <c r="U23" i="57" s="1"/>
  <c r="AE74" i="56"/>
  <c r="T23" i="57" s="1"/>
  <c r="AD74" i="56"/>
  <c r="S23" i="57" s="1"/>
  <c r="AB74" i="56"/>
  <c r="Q23" i="57" s="1"/>
  <c r="AA74" i="56"/>
  <c r="P23" i="57" s="1"/>
  <c r="Z74" i="56"/>
  <c r="O23" i="57" s="1"/>
  <c r="X74" i="56"/>
  <c r="M23" i="57" s="1"/>
  <c r="W74" i="56"/>
  <c r="L23" i="57" s="1"/>
  <c r="V74" i="56"/>
  <c r="K23" i="57" s="1"/>
  <c r="T74" i="56"/>
  <c r="I23" i="57" s="1"/>
  <c r="S74" i="56"/>
  <c r="H23" i="57" s="1"/>
  <c r="R74" i="56"/>
  <c r="G23" i="57" s="1"/>
  <c r="O74" i="56"/>
  <c r="F23" i="57" s="1"/>
  <c r="N74" i="56"/>
  <c r="E23" i="57" s="1"/>
  <c r="M74" i="56"/>
  <c r="D23" i="57" s="1"/>
  <c r="C23" i="57"/>
  <c r="J74" i="56"/>
  <c r="B23" i="57" s="1"/>
  <c r="AG68" i="56"/>
  <c r="AG74" i="56" s="1"/>
  <c r="V23" i="57" s="1"/>
  <c r="AC68" i="56"/>
  <c r="AC74" i="56" s="1"/>
  <c r="R23" i="57" s="1"/>
  <c r="Y68" i="56"/>
  <c r="Y74" i="56" s="1"/>
  <c r="N23" i="57" s="1"/>
  <c r="U68" i="56"/>
  <c r="AF66" i="56"/>
  <c r="AE66" i="56"/>
  <c r="AD66" i="56"/>
  <c r="AB66" i="56"/>
  <c r="AA66" i="56"/>
  <c r="Z66" i="56"/>
  <c r="X66" i="56"/>
  <c r="W66" i="56"/>
  <c r="V66" i="56"/>
  <c r="T66" i="56"/>
  <c r="S66" i="56"/>
  <c r="R66" i="56"/>
  <c r="O66" i="56"/>
  <c r="N66" i="56"/>
  <c r="M66" i="56"/>
  <c r="K66" i="56"/>
  <c r="C22" i="57" s="1"/>
  <c r="J66" i="56"/>
  <c r="B22" i="57" s="1"/>
  <c r="AG65" i="56"/>
  <c r="AC65" i="56"/>
  <c r="Y65" i="56"/>
  <c r="U65" i="56"/>
  <c r="AH65" i="56" s="1"/>
  <c r="AI65" i="56" s="1"/>
  <c r="AG64" i="56"/>
  <c r="AG66" i="56" s="1"/>
  <c r="V22" i="57" s="1"/>
  <c r="AC64" i="56"/>
  <c r="AC66" i="56" s="1"/>
  <c r="R22" i="57" s="1"/>
  <c r="Y64" i="56"/>
  <c r="Y66" i="56" s="1"/>
  <c r="N22" i="57" s="1"/>
  <c r="U64" i="56"/>
  <c r="AF62" i="56"/>
  <c r="U21" i="57" s="1"/>
  <c r="AE62" i="56"/>
  <c r="T21" i="57" s="1"/>
  <c r="AD62" i="56"/>
  <c r="S21" i="57" s="1"/>
  <c r="AB62" i="56"/>
  <c r="Q21" i="57" s="1"/>
  <c r="AA62" i="56"/>
  <c r="P21" i="57" s="1"/>
  <c r="Z62" i="56"/>
  <c r="O21" i="57" s="1"/>
  <c r="X62" i="56"/>
  <c r="M21" i="57" s="1"/>
  <c r="W62" i="56"/>
  <c r="L21" i="57" s="1"/>
  <c r="V62" i="56"/>
  <c r="K21" i="57" s="1"/>
  <c r="T62" i="56"/>
  <c r="I21" i="57" s="1"/>
  <c r="S62" i="56"/>
  <c r="H21" i="57" s="1"/>
  <c r="R62" i="56"/>
  <c r="G21" i="57" s="1"/>
  <c r="O62" i="56"/>
  <c r="F21" i="57" s="1"/>
  <c r="N62" i="56"/>
  <c r="E21" i="57" s="1"/>
  <c r="M62" i="56"/>
  <c r="D21" i="57" s="1"/>
  <c r="K62" i="56"/>
  <c r="C21" i="57" s="1"/>
  <c r="J62" i="56"/>
  <c r="B21" i="57" s="1"/>
  <c r="AG61" i="56"/>
  <c r="AC61" i="56"/>
  <c r="Y61" i="56"/>
  <c r="U61" i="56"/>
  <c r="AH61" i="56" s="1"/>
  <c r="AI61" i="56" s="1"/>
  <c r="AG60" i="56"/>
  <c r="AG62" i="56" s="1"/>
  <c r="V21" i="57" s="1"/>
  <c r="AC60" i="56"/>
  <c r="AC62" i="56" s="1"/>
  <c r="R21" i="57" s="1"/>
  <c r="Y60" i="56"/>
  <c r="Y62" i="56" s="1"/>
  <c r="N21" i="57" s="1"/>
  <c r="U60" i="56"/>
  <c r="AF58" i="56"/>
  <c r="U20" i="57" s="1"/>
  <c r="AE58" i="56"/>
  <c r="T20" i="57" s="1"/>
  <c r="AD58" i="56"/>
  <c r="S20" i="57" s="1"/>
  <c r="X58" i="56"/>
  <c r="M20" i="57" s="1"/>
  <c r="W58" i="56"/>
  <c r="L20" i="57" s="1"/>
  <c r="V58" i="56"/>
  <c r="K20" i="57" s="1"/>
  <c r="T58" i="56"/>
  <c r="I20" i="57" s="1"/>
  <c r="S58" i="56"/>
  <c r="H20" i="57" s="1"/>
  <c r="R58" i="56"/>
  <c r="G20" i="57" s="1"/>
  <c r="O58" i="56"/>
  <c r="F20" i="57" s="1"/>
  <c r="N58" i="56"/>
  <c r="E20" i="57" s="1"/>
  <c r="M58" i="56"/>
  <c r="D20" i="57" s="1"/>
  <c r="K58" i="56"/>
  <c r="C20" i="57" s="1"/>
  <c r="J58" i="56"/>
  <c r="B20" i="57" s="1"/>
  <c r="AG57" i="56"/>
  <c r="Y57" i="56"/>
  <c r="U57" i="56"/>
  <c r="AG56" i="56"/>
  <c r="AG58" i="56" s="1"/>
  <c r="V20" i="57" s="1"/>
  <c r="AC56" i="56"/>
  <c r="Y56" i="56"/>
  <c r="Y58" i="56" s="1"/>
  <c r="N20" i="57" s="1"/>
  <c r="U56" i="56"/>
  <c r="AF54" i="56"/>
  <c r="U19" i="57" s="1"/>
  <c r="AE54" i="56"/>
  <c r="T19" i="57" s="1"/>
  <c r="AD54" i="56"/>
  <c r="S19" i="57" s="1"/>
  <c r="AB54" i="56"/>
  <c r="Q19" i="57" s="1"/>
  <c r="AA54" i="56"/>
  <c r="P19" i="57" s="1"/>
  <c r="Z54" i="56"/>
  <c r="O19" i="57" s="1"/>
  <c r="X54" i="56"/>
  <c r="M19" i="57" s="1"/>
  <c r="W54" i="56"/>
  <c r="L19" i="57" s="1"/>
  <c r="V54" i="56"/>
  <c r="K19" i="57" s="1"/>
  <c r="T54" i="56"/>
  <c r="I19" i="57" s="1"/>
  <c r="S54" i="56"/>
  <c r="H19" i="57" s="1"/>
  <c r="R54" i="56"/>
  <c r="G19" i="57" s="1"/>
  <c r="O54" i="56"/>
  <c r="F19" i="57" s="1"/>
  <c r="N54" i="56"/>
  <c r="E19" i="57" s="1"/>
  <c r="M54" i="56"/>
  <c r="D19" i="57" s="1"/>
  <c r="K54" i="56"/>
  <c r="C19" i="57" s="1"/>
  <c r="J54" i="56"/>
  <c r="B19" i="57" s="1"/>
  <c r="AG53" i="56"/>
  <c r="AC53" i="56"/>
  <c r="Y53" i="56"/>
  <c r="U53" i="56"/>
  <c r="AH53" i="56" s="1"/>
  <c r="AI53" i="56" s="1"/>
  <c r="AG52" i="56"/>
  <c r="AG54" i="56" s="1"/>
  <c r="V19" i="57" s="1"/>
  <c r="AC52" i="56"/>
  <c r="AC54" i="56" s="1"/>
  <c r="R19" i="57" s="1"/>
  <c r="Y52" i="56"/>
  <c r="Y54" i="56" s="1"/>
  <c r="N19" i="57" s="1"/>
  <c r="U52" i="56"/>
  <c r="AF50" i="56"/>
  <c r="U18" i="57" s="1"/>
  <c r="AE50" i="56"/>
  <c r="T18" i="57" s="1"/>
  <c r="AD50" i="56"/>
  <c r="S18" i="57" s="1"/>
  <c r="AB50" i="56"/>
  <c r="Q18" i="57" s="1"/>
  <c r="AA50" i="56"/>
  <c r="P18" i="57" s="1"/>
  <c r="Z50" i="56"/>
  <c r="O18" i="57" s="1"/>
  <c r="X50" i="56"/>
  <c r="M18" i="57" s="1"/>
  <c r="W50" i="56"/>
  <c r="L18" i="57" s="1"/>
  <c r="V50" i="56"/>
  <c r="K18" i="57" s="1"/>
  <c r="T50" i="56"/>
  <c r="I18" i="57" s="1"/>
  <c r="S50" i="56"/>
  <c r="H18" i="57" s="1"/>
  <c r="R50" i="56"/>
  <c r="G18" i="57" s="1"/>
  <c r="O50" i="56"/>
  <c r="F18" i="57" s="1"/>
  <c r="N50" i="56"/>
  <c r="E18" i="57" s="1"/>
  <c r="M50" i="56"/>
  <c r="D18" i="57" s="1"/>
  <c r="K50" i="56"/>
  <c r="C18" i="57" s="1"/>
  <c r="J50" i="56"/>
  <c r="B18" i="57" s="1"/>
  <c r="AG49" i="56"/>
  <c r="AC49" i="56"/>
  <c r="Y49" i="56"/>
  <c r="U49" i="56"/>
  <c r="AH49" i="56" s="1"/>
  <c r="AI49" i="56" s="1"/>
  <c r="AG48" i="56"/>
  <c r="AG50" i="56" s="1"/>
  <c r="V18" i="57" s="1"/>
  <c r="AC48" i="56"/>
  <c r="AC50" i="56" s="1"/>
  <c r="R18" i="57" s="1"/>
  <c r="Y48" i="56"/>
  <c r="Y50" i="56" s="1"/>
  <c r="N18" i="57" s="1"/>
  <c r="U48" i="56"/>
  <c r="AF46" i="56"/>
  <c r="U17" i="57" s="1"/>
  <c r="AE46" i="56"/>
  <c r="T17" i="57" s="1"/>
  <c r="AD46" i="56"/>
  <c r="S17" i="57" s="1"/>
  <c r="AB46" i="56"/>
  <c r="Q17" i="57" s="1"/>
  <c r="AA46" i="56"/>
  <c r="P17" i="57" s="1"/>
  <c r="Z46" i="56"/>
  <c r="O17" i="57" s="1"/>
  <c r="X46" i="56"/>
  <c r="M17" i="57" s="1"/>
  <c r="W46" i="56"/>
  <c r="L17" i="57" s="1"/>
  <c r="V46" i="56"/>
  <c r="K17" i="57" s="1"/>
  <c r="T46" i="56"/>
  <c r="I17" i="57" s="1"/>
  <c r="S46" i="56"/>
  <c r="H17" i="57" s="1"/>
  <c r="R46" i="56"/>
  <c r="G17" i="57" s="1"/>
  <c r="O46" i="56"/>
  <c r="F17" i="57" s="1"/>
  <c r="N46" i="56"/>
  <c r="E17" i="57" s="1"/>
  <c r="M46" i="56"/>
  <c r="D17" i="57" s="1"/>
  <c r="K46" i="56"/>
  <c r="C17" i="57" s="1"/>
  <c r="J46" i="56"/>
  <c r="B17" i="57" s="1"/>
  <c r="AG45" i="56"/>
  <c r="AC45" i="56"/>
  <c r="Y45" i="56"/>
  <c r="U45" i="56"/>
  <c r="AH45" i="56" s="1"/>
  <c r="AI44" i="56"/>
  <c r="AG44" i="56"/>
  <c r="AG46" i="56" s="1"/>
  <c r="V17" i="57" s="1"/>
  <c r="AC44" i="56"/>
  <c r="AC46" i="56" s="1"/>
  <c r="R17" i="57" s="1"/>
  <c r="Y44" i="56"/>
  <c r="Y46" i="56" s="1"/>
  <c r="N17" i="57" s="1"/>
  <c r="U44" i="56"/>
  <c r="AF42" i="56"/>
  <c r="U16" i="57" s="1"/>
  <c r="AE42" i="56"/>
  <c r="T16" i="57" s="1"/>
  <c r="AD42" i="56"/>
  <c r="S16" i="57" s="1"/>
  <c r="AB42" i="56"/>
  <c r="Q16" i="57" s="1"/>
  <c r="AA42" i="56"/>
  <c r="P16" i="57" s="1"/>
  <c r="Z42" i="56"/>
  <c r="O16" i="57" s="1"/>
  <c r="X42" i="56"/>
  <c r="M16" i="57" s="1"/>
  <c r="W42" i="56"/>
  <c r="L16" i="57" s="1"/>
  <c r="V42" i="56"/>
  <c r="K16" i="57" s="1"/>
  <c r="T42" i="56"/>
  <c r="I16" i="57" s="1"/>
  <c r="S42" i="56"/>
  <c r="H16" i="57" s="1"/>
  <c r="R42" i="56"/>
  <c r="G16" i="57" s="1"/>
  <c r="O42" i="56"/>
  <c r="F16" i="57" s="1"/>
  <c r="N42" i="56"/>
  <c r="E16" i="57" s="1"/>
  <c r="M42" i="56"/>
  <c r="D16" i="57" s="1"/>
  <c r="K42" i="56"/>
  <c r="C16" i="57" s="1"/>
  <c r="J42" i="56"/>
  <c r="B16" i="57" s="1"/>
  <c r="AG41" i="56"/>
  <c r="AC41" i="56"/>
  <c r="Y41" i="56"/>
  <c r="U41" i="56"/>
  <c r="AH41" i="56" s="1"/>
  <c r="AI41" i="56" s="1"/>
  <c r="AG40" i="56"/>
  <c r="AG42" i="56" s="1"/>
  <c r="V16" i="57" s="1"/>
  <c r="AC40" i="56"/>
  <c r="AC42" i="56" s="1"/>
  <c r="R16" i="57" s="1"/>
  <c r="Y40" i="56"/>
  <c r="Y42" i="56" s="1"/>
  <c r="N16" i="57" s="1"/>
  <c r="U40" i="56"/>
  <c r="AF38" i="56"/>
  <c r="U15" i="57" s="1"/>
  <c r="AE38" i="56"/>
  <c r="T15" i="57" s="1"/>
  <c r="AD38" i="56"/>
  <c r="S15" i="57" s="1"/>
  <c r="AB38" i="56"/>
  <c r="Q15" i="57" s="1"/>
  <c r="AA38" i="56"/>
  <c r="P15" i="57" s="1"/>
  <c r="Z38" i="56"/>
  <c r="O15" i="57" s="1"/>
  <c r="X38" i="56"/>
  <c r="M15" i="57" s="1"/>
  <c r="W38" i="56"/>
  <c r="L15" i="57" s="1"/>
  <c r="V38" i="56"/>
  <c r="K15" i="57" s="1"/>
  <c r="T38" i="56"/>
  <c r="I15" i="57" s="1"/>
  <c r="S38" i="56"/>
  <c r="H15" i="57" s="1"/>
  <c r="R38" i="56"/>
  <c r="G15" i="57" s="1"/>
  <c r="O38" i="56"/>
  <c r="F15" i="57" s="1"/>
  <c r="N38" i="56"/>
  <c r="E15" i="57" s="1"/>
  <c r="M38" i="56"/>
  <c r="D15" i="57" s="1"/>
  <c r="K38" i="56"/>
  <c r="C15" i="57" s="1"/>
  <c r="J38" i="56"/>
  <c r="B15" i="57" s="1"/>
  <c r="AG37" i="56"/>
  <c r="AC37" i="56"/>
  <c r="Y37" i="56"/>
  <c r="U37" i="56"/>
  <c r="AH37" i="56" s="1"/>
  <c r="AI37" i="56" s="1"/>
  <c r="AG36" i="56"/>
  <c r="AG38" i="56" s="1"/>
  <c r="V15" i="57" s="1"/>
  <c r="AC36" i="56"/>
  <c r="AC38" i="56" s="1"/>
  <c r="R15" i="57" s="1"/>
  <c r="Y36" i="56"/>
  <c r="Y38" i="56" s="1"/>
  <c r="N15" i="57" s="1"/>
  <c r="U36" i="56"/>
  <c r="AF34" i="56"/>
  <c r="U14" i="57" s="1"/>
  <c r="AE34" i="56"/>
  <c r="T14" i="57" s="1"/>
  <c r="AD34" i="56"/>
  <c r="S14" i="57" s="1"/>
  <c r="AB34" i="56"/>
  <c r="Q14" i="57" s="1"/>
  <c r="AA34" i="56"/>
  <c r="P14" i="57" s="1"/>
  <c r="Z34" i="56"/>
  <c r="O14" i="57" s="1"/>
  <c r="X34" i="56"/>
  <c r="M14" i="57" s="1"/>
  <c r="W34" i="56"/>
  <c r="L14" i="57" s="1"/>
  <c r="V34" i="56"/>
  <c r="K14" i="57" s="1"/>
  <c r="T34" i="56"/>
  <c r="I14" i="57" s="1"/>
  <c r="S34" i="56"/>
  <c r="H14" i="57" s="1"/>
  <c r="R34" i="56"/>
  <c r="G14" i="57" s="1"/>
  <c r="O34" i="56"/>
  <c r="F14" i="57" s="1"/>
  <c r="N34" i="56"/>
  <c r="E14" i="57" s="1"/>
  <c r="M34" i="56"/>
  <c r="D14" i="57" s="1"/>
  <c r="K34" i="56"/>
  <c r="C14" i="57" s="1"/>
  <c r="J34" i="56"/>
  <c r="B14" i="57" s="1"/>
  <c r="AG33" i="56"/>
  <c r="AC33" i="56"/>
  <c r="Y33" i="56"/>
  <c r="U33" i="56"/>
  <c r="AH33" i="56" s="1"/>
  <c r="AI33" i="56" s="1"/>
  <c r="AG32" i="56"/>
  <c r="AG34" i="56" s="1"/>
  <c r="V14" i="57" s="1"/>
  <c r="AC32" i="56"/>
  <c r="AC34" i="56" s="1"/>
  <c r="R14" i="57" s="1"/>
  <c r="Y32" i="56"/>
  <c r="Y34" i="56" s="1"/>
  <c r="N14" i="57" s="1"/>
  <c r="U32" i="56"/>
  <c r="AF30" i="56"/>
  <c r="U13" i="57" s="1"/>
  <c r="AE30" i="56"/>
  <c r="T13" i="57" s="1"/>
  <c r="AD30" i="56"/>
  <c r="S13" i="57" s="1"/>
  <c r="AB30" i="56"/>
  <c r="Q13" i="57" s="1"/>
  <c r="AA30" i="56"/>
  <c r="P13" i="57" s="1"/>
  <c r="Z30" i="56"/>
  <c r="O13" i="57" s="1"/>
  <c r="X30" i="56"/>
  <c r="M13" i="57" s="1"/>
  <c r="W30" i="56"/>
  <c r="L13" i="57" s="1"/>
  <c r="V30" i="56"/>
  <c r="K13" i="57" s="1"/>
  <c r="T30" i="56"/>
  <c r="I13" i="57" s="1"/>
  <c r="S30" i="56"/>
  <c r="H13" i="57" s="1"/>
  <c r="R30" i="56"/>
  <c r="G13" i="57" s="1"/>
  <c r="O30" i="56"/>
  <c r="F13" i="57" s="1"/>
  <c r="N30" i="56"/>
  <c r="E13" i="57" s="1"/>
  <c r="M30" i="56"/>
  <c r="D13" i="57" s="1"/>
  <c r="K30" i="56"/>
  <c r="C13" i="57" s="1"/>
  <c r="J30" i="56"/>
  <c r="B13" i="57" s="1"/>
  <c r="AG29" i="56"/>
  <c r="AC29" i="56"/>
  <c r="Y29" i="56"/>
  <c r="U29" i="56"/>
  <c r="AH29" i="56" s="1"/>
  <c r="AI29" i="56" s="1"/>
  <c r="AG28" i="56"/>
  <c r="AG30" i="56" s="1"/>
  <c r="V13" i="57" s="1"/>
  <c r="AC28" i="56"/>
  <c r="AC30" i="56" s="1"/>
  <c r="R13" i="57" s="1"/>
  <c r="Y28" i="56"/>
  <c r="Y30" i="56" s="1"/>
  <c r="N13" i="57" s="1"/>
  <c r="U28" i="56"/>
  <c r="AF26" i="56"/>
  <c r="U12" i="57" s="1"/>
  <c r="AE26" i="56"/>
  <c r="T12" i="57" s="1"/>
  <c r="AD26" i="56"/>
  <c r="S12" i="57" s="1"/>
  <c r="AB26" i="56"/>
  <c r="Q12" i="57" s="1"/>
  <c r="AA26" i="56"/>
  <c r="P12" i="57" s="1"/>
  <c r="Z26" i="56"/>
  <c r="O12" i="57" s="1"/>
  <c r="X26" i="56"/>
  <c r="M12" i="57" s="1"/>
  <c r="W26" i="56"/>
  <c r="L12" i="57" s="1"/>
  <c r="V26" i="56"/>
  <c r="K12" i="57" s="1"/>
  <c r="T26" i="56"/>
  <c r="I12" i="57" s="1"/>
  <c r="S26" i="56"/>
  <c r="H12" i="57" s="1"/>
  <c r="R26" i="56"/>
  <c r="G12" i="57" s="1"/>
  <c r="O26" i="56"/>
  <c r="F12" i="57" s="1"/>
  <c r="N26" i="56"/>
  <c r="E12" i="57" s="1"/>
  <c r="M26" i="56"/>
  <c r="D12" i="57" s="1"/>
  <c r="K26" i="56"/>
  <c r="C12" i="57" s="1"/>
  <c r="J26" i="56"/>
  <c r="B12" i="57" s="1"/>
  <c r="AG25" i="56"/>
  <c r="AC25" i="56"/>
  <c r="Y25" i="56"/>
  <c r="U25" i="56"/>
  <c r="AH25" i="56" s="1"/>
  <c r="AI25" i="56" s="1"/>
  <c r="AG24" i="56"/>
  <c r="AG26" i="56" s="1"/>
  <c r="V12" i="57" s="1"/>
  <c r="AC24" i="56"/>
  <c r="AC26" i="56" s="1"/>
  <c r="R12" i="57" s="1"/>
  <c r="Y24" i="56"/>
  <c r="Y26" i="56" s="1"/>
  <c r="N12" i="57" s="1"/>
  <c r="U24" i="56"/>
  <c r="AF22" i="56"/>
  <c r="U11" i="57" s="1"/>
  <c r="AE22" i="56"/>
  <c r="T11" i="57" s="1"/>
  <c r="AD22" i="56"/>
  <c r="S11" i="57" s="1"/>
  <c r="AB22" i="56"/>
  <c r="Q11" i="57" s="1"/>
  <c r="AA22" i="56"/>
  <c r="P11" i="57" s="1"/>
  <c r="Z22" i="56"/>
  <c r="O11" i="57" s="1"/>
  <c r="X22" i="56"/>
  <c r="M11" i="57" s="1"/>
  <c r="W22" i="56"/>
  <c r="L11" i="57" s="1"/>
  <c r="V22" i="56"/>
  <c r="K11" i="57" s="1"/>
  <c r="T22" i="56"/>
  <c r="I11" i="57" s="1"/>
  <c r="S22" i="56"/>
  <c r="H11" i="57" s="1"/>
  <c r="R22" i="56"/>
  <c r="G11" i="57" s="1"/>
  <c r="O22" i="56"/>
  <c r="F11" i="57" s="1"/>
  <c r="N22" i="56"/>
  <c r="E11" i="57" s="1"/>
  <c r="M22" i="56"/>
  <c r="D11" i="57" s="1"/>
  <c r="K22" i="56"/>
  <c r="C11" i="57" s="1"/>
  <c r="J22" i="56"/>
  <c r="B11" i="57" s="1"/>
  <c r="AG21" i="56"/>
  <c r="AH21" i="56" s="1"/>
  <c r="AI21" i="56" s="1"/>
  <c r="AG20" i="56"/>
  <c r="AG22" i="56" s="1"/>
  <c r="V11" i="57" s="1"/>
  <c r="AC20" i="56"/>
  <c r="AC22" i="56" s="1"/>
  <c r="R11" i="57" s="1"/>
  <c r="Y20" i="56"/>
  <c r="Y22" i="56" s="1"/>
  <c r="N11" i="57" s="1"/>
  <c r="U20" i="56"/>
  <c r="AF18" i="56"/>
  <c r="U10" i="57" s="1"/>
  <c r="AE18" i="56"/>
  <c r="T10" i="57" s="1"/>
  <c r="AD18" i="56"/>
  <c r="S10" i="57" s="1"/>
  <c r="X18" i="56"/>
  <c r="M10" i="57" s="1"/>
  <c r="W18" i="56"/>
  <c r="L10" i="57" s="1"/>
  <c r="V18" i="56"/>
  <c r="K10" i="57" s="1"/>
  <c r="T18" i="56"/>
  <c r="I10" i="57" s="1"/>
  <c r="S18" i="56"/>
  <c r="H10" i="57" s="1"/>
  <c r="R18" i="56"/>
  <c r="G10" i="57" s="1"/>
  <c r="O18" i="56"/>
  <c r="F10" i="57" s="1"/>
  <c r="N18" i="56"/>
  <c r="E10" i="57" s="1"/>
  <c r="M18" i="56"/>
  <c r="D10" i="57" s="1"/>
  <c r="K18" i="56"/>
  <c r="C10" i="57" s="1"/>
  <c r="J18" i="56"/>
  <c r="B10" i="57" s="1"/>
  <c r="AG17" i="56"/>
  <c r="AC17" i="56"/>
  <c r="Y17" i="56"/>
  <c r="U17" i="56"/>
  <c r="AH17" i="56" s="1"/>
  <c r="AI17" i="56" s="1"/>
  <c r="AI16" i="56"/>
  <c r="AG16" i="56"/>
  <c r="AG18" i="56" s="1"/>
  <c r="V10" i="57" s="1"/>
  <c r="AC16" i="56"/>
  <c r="Y16" i="56"/>
  <c r="Y18" i="56" s="1"/>
  <c r="N10" i="57" s="1"/>
  <c r="U16" i="56"/>
  <c r="AF15" i="56"/>
  <c r="U9" i="57" s="1"/>
  <c r="AE15" i="56"/>
  <c r="T9" i="57" s="1"/>
  <c r="AD15" i="56"/>
  <c r="S9" i="57" s="1"/>
  <c r="AB15" i="56"/>
  <c r="Q9" i="57" s="1"/>
  <c r="AA15" i="56"/>
  <c r="P9" i="57" s="1"/>
  <c r="Z15" i="56"/>
  <c r="O9" i="57" s="1"/>
  <c r="X15" i="56"/>
  <c r="M9" i="57" s="1"/>
  <c r="W15" i="56"/>
  <c r="L9" i="57" s="1"/>
  <c r="V15" i="56"/>
  <c r="K9" i="57" s="1"/>
  <c r="T15" i="56"/>
  <c r="I9" i="57" s="1"/>
  <c r="S15" i="56"/>
  <c r="H9" i="57" s="1"/>
  <c r="R15" i="56"/>
  <c r="G9" i="57" s="1"/>
  <c r="O15" i="56"/>
  <c r="F9" i="57" s="1"/>
  <c r="N15" i="56"/>
  <c r="E9" i="57" s="1"/>
  <c r="M15" i="56"/>
  <c r="D9" i="57" s="1"/>
  <c r="K15" i="56"/>
  <c r="C9" i="57" s="1"/>
  <c r="J15" i="56"/>
  <c r="B9" i="57" s="1"/>
  <c r="AG14" i="56"/>
  <c r="AC14" i="56"/>
  <c r="Y14" i="56"/>
  <c r="U14" i="56"/>
  <c r="AH14" i="56" s="1"/>
  <c r="AI14" i="56" s="1"/>
  <c r="AG13" i="56"/>
  <c r="AG15" i="56" s="1"/>
  <c r="V9" i="57" s="1"/>
  <c r="AC13" i="56"/>
  <c r="AC15" i="56" s="1"/>
  <c r="R9" i="57" s="1"/>
  <c r="Y13" i="56"/>
  <c r="Y15" i="56" s="1"/>
  <c r="N9" i="57" s="1"/>
  <c r="U13" i="56"/>
  <c r="AF11" i="56"/>
  <c r="AE11" i="56"/>
  <c r="AD11" i="56"/>
  <c r="AB11" i="56"/>
  <c r="Q8" i="57" s="1"/>
  <c r="AA11" i="56"/>
  <c r="Z11" i="56"/>
  <c r="X11" i="56"/>
  <c r="W11" i="56"/>
  <c r="V11" i="56"/>
  <c r="T11" i="56"/>
  <c r="S11" i="56"/>
  <c r="R11" i="56"/>
  <c r="O11" i="56"/>
  <c r="N11" i="56"/>
  <c r="M11" i="56"/>
  <c r="K11" i="56"/>
  <c r="J11" i="56"/>
  <c r="AG10" i="56"/>
  <c r="AH10" i="56" s="1"/>
  <c r="AI10" i="56" s="1"/>
  <c r="AG9" i="56"/>
  <c r="AG11" i="56" s="1"/>
  <c r="AC9" i="56"/>
  <c r="AC11" i="56" s="1"/>
  <c r="R8" i="57" s="1"/>
  <c r="Y9" i="56"/>
  <c r="Y11" i="56" s="1"/>
  <c r="U9" i="56"/>
  <c r="A25" i="67"/>
  <c r="I22" i="67"/>
  <c r="H22" i="67"/>
  <c r="D22" i="67"/>
  <c r="I21" i="67"/>
  <c r="H21" i="67"/>
  <c r="D21" i="67"/>
  <c r="I20" i="67"/>
  <c r="H20" i="67"/>
  <c r="D20" i="67"/>
  <c r="I19" i="67"/>
  <c r="H19" i="67"/>
  <c r="D19" i="67"/>
  <c r="I18" i="67"/>
  <c r="H18" i="67"/>
  <c r="D18" i="67"/>
  <c r="Y17" i="67"/>
  <c r="I17" i="67"/>
  <c r="H17" i="67"/>
  <c r="D17" i="67"/>
  <c r="I16" i="67"/>
  <c r="H16" i="67"/>
  <c r="D16" i="67"/>
  <c r="I15" i="67"/>
  <c r="H15" i="67"/>
  <c r="D15" i="67"/>
  <c r="I14" i="67"/>
  <c r="H14" i="67"/>
  <c r="D14" i="67"/>
  <c r="I11" i="67"/>
  <c r="H11" i="67"/>
  <c r="D11" i="67"/>
  <c r="A25" i="55"/>
  <c r="U22" i="55"/>
  <c r="T22" i="55"/>
  <c r="S22" i="55"/>
  <c r="Q22" i="55"/>
  <c r="P22" i="55"/>
  <c r="O22" i="55"/>
  <c r="M22" i="55"/>
  <c r="L22" i="55"/>
  <c r="K22" i="55"/>
  <c r="I22" i="55"/>
  <c r="H22" i="55"/>
  <c r="G22" i="55"/>
  <c r="F22" i="55"/>
  <c r="E22" i="55"/>
  <c r="D22" i="55"/>
  <c r="Y17" i="55"/>
  <c r="A75" i="54"/>
  <c r="AF74" i="54"/>
  <c r="U24" i="55" s="1"/>
  <c r="AE74" i="54"/>
  <c r="T24" i="55" s="1"/>
  <c r="AD74" i="54"/>
  <c r="S24" i="55" s="1"/>
  <c r="AB74" i="54"/>
  <c r="Q24" i="55" s="1"/>
  <c r="AA74" i="54"/>
  <c r="P24" i="55" s="1"/>
  <c r="Z74" i="54"/>
  <c r="O24" i="55" s="1"/>
  <c r="X74" i="54"/>
  <c r="W74" i="54"/>
  <c r="V74" i="54"/>
  <c r="T74" i="54"/>
  <c r="I24" i="55" s="1"/>
  <c r="S74" i="54"/>
  <c r="H24" i="55" s="1"/>
  <c r="R74" i="54"/>
  <c r="G24" i="55" s="1"/>
  <c r="O74" i="54"/>
  <c r="F24" i="55" s="1"/>
  <c r="N74" i="54"/>
  <c r="E24" i="55" s="1"/>
  <c r="M74" i="54"/>
  <c r="D24" i="55" s="1"/>
  <c r="K74" i="54"/>
  <c r="C24" i="55" s="1"/>
  <c r="J74" i="54"/>
  <c r="B24" i="55" s="1"/>
  <c r="AG73" i="54"/>
  <c r="AG74" i="54" s="1"/>
  <c r="V24" i="55" s="1"/>
  <c r="AC73" i="54"/>
  <c r="AC74" i="54" s="1"/>
  <c r="R24" i="55" s="1"/>
  <c r="Y73" i="54"/>
  <c r="U73" i="54"/>
  <c r="U74" i="54" s="1"/>
  <c r="J24" i="55" s="1"/>
  <c r="AF71" i="54"/>
  <c r="U23" i="55" s="1"/>
  <c r="AE71" i="54"/>
  <c r="T23" i="55" s="1"/>
  <c r="AD71" i="54"/>
  <c r="S23" i="55" s="1"/>
  <c r="Q23" i="55"/>
  <c r="P23" i="55"/>
  <c r="O23" i="55"/>
  <c r="X71" i="54"/>
  <c r="M23" i="55" s="1"/>
  <c r="W71" i="54"/>
  <c r="L23" i="55" s="1"/>
  <c r="K23" i="55"/>
  <c r="T71" i="54"/>
  <c r="I23" i="55" s="1"/>
  <c r="S71" i="54"/>
  <c r="H23" i="55" s="1"/>
  <c r="R71" i="54"/>
  <c r="G23" i="55" s="1"/>
  <c r="Q71" i="54"/>
  <c r="P71" i="54"/>
  <c r="O71" i="54"/>
  <c r="F23" i="55" s="1"/>
  <c r="N71" i="54"/>
  <c r="E23" i="55" s="1"/>
  <c r="M71" i="54"/>
  <c r="D23" i="55" s="1"/>
  <c r="L71" i="54"/>
  <c r="C23" i="55"/>
  <c r="J71" i="54"/>
  <c r="B23" i="55" s="1"/>
  <c r="AG69" i="54"/>
  <c r="AC69" i="54"/>
  <c r="AC71" i="54" s="1"/>
  <c r="Y69" i="54"/>
  <c r="U69" i="54"/>
  <c r="AF67" i="54"/>
  <c r="AE67" i="54"/>
  <c r="AD67" i="54"/>
  <c r="AB67" i="54"/>
  <c r="AA67" i="54"/>
  <c r="Z67" i="54"/>
  <c r="X67" i="54"/>
  <c r="W67" i="54"/>
  <c r="V67" i="54"/>
  <c r="T67" i="54"/>
  <c r="S67" i="54"/>
  <c r="R67" i="54"/>
  <c r="O67" i="54"/>
  <c r="N67" i="54"/>
  <c r="M67" i="54"/>
  <c r="K67" i="54"/>
  <c r="C22" i="55" s="1"/>
  <c r="J67" i="54"/>
  <c r="B22" i="55" s="1"/>
  <c r="AG66" i="54"/>
  <c r="AC66" i="54"/>
  <c r="Y66" i="54"/>
  <c r="U66" i="54"/>
  <c r="AH66" i="54" s="1"/>
  <c r="AI66" i="54" s="1"/>
  <c r="AG65" i="54"/>
  <c r="AG67" i="54" s="1"/>
  <c r="V22" i="55" s="1"/>
  <c r="AC65" i="54"/>
  <c r="AC67" i="54" s="1"/>
  <c r="R22" i="55" s="1"/>
  <c r="Y65" i="54"/>
  <c r="Y67" i="54" s="1"/>
  <c r="N22" i="55" s="1"/>
  <c r="U65" i="54"/>
  <c r="AF63" i="54"/>
  <c r="U21" i="55" s="1"/>
  <c r="AE63" i="54"/>
  <c r="T21" i="55" s="1"/>
  <c r="AD63" i="54"/>
  <c r="S21" i="55" s="1"/>
  <c r="AB63" i="54"/>
  <c r="Q21" i="55" s="1"/>
  <c r="AA63" i="54"/>
  <c r="P21" i="55" s="1"/>
  <c r="Z63" i="54"/>
  <c r="O21" i="55" s="1"/>
  <c r="X63" i="54"/>
  <c r="M21" i="55" s="1"/>
  <c r="W63" i="54"/>
  <c r="L21" i="55" s="1"/>
  <c r="V63" i="54"/>
  <c r="K21" i="55" s="1"/>
  <c r="T63" i="54"/>
  <c r="I21" i="55" s="1"/>
  <c r="S63" i="54"/>
  <c r="H21" i="55" s="1"/>
  <c r="R63" i="54"/>
  <c r="G21" i="55" s="1"/>
  <c r="O63" i="54"/>
  <c r="F21" i="55" s="1"/>
  <c r="N63" i="54"/>
  <c r="E21" i="55" s="1"/>
  <c r="M63" i="54"/>
  <c r="D21" i="55" s="1"/>
  <c r="K63" i="54"/>
  <c r="C21" i="55" s="1"/>
  <c r="J63" i="54"/>
  <c r="B21" i="55" s="1"/>
  <c r="AG62" i="54"/>
  <c r="AC62" i="54"/>
  <c r="Y62" i="54"/>
  <c r="U62" i="54"/>
  <c r="AH62" i="54" s="1"/>
  <c r="AI62" i="54" s="1"/>
  <c r="AG61" i="54"/>
  <c r="AG63" i="54" s="1"/>
  <c r="V21" i="55" s="1"/>
  <c r="AC61" i="54"/>
  <c r="AC63" i="54" s="1"/>
  <c r="R21" i="55" s="1"/>
  <c r="Y61" i="54"/>
  <c r="Y63" i="54" s="1"/>
  <c r="N21" i="55" s="1"/>
  <c r="U61" i="54"/>
  <c r="AF59" i="54"/>
  <c r="U20" i="55" s="1"/>
  <c r="AE59" i="54"/>
  <c r="T20" i="55" s="1"/>
  <c r="AD59" i="54"/>
  <c r="S20" i="55" s="1"/>
  <c r="Q20" i="55"/>
  <c r="P20" i="55"/>
  <c r="O20" i="55"/>
  <c r="X59" i="54"/>
  <c r="M20" i="55" s="1"/>
  <c r="W59" i="54"/>
  <c r="L20" i="55" s="1"/>
  <c r="V59" i="54"/>
  <c r="K20" i="55" s="1"/>
  <c r="T59" i="54"/>
  <c r="I20" i="55" s="1"/>
  <c r="S59" i="54"/>
  <c r="H20" i="55" s="1"/>
  <c r="R59" i="54"/>
  <c r="G20" i="55" s="1"/>
  <c r="O59" i="54"/>
  <c r="F20" i="55" s="1"/>
  <c r="N59" i="54"/>
  <c r="E20" i="55" s="1"/>
  <c r="M59" i="54"/>
  <c r="D20" i="55" s="1"/>
  <c r="C20" i="55"/>
  <c r="J59" i="54"/>
  <c r="B20" i="55" s="1"/>
  <c r="AG57" i="54"/>
  <c r="AG59" i="54" s="1"/>
  <c r="V20" i="55" s="1"/>
  <c r="AC57" i="54"/>
  <c r="Y57" i="54"/>
  <c r="U57" i="54"/>
  <c r="U59" i="54" s="1"/>
  <c r="AF55" i="54"/>
  <c r="U19" i="55" s="1"/>
  <c r="AE55" i="54"/>
  <c r="T19" i="55" s="1"/>
  <c r="AD55" i="54"/>
  <c r="S19" i="55" s="1"/>
  <c r="Q19" i="55"/>
  <c r="P19" i="55"/>
  <c r="O19" i="55"/>
  <c r="X55" i="54"/>
  <c r="M19" i="55" s="1"/>
  <c r="W55" i="54"/>
  <c r="L19" i="55" s="1"/>
  <c r="V55" i="54"/>
  <c r="K19" i="55" s="1"/>
  <c r="T55" i="54"/>
  <c r="I19" i="55" s="1"/>
  <c r="S55" i="54"/>
  <c r="H19" i="55" s="1"/>
  <c r="R55" i="54"/>
  <c r="G19" i="55" s="1"/>
  <c r="O55" i="54"/>
  <c r="F19" i="55" s="1"/>
  <c r="N55" i="54"/>
  <c r="E19" i="55" s="1"/>
  <c r="M55" i="54"/>
  <c r="D19" i="55" s="1"/>
  <c r="C19" i="55"/>
  <c r="J55" i="54"/>
  <c r="B19" i="55" s="1"/>
  <c r="AG53" i="54"/>
  <c r="AC53" i="54"/>
  <c r="Y53" i="54"/>
  <c r="Y55" i="54" s="1"/>
  <c r="N19" i="55" s="1"/>
  <c r="U53" i="54"/>
  <c r="AF51" i="54"/>
  <c r="U18" i="55" s="1"/>
  <c r="AE51" i="54"/>
  <c r="T18" i="55" s="1"/>
  <c r="AD51" i="54"/>
  <c r="S18" i="55" s="1"/>
  <c r="AB51" i="54"/>
  <c r="Q18" i="55" s="1"/>
  <c r="AA51" i="54"/>
  <c r="P18" i="55" s="1"/>
  <c r="O18" i="55"/>
  <c r="X51" i="54"/>
  <c r="M18" i="55" s="1"/>
  <c r="W51" i="54"/>
  <c r="L18" i="55" s="1"/>
  <c r="V51" i="54"/>
  <c r="K18" i="55" s="1"/>
  <c r="T51" i="54"/>
  <c r="I18" i="55" s="1"/>
  <c r="S51" i="54"/>
  <c r="H18" i="55" s="1"/>
  <c r="R51" i="54"/>
  <c r="G18" i="55" s="1"/>
  <c r="O51" i="54"/>
  <c r="F18" i="55" s="1"/>
  <c r="N51" i="54"/>
  <c r="E18" i="55" s="1"/>
  <c r="M51" i="54"/>
  <c r="D18" i="55" s="1"/>
  <c r="K51" i="54"/>
  <c r="C18" i="55" s="1"/>
  <c r="J51" i="54"/>
  <c r="B18" i="55" s="1"/>
  <c r="AG50" i="54"/>
  <c r="AG51" i="54" s="1"/>
  <c r="V18" i="55" s="1"/>
  <c r="AC50" i="54"/>
  <c r="AC51" i="54" s="1"/>
  <c r="R18" i="55" s="1"/>
  <c r="Y50" i="54"/>
  <c r="Y51" i="54" s="1"/>
  <c r="N18" i="55" s="1"/>
  <c r="U50" i="54"/>
  <c r="AF47" i="54"/>
  <c r="U17" i="55" s="1"/>
  <c r="AE47" i="54"/>
  <c r="T17" i="55" s="1"/>
  <c r="AD47" i="54"/>
  <c r="S17" i="55" s="1"/>
  <c r="Q17" i="55"/>
  <c r="P17" i="55"/>
  <c r="O17" i="55"/>
  <c r="X47" i="54"/>
  <c r="M17" i="55" s="1"/>
  <c r="W47" i="54"/>
  <c r="L17" i="55" s="1"/>
  <c r="V47" i="54"/>
  <c r="K17" i="55" s="1"/>
  <c r="T47" i="54"/>
  <c r="I17" i="55" s="1"/>
  <c r="S47" i="54"/>
  <c r="H17" i="55" s="1"/>
  <c r="R47" i="54"/>
  <c r="G17" i="55" s="1"/>
  <c r="O47" i="54"/>
  <c r="F17" i="55" s="1"/>
  <c r="N47" i="54"/>
  <c r="E17" i="55" s="1"/>
  <c r="M47" i="54"/>
  <c r="D17" i="55" s="1"/>
  <c r="C17" i="55"/>
  <c r="J47" i="54"/>
  <c r="B17" i="55" s="1"/>
  <c r="AG45" i="54"/>
  <c r="AG47" i="54" s="1"/>
  <c r="V17" i="55" s="1"/>
  <c r="AC45" i="54"/>
  <c r="AC47" i="54" s="1"/>
  <c r="R17" i="55" s="1"/>
  <c r="Y45" i="54"/>
  <c r="Y47" i="54" s="1"/>
  <c r="N17" i="55" s="1"/>
  <c r="U45" i="54"/>
  <c r="AF43" i="54"/>
  <c r="U16" i="55" s="1"/>
  <c r="AE43" i="54"/>
  <c r="T16" i="55" s="1"/>
  <c r="AD43" i="54"/>
  <c r="S16" i="55" s="1"/>
  <c r="AB43" i="54"/>
  <c r="Q16" i="55" s="1"/>
  <c r="AA43" i="54"/>
  <c r="P16" i="55" s="1"/>
  <c r="Z43" i="54"/>
  <c r="O16" i="55" s="1"/>
  <c r="X43" i="54"/>
  <c r="M16" i="55" s="1"/>
  <c r="W43" i="54"/>
  <c r="L16" i="55" s="1"/>
  <c r="V43" i="54"/>
  <c r="K16" i="55" s="1"/>
  <c r="T43" i="54"/>
  <c r="I16" i="55" s="1"/>
  <c r="S43" i="54"/>
  <c r="H16" i="55" s="1"/>
  <c r="R43" i="54"/>
  <c r="G16" i="55" s="1"/>
  <c r="O43" i="54"/>
  <c r="F16" i="55" s="1"/>
  <c r="N43" i="54"/>
  <c r="E16" i="55" s="1"/>
  <c r="M43" i="54"/>
  <c r="D16" i="55" s="1"/>
  <c r="K43" i="54"/>
  <c r="C16" i="55" s="1"/>
  <c r="J43" i="54"/>
  <c r="B16" i="55" s="1"/>
  <c r="AG42" i="54"/>
  <c r="AC42" i="54"/>
  <c r="Y42" i="54"/>
  <c r="U42" i="54"/>
  <c r="AH42" i="54" s="1"/>
  <c r="AI42" i="54" s="1"/>
  <c r="AG41" i="54"/>
  <c r="AG43" i="54" s="1"/>
  <c r="V16" i="55" s="1"/>
  <c r="AC41" i="54"/>
  <c r="AC43" i="54" s="1"/>
  <c r="R16" i="55" s="1"/>
  <c r="Y41" i="54"/>
  <c r="Y43" i="54" s="1"/>
  <c r="N16" i="55" s="1"/>
  <c r="U41" i="54"/>
  <c r="U15" i="55"/>
  <c r="T15" i="55"/>
  <c r="S15" i="55"/>
  <c r="Q15" i="55"/>
  <c r="P15" i="55"/>
  <c r="O15" i="55"/>
  <c r="M15" i="55"/>
  <c r="L15" i="55"/>
  <c r="K15" i="55"/>
  <c r="T39" i="54"/>
  <c r="I15" i="55" s="1"/>
  <c r="S39" i="54"/>
  <c r="H15" i="55" s="1"/>
  <c r="R39" i="54"/>
  <c r="G15" i="55" s="1"/>
  <c r="O39" i="54"/>
  <c r="F15" i="55" s="1"/>
  <c r="N39" i="54"/>
  <c r="E15" i="55" s="1"/>
  <c r="M39" i="54"/>
  <c r="D15" i="55" s="1"/>
  <c r="C15" i="55"/>
  <c r="J39" i="54"/>
  <c r="B15" i="55" s="1"/>
  <c r="V15" i="55"/>
  <c r="R15" i="55"/>
  <c r="N15" i="55"/>
  <c r="AF35" i="54"/>
  <c r="U14" i="55" s="1"/>
  <c r="AE35" i="54"/>
  <c r="T14" i="55" s="1"/>
  <c r="AD35" i="54"/>
  <c r="S14" i="55" s="1"/>
  <c r="AB35" i="54"/>
  <c r="Q14" i="55" s="1"/>
  <c r="AA35" i="54"/>
  <c r="P14" i="55" s="1"/>
  <c r="Z35" i="54"/>
  <c r="O14" i="55" s="1"/>
  <c r="X35" i="54"/>
  <c r="M14" i="55" s="1"/>
  <c r="W35" i="54"/>
  <c r="L14" i="55" s="1"/>
  <c r="V35" i="54"/>
  <c r="K14" i="55" s="1"/>
  <c r="T35" i="54"/>
  <c r="I14" i="55" s="1"/>
  <c r="S35" i="54"/>
  <c r="H14" i="55" s="1"/>
  <c r="R35" i="54"/>
  <c r="G14" i="55" s="1"/>
  <c r="O35" i="54"/>
  <c r="F14" i="55" s="1"/>
  <c r="N35" i="54"/>
  <c r="E14" i="55" s="1"/>
  <c r="M35" i="54"/>
  <c r="D14" i="55" s="1"/>
  <c r="K35" i="54"/>
  <c r="C14" i="55" s="1"/>
  <c r="J35" i="54"/>
  <c r="B14" i="55" s="1"/>
  <c r="AG34" i="54"/>
  <c r="AC34" i="54"/>
  <c r="Y34" i="54"/>
  <c r="U34" i="54"/>
  <c r="AH34" i="54" s="1"/>
  <c r="AI34" i="54" s="1"/>
  <c r="AG33" i="54"/>
  <c r="AG35" i="54" s="1"/>
  <c r="V14" i="55" s="1"/>
  <c r="AC33" i="54"/>
  <c r="AC35" i="54" s="1"/>
  <c r="R14" i="55" s="1"/>
  <c r="Y33" i="54"/>
  <c r="Y35" i="54" s="1"/>
  <c r="N14" i="55" s="1"/>
  <c r="U33" i="54"/>
  <c r="AF31" i="54"/>
  <c r="U13" i="55" s="1"/>
  <c r="AE31" i="54"/>
  <c r="T13" i="55" s="1"/>
  <c r="AD31" i="54"/>
  <c r="S13" i="55" s="1"/>
  <c r="AB31" i="54"/>
  <c r="Q13" i="55" s="1"/>
  <c r="AA31" i="54"/>
  <c r="P13" i="55" s="1"/>
  <c r="Z31" i="54"/>
  <c r="O13" i="55" s="1"/>
  <c r="X31" i="54"/>
  <c r="M13" i="55" s="1"/>
  <c r="W31" i="54"/>
  <c r="L13" i="55" s="1"/>
  <c r="V31" i="54"/>
  <c r="K13" i="55" s="1"/>
  <c r="T31" i="54"/>
  <c r="I13" i="55" s="1"/>
  <c r="S31" i="54"/>
  <c r="H13" i="55" s="1"/>
  <c r="R31" i="54"/>
  <c r="G13" i="55" s="1"/>
  <c r="O31" i="54"/>
  <c r="F13" i="55" s="1"/>
  <c r="N31" i="54"/>
  <c r="E13" i="55" s="1"/>
  <c r="M31" i="54"/>
  <c r="D13" i="55" s="1"/>
  <c r="K31" i="54"/>
  <c r="C13" i="55" s="1"/>
  <c r="J31" i="54"/>
  <c r="B13" i="55" s="1"/>
  <c r="AG30" i="54"/>
  <c r="AC30" i="54"/>
  <c r="Y30" i="54"/>
  <c r="U30" i="54"/>
  <c r="AH30" i="54" s="1"/>
  <c r="AI30" i="54" s="1"/>
  <c r="AG29" i="54"/>
  <c r="AG31" i="54" s="1"/>
  <c r="V13" i="55" s="1"/>
  <c r="AC29" i="54"/>
  <c r="AC31" i="54" s="1"/>
  <c r="R13" i="55" s="1"/>
  <c r="Y29" i="54"/>
  <c r="Y31" i="54" s="1"/>
  <c r="N13" i="55" s="1"/>
  <c r="U29" i="54"/>
  <c r="AF27" i="54"/>
  <c r="U12" i="55" s="1"/>
  <c r="AE27" i="54"/>
  <c r="T12" i="55" s="1"/>
  <c r="AD27" i="54"/>
  <c r="S12" i="55" s="1"/>
  <c r="AB27" i="54"/>
  <c r="Q12" i="55" s="1"/>
  <c r="AA27" i="54"/>
  <c r="P12" i="55" s="1"/>
  <c r="O12" i="55"/>
  <c r="X27" i="54"/>
  <c r="M12" i="55" s="1"/>
  <c r="W27" i="54"/>
  <c r="L12" i="55" s="1"/>
  <c r="V27" i="54"/>
  <c r="K12" i="55" s="1"/>
  <c r="T27" i="54"/>
  <c r="I12" i="55" s="1"/>
  <c r="S27" i="54"/>
  <c r="H12" i="55" s="1"/>
  <c r="R27" i="54"/>
  <c r="G12" i="55" s="1"/>
  <c r="Q27" i="54"/>
  <c r="Q75" i="54" s="1"/>
  <c r="P27" i="54"/>
  <c r="P75" i="54" s="1"/>
  <c r="O27" i="54"/>
  <c r="F12" i="55" s="1"/>
  <c r="N27" i="54"/>
  <c r="E12" i="55" s="1"/>
  <c r="M27" i="54"/>
  <c r="D12" i="55" s="1"/>
  <c r="L27" i="54"/>
  <c r="L75" i="54" s="1"/>
  <c r="C12" i="55"/>
  <c r="J27" i="54"/>
  <c r="B12" i="55" s="1"/>
  <c r="AG27" i="54"/>
  <c r="V12" i="55" s="1"/>
  <c r="AC27" i="54"/>
  <c r="R12" i="55" s="1"/>
  <c r="Y27" i="54"/>
  <c r="N12" i="55" s="1"/>
  <c r="AF23" i="54"/>
  <c r="U11" i="55" s="1"/>
  <c r="AE23" i="54"/>
  <c r="T11" i="55" s="1"/>
  <c r="AD23" i="54"/>
  <c r="S11" i="55" s="1"/>
  <c r="AB23" i="54"/>
  <c r="Q11" i="55" s="1"/>
  <c r="AA23" i="54"/>
  <c r="P11" i="55" s="1"/>
  <c r="Z23" i="54"/>
  <c r="O11" i="55" s="1"/>
  <c r="X23" i="54"/>
  <c r="M11" i="55" s="1"/>
  <c r="W23" i="54"/>
  <c r="L11" i="55" s="1"/>
  <c r="V23" i="54"/>
  <c r="K11" i="55" s="1"/>
  <c r="T23" i="54"/>
  <c r="I11" i="55" s="1"/>
  <c r="S23" i="54"/>
  <c r="H11" i="55" s="1"/>
  <c r="R23" i="54"/>
  <c r="G11" i="55" s="1"/>
  <c r="O23" i="54"/>
  <c r="F11" i="55" s="1"/>
  <c r="N23" i="54"/>
  <c r="E11" i="55" s="1"/>
  <c r="M23" i="54"/>
  <c r="D11" i="55" s="1"/>
  <c r="K23" i="54"/>
  <c r="C11" i="55" s="1"/>
  <c r="J23" i="54"/>
  <c r="B11" i="55" s="1"/>
  <c r="AG22" i="54"/>
  <c r="Y22" i="54"/>
  <c r="U22" i="54"/>
  <c r="AH22" i="54" s="1"/>
  <c r="AI22" i="54" s="1"/>
  <c r="AG21" i="54"/>
  <c r="AG23" i="54" s="1"/>
  <c r="V11" i="55" s="1"/>
  <c r="AC21" i="54"/>
  <c r="AC23" i="54" s="1"/>
  <c r="R11" i="55" s="1"/>
  <c r="Y21" i="54"/>
  <c r="Y23" i="54" s="1"/>
  <c r="N11" i="55" s="1"/>
  <c r="U21" i="54"/>
  <c r="AF19" i="54"/>
  <c r="U10" i="55" s="1"/>
  <c r="AE19" i="54"/>
  <c r="T10" i="55" s="1"/>
  <c r="AD19" i="54"/>
  <c r="S10" i="55" s="1"/>
  <c r="AB19" i="54"/>
  <c r="Q10" i="55" s="1"/>
  <c r="AA19" i="54"/>
  <c r="P10" i="55" s="1"/>
  <c r="Z19" i="54"/>
  <c r="O10" i="55" s="1"/>
  <c r="X19" i="54"/>
  <c r="M10" i="55" s="1"/>
  <c r="W19" i="54"/>
  <c r="L10" i="55" s="1"/>
  <c r="V19" i="54"/>
  <c r="K10" i="55" s="1"/>
  <c r="T19" i="54"/>
  <c r="I10" i="55" s="1"/>
  <c r="S19" i="54"/>
  <c r="H10" i="55" s="1"/>
  <c r="R19" i="54"/>
  <c r="G10" i="55" s="1"/>
  <c r="O19" i="54"/>
  <c r="F10" i="55" s="1"/>
  <c r="N19" i="54"/>
  <c r="E10" i="55" s="1"/>
  <c r="M19" i="54"/>
  <c r="D10" i="55" s="1"/>
  <c r="C10" i="55"/>
  <c r="J19" i="54"/>
  <c r="B10" i="55" s="1"/>
  <c r="AG17" i="54"/>
  <c r="AG19" i="54" s="1"/>
  <c r="V10" i="55" s="1"/>
  <c r="AC17" i="54"/>
  <c r="AC19" i="54" s="1"/>
  <c r="R10" i="55" s="1"/>
  <c r="Y17" i="54"/>
  <c r="Y19" i="54" s="1"/>
  <c r="N10" i="55" s="1"/>
  <c r="U17" i="54"/>
  <c r="AF15" i="54"/>
  <c r="U9" i="55" s="1"/>
  <c r="AE15" i="54"/>
  <c r="T9" i="55" s="1"/>
  <c r="AD15" i="54"/>
  <c r="S9" i="55" s="1"/>
  <c r="AB15" i="54"/>
  <c r="Q9" i="55" s="1"/>
  <c r="AA15" i="54"/>
  <c r="P9" i="55" s="1"/>
  <c r="Z15" i="54"/>
  <c r="O9" i="55" s="1"/>
  <c r="X15" i="54"/>
  <c r="M9" i="55" s="1"/>
  <c r="W15" i="54"/>
  <c r="L9" i="55" s="1"/>
  <c r="V15" i="54"/>
  <c r="K9" i="55" s="1"/>
  <c r="T15" i="54"/>
  <c r="I9" i="55" s="1"/>
  <c r="S15" i="54"/>
  <c r="H9" i="55" s="1"/>
  <c r="R15" i="54"/>
  <c r="G9" i="55" s="1"/>
  <c r="O15" i="54"/>
  <c r="F9" i="55" s="1"/>
  <c r="N15" i="54"/>
  <c r="E9" i="55" s="1"/>
  <c r="M15" i="54"/>
  <c r="D9" i="55" s="1"/>
  <c r="K15" i="54"/>
  <c r="C9" i="55" s="1"/>
  <c r="J15" i="54"/>
  <c r="B9" i="55" s="1"/>
  <c r="AG14" i="54"/>
  <c r="AC14" i="54"/>
  <c r="Y14" i="54"/>
  <c r="U14" i="54"/>
  <c r="AH14" i="54" s="1"/>
  <c r="AI14" i="54" s="1"/>
  <c r="AG13" i="54"/>
  <c r="AG15" i="54" s="1"/>
  <c r="V9" i="55" s="1"/>
  <c r="AC13" i="54"/>
  <c r="AC15" i="54" s="1"/>
  <c r="R9" i="55" s="1"/>
  <c r="Y13" i="54"/>
  <c r="Y15" i="54" s="1"/>
  <c r="N9" i="55" s="1"/>
  <c r="U13" i="54"/>
  <c r="AF11" i="54"/>
  <c r="AE11" i="54"/>
  <c r="AD11" i="54"/>
  <c r="AB11" i="54"/>
  <c r="AA11" i="54"/>
  <c r="Z11" i="54"/>
  <c r="X11" i="54"/>
  <c r="M8" i="55" s="1"/>
  <c r="W11" i="54"/>
  <c r="L8" i="55" s="1"/>
  <c r="V11" i="54"/>
  <c r="K8" i="55" s="1"/>
  <c r="T11" i="54"/>
  <c r="S11" i="54"/>
  <c r="R11" i="54"/>
  <c r="O11" i="54"/>
  <c r="N11" i="54"/>
  <c r="M11" i="54"/>
  <c r="K11" i="54"/>
  <c r="J11" i="54"/>
  <c r="AG9" i="54"/>
  <c r="AG11" i="54" s="1"/>
  <c r="AC9" i="54"/>
  <c r="AC11" i="54" s="1"/>
  <c r="Y9" i="54"/>
  <c r="Y11" i="54" s="1"/>
  <c r="N8" i="55" s="1"/>
  <c r="U9" i="54"/>
  <c r="V25" i="49"/>
  <c r="U25" i="49"/>
  <c r="T25" i="49"/>
  <c r="S25" i="49"/>
  <c r="Q25" i="49"/>
  <c r="O25" i="49"/>
  <c r="N25" i="49"/>
  <c r="M25" i="49"/>
  <c r="L25" i="49"/>
  <c r="K25" i="49"/>
  <c r="J25" i="49"/>
  <c r="I25" i="49"/>
  <c r="H25" i="49"/>
  <c r="G25" i="49"/>
  <c r="F25" i="49"/>
  <c r="E25" i="49"/>
  <c r="D25" i="49"/>
  <c r="C25" i="49"/>
  <c r="B25" i="49"/>
  <c r="A25" i="49"/>
  <c r="V24" i="49"/>
  <c r="U24" i="49"/>
  <c r="T24" i="49"/>
  <c r="S24" i="49"/>
  <c r="Q24" i="49"/>
  <c r="O24" i="49"/>
  <c r="N24" i="49"/>
  <c r="M24" i="49"/>
  <c r="L24" i="49"/>
  <c r="K24" i="49"/>
  <c r="J24" i="49"/>
  <c r="I24" i="49"/>
  <c r="H24" i="49"/>
  <c r="G24" i="49"/>
  <c r="F24" i="49"/>
  <c r="E24" i="49"/>
  <c r="D24" i="49"/>
  <c r="C24" i="49"/>
  <c r="B24" i="49"/>
  <c r="X23" i="49"/>
  <c r="W23" i="49"/>
  <c r="V23" i="49"/>
  <c r="U23" i="49"/>
  <c r="T23" i="49"/>
  <c r="S23" i="49"/>
  <c r="R23" i="49"/>
  <c r="Q23" i="49"/>
  <c r="P23" i="49"/>
  <c r="O23" i="49"/>
  <c r="N23" i="49"/>
  <c r="M23" i="49"/>
  <c r="L23" i="49"/>
  <c r="K23" i="49"/>
  <c r="J23" i="49"/>
  <c r="I23" i="49"/>
  <c r="H23" i="49"/>
  <c r="G23" i="49"/>
  <c r="F23" i="49"/>
  <c r="E23" i="49"/>
  <c r="D23" i="49"/>
  <c r="C23" i="49"/>
  <c r="B23" i="49"/>
  <c r="X22" i="49"/>
  <c r="W22" i="49"/>
  <c r="V22" i="49"/>
  <c r="U22" i="49"/>
  <c r="T22" i="49"/>
  <c r="S22" i="49"/>
  <c r="R22" i="49"/>
  <c r="Q22" i="49"/>
  <c r="P22" i="49"/>
  <c r="O22" i="49"/>
  <c r="N22" i="49"/>
  <c r="M22" i="49"/>
  <c r="L22" i="49"/>
  <c r="K22" i="49"/>
  <c r="J22" i="49"/>
  <c r="I22" i="49"/>
  <c r="H22" i="49"/>
  <c r="G22" i="49"/>
  <c r="F22" i="49"/>
  <c r="E22" i="49"/>
  <c r="D22" i="49"/>
  <c r="C22" i="49"/>
  <c r="B22" i="49"/>
  <c r="X21" i="49"/>
  <c r="W21" i="49"/>
  <c r="V21" i="49"/>
  <c r="U21" i="49"/>
  <c r="T21" i="49"/>
  <c r="S21" i="49"/>
  <c r="R21" i="49"/>
  <c r="Q21" i="49"/>
  <c r="P21" i="49"/>
  <c r="O21" i="49"/>
  <c r="N21" i="49"/>
  <c r="M21" i="49"/>
  <c r="L21" i="49"/>
  <c r="K21" i="49"/>
  <c r="J21" i="49"/>
  <c r="I21" i="49"/>
  <c r="H21" i="49"/>
  <c r="G21" i="49"/>
  <c r="F21" i="49"/>
  <c r="E21" i="49"/>
  <c r="D21" i="49"/>
  <c r="C21" i="49"/>
  <c r="B21" i="49"/>
  <c r="X20" i="49"/>
  <c r="W20" i="49"/>
  <c r="V20" i="49"/>
  <c r="U20" i="49"/>
  <c r="T20" i="49"/>
  <c r="S20" i="49"/>
  <c r="R20" i="49"/>
  <c r="Q20" i="49"/>
  <c r="P20" i="49"/>
  <c r="O20" i="49"/>
  <c r="N20" i="49"/>
  <c r="M20" i="49"/>
  <c r="L20" i="49"/>
  <c r="K20" i="49"/>
  <c r="J20" i="49"/>
  <c r="I20" i="49"/>
  <c r="H20" i="49"/>
  <c r="G20" i="49"/>
  <c r="F20" i="49"/>
  <c r="E20" i="49"/>
  <c r="D20" i="49"/>
  <c r="C20" i="49"/>
  <c r="B20" i="49"/>
  <c r="X19" i="49"/>
  <c r="W19" i="49"/>
  <c r="V19" i="49"/>
  <c r="U19" i="49"/>
  <c r="T19" i="49"/>
  <c r="S19" i="49"/>
  <c r="R19" i="49"/>
  <c r="Q19" i="49"/>
  <c r="P19" i="49"/>
  <c r="O19" i="49"/>
  <c r="N19" i="49"/>
  <c r="M19" i="49"/>
  <c r="L19" i="49"/>
  <c r="K19" i="49"/>
  <c r="J19" i="49"/>
  <c r="I19" i="49"/>
  <c r="H19" i="49"/>
  <c r="G19" i="49"/>
  <c r="F19" i="49"/>
  <c r="E19" i="49"/>
  <c r="D19" i="49"/>
  <c r="C19" i="49"/>
  <c r="B19" i="49"/>
  <c r="X18" i="49"/>
  <c r="W18" i="49"/>
  <c r="V18" i="49"/>
  <c r="U18" i="49"/>
  <c r="T18" i="49"/>
  <c r="S18" i="49"/>
  <c r="R18" i="49"/>
  <c r="Q18" i="49"/>
  <c r="P18" i="49"/>
  <c r="O18" i="49"/>
  <c r="N18" i="49"/>
  <c r="M18" i="49"/>
  <c r="L18" i="49"/>
  <c r="K18" i="49"/>
  <c r="J18" i="49"/>
  <c r="I18" i="49"/>
  <c r="H18" i="49"/>
  <c r="G18" i="49"/>
  <c r="F18" i="49"/>
  <c r="E18" i="49"/>
  <c r="D18" i="49"/>
  <c r="C18" i="49"/>
  <c r="B18" i="49"/>
  <c r="Y17" i="49"/>
  <c r="X17" i="49"/>
  <c r="W17" i="49"/>
  <c r="V17" i="49"/>
  <c r="U17" i="49"/>
  <c r="T17" i="49"/>
  <c r="S17" i="49"/>
  <c r="R17" i="49"/>
  <c r="Q17" i="49"/>
  <c r="P17" i="49"/>
  <c r="O17" i="49"/>
  <c r="N17" i="49"/>
  <c r="M17" i="49"/>
  <c r="L17" i="49"/>
  <c r="K17" i="49"/>
  <c r="J17" i="49"/>
  <c r="I17" i="49"/>
  <c r="H17" i="49"/>
  <c r="G17" i="49"/>
  <c r="F17" i="49"/>
  <c r="E17" i="49"/>
  <c r="D17" i="49"/>
  <c r="C17" i="49"/>
  <c r="B17" i="49"/>
  <c r="X16" i="49"/>
  <c r="W16" i="49"/>
  <c r="V16" i="49"/>
  <c r="U16" i="49"/>
  <c r="T16" i="49"/>
  <c r="S16" i="49"/>
  <c r="R16" i="49"/>
  <c r="Q16" i="49"/>
  <c r="P16" i="49"/>
  <c r="O16" i="49"/>
  <c r="N16" i="49"/>
  <c r="M16" i="49"/>
  <c r="L16" i="49"/>
  <c r="K16" i="49"/>
  <c r="J16" i="49"/>
  <c r="I16" i="49"/>
  <c r="H16" i="49"/>
  <c r="G16" i="49"/>
  <c r="F16" i="49"/>
  <c r="E16" i="49"/>
  <c r="D16" i="49"/>
  <c r="C16" i="49"/>
  <c r="B16" i="49"/>
  <c r="X15" i="49"/>
  <c r="W15" i="49"/>
  <c r="V15" i="49"/>
  <c r="U15" i="49"/>
  <c r="T15" i="49"/>
  <c r="S15" i="49"/>
  <c r="R15" i="49"/>
  <c r="Q15" i="49"/>
  <c r="P15" i="49"/>
  <c r="O15" i="49"/>
  <c r="N15" i="49"/>
  <c r="M15" i="49"/>
  <c r="L15" i="49"/>
  <c r="K15" i="49"/>
  <c r="J15" i="49"/>
  <c r="I15" i="49"/>
  <c r="H15" i="49"/>
  <c r="G15" i="49"/>
  <c r="F15" i="49"/>
  <c r="E15" i="49"/>
  <c r="D15" i="49"/>
  <c r="C15" i="49"/>
  <c r="B15" i="49"/>
  <c r="X14" i="49"/>
  <c r="W14" i="49"/>
  <c r="V14" i="49"/>
  <c r="U14" i="49"/>
  <c r="T14" i="49"/>
  <c r="S14" i="49"/>
  <c r="R14" i="49"/>
  <c r="Q14" i="49"/>
  <c r="P14" i="49"/>
  <c r="O14" i="49"/>
  <c r="N14" i="49"/>
  <c r="M14" i="49"/>
  <c r="L14" i="49"/>
  <c r="K14" i="49"/>
  <c r="J14" i="49"/>
  <c r="I14" i="49"/>
  <c r="H14" i="49"/>
  <c r="G14" i="49"/>
  <c r="F14" i="49"/>
  <c r="E14" i="49"/>
  <c r="D14" i="49"/>
  <c r="C14" i="49"/>
  <c r="B14" i="49"/>
  <c r="X13" i="49"/>
  <c r="W13" i="49"/>
  <c r="V13" i="49"/>
  <c r="U13" i="49"/>
  <c r="T13" i="49"/>
  <c r="S13" i="49"/>
  <c r="R13" i="49"/>
  <c r="Q13" i="49"/>
  <c r="P13" i="49"/>
  <c r="O13" i="49"/>
  <c r="N13" i="49"/>
  <c r="M13" i="49"/>
  <c r="L13" i="49"/>
  <c r="K13" i="49"/>
  <c r="J13" i="49"/>
  <c r="I13" i="49"/>
  <c r="H13" i="49"/>
  <c r="G13" i="49"/>
  <c r="F13" i="49"/>
  <c r="E13" i="49"/>
  <c r="D13" i="49"/>
  <c r="C13" i="49"/>
  <c r="B13" i="49"/>
  <c r="X12" i="49"/>
  <c r="W12" i="49"/>
  <c r="V12" i="49"/>
  <c r="U12" i="49"/>
  <c r="T12" i="49"/>
  <c r="S12" i="49"/>
  <c r="R12" i="49"/>
  <c r="Q12" i="49"/>
  <c r="P12" i="49"/>
  <c r="O12" i="49"/>
  <c r="N12" i="49"/>
  <c r="M12" i="49"/>
  <c r="L12" i="49"/>
  <c r="K12" i="49"/>
  <c r="J12" i="49"/>
  <c r="I12" i="49"/>
  <c r="H12" i="49"/>
  <c r="G12" i="49"/>
  <c r="F12" i="49"/>
  <c r="E12" i="49"/>
  <c r="D12" i="49"/>
  <c r="C12" i="49"/>
  <c r="B12" i="49"/>
  <c r="X11" i="49"/>
  <c r="W11" i="49"/>
  <c r="V11" i="49"/>
  <c r="U11" i="49"/>
  <c r="T11" i="49"/>
  <c r="S11" i="49"/>
  <c r="R11" i="49"/>
  <c r="Q11" i="49"/>
  <c r="P11" i="49"/>
  <c r="O11" i="49"/>
  <c r="N11" i="49"/>
  <c r="M11" i="49"/>
  <c r="L11" i="49"/>
  <c r="K11" i="49"/>
  <c r="J11" i="49"/>
  <c r="I11" i="49"/>
  <c r="H11" i="49"/>
  <c r="G11" i="49"/>
  <c r="F11" i="49"/>
  <c r="E11" i="49"/>
  <c r="D11" i="49"/>
  <c r="C11" i="49"/>
  <c r="B11" i="49"/>
  <c r="X10" i="49"/>
  <c r="W10" i="49"/>
  <c r="V10" i="49"/>
  <c r="U10" i="49"/>
  <c r="T10" i="49"/>
  <c r="S10" i="49"/>
  <c r="R10" i="49"/>
  <c r="Q10" i="49"/>
  <c r="P10" i="49"/>
  <c r="O10" i="49"/>
  <c r="N10" i="49"/>
  <c r="M10" i="49"/>
  <c r="L10" i="49"/>
  <c r="K10" i="49"/>
  <c r="J10" i="49"/>
  <c r="I10" i="49"/>
  <c r="H10" i="49"/>
  <c r="G10" i="49"/>
  <c r="F10" i="49"/>
  <c r="E10" i="49"/>
  <c r="D10" i="49"/>
  <c r="C10" i="49"/>
  <c r="B10" i="49"/>
  <c r="X9" i="49"/>
  <c r="W9" i="49"/>
  <c r="V9" i="49"/>
  <c r="U9" i="49"/>
  <c r="T9" i="49"/>
  <c r="S9" i="49"/>
  <c r="R9" i="49"/>
  <c r="Q9" i="49"/>
  <c r="P9" i="49"/>
  <c r="O9" i="49"/>
  <c r="N9" i="49"/>
  <c r="M9" i="49"/>
  <c r="L9" i="49"/>
  <c r="K9" i="49"/>
  <c r="J9" i="49"/>
  <c r="I9" i="49"/>
  <c r="H9" i="49"/>
  <c r="G9" i="49"/>
  <c r="F9" i="49"/>
  <c r="E9" i="49"/>
  <c r="D9" i="49"/>
  <c r="C9" i="49"/>
  <c r="B9" i="49"/>
  <c r="X8" i="49"/>
  <c r="W8" i="49"/>
  <c r="V8" i="49"/>
  <c r="U8" i="49"/>
  <c r="T8" i="49"/>
  <c r="S8" i="49"/>
  <c r="R8" i="49"/>
  <c r="Q8" i="49"/>
  <c r="P8" i="49"/>
  <c r="O8" i="49"/>
  <c r="N8" i="49"/>
  <c r="M8" i="49"/>
  <c r="L8" i="49"/>
  <c r="K8" i="49"/>
  <c r="J8" i="49"/>
  <c r="I8" i="49"/>
  <c r="H8" i="49"/>
  <c r="G8" i="49"/>
  <c r="F8" i="49"/>
  <c r="E8" i="49"/>
  <c r="D8" i="49"/>
  <c r="C8" i="49"/>
  <c r="B8" i="49"/>
  <c r="AG75" i="48"/>
  <c r="AF75" i="48"/>
  <c r="AE75" i="48"/>
  <c r="AD75" i="48"/>
  <c r="AB75" i="48"/>
  <c r="Z75" i="48"/>
  <c r="Y75" i="48"/>
  <c r="X75" i="48"/>
  <c r="W75" i="48"/>
  <c r="V75" i="48"/>
  <c r="U75" i="48"/>
  <c r="T75" i="48"/>
  <c r="S75" i="48"/>
  <c r="R75" i="48"/>
  <c r="Q75" i="48"/>
  <c r="P75" i="48"/>
  <c r="O75" i="48"/>
  <c r="N75" i="48"/>
  <c r="M75" i="48"/>
  <c r="L75" i="48"/>
  <c r="K75" i="48"/>
  <c r="J75" i="48"/>
  <c r="A75" i="48"/>
  <c r="AG74" i="48"/>
  <c r="AF74" i="48"/>
  <c r="AE74" i="48"/>
  <c r="AD74" i="48"/>
  <c r="AB74" i="48"/>
  <c r="AA74" i="48"/>
  <c r="Z74" i="48"/>
  <c r="Y74" i="48"/>
  <c r="X74" i="48"/>
  <c r="W74" i="48"/>
  <c r="V74" i="48"/>
  <c r="U74" i="48"/>
  <c r="T74" i="48"/>
  <c r="S74" i="48"/>
  <c r="R74" i="48"/>
  <c r="O74" i="48"/>
  <c r="N74" i="48"/>
  <c r="M74" i="48"/>
  <c r="K74" i="48"/>
  <c r="J74" i="48"/>
  <c r="AG73" i="48"/>
  <c r="AC73" i="48"/>
  <c r="Y73" i="48"/>
  <c r="U73" i="48"/>
  <c r="AI71" i="48"/>
  <c r="AH71" i="48"/>
  <c r="AG71" i="48"/>
  <c r="AF71" i="48"/>
  <c r="AE71" i="48"/>
  <c r="AD71" i="48"/>
  <c r="AC71" i="48"/>
  <c r="AB71" i="48"/>
  <c r="AA71" i="48"/>
  <c r="Z71" i="48"/>
  <c r="Y71" i="48"/>
  <c r="X71" i="48"/>
  <c r="W71" i="48"/>
  <c r="V71" i="48"/>
  <c r="U71" i="48"/>
  <c r="T71" i="48"/>
  <c r="S71" i="48"/>
  <c r="R71" i="48"/>
  <c r="O71" i="48"/>
  <c r="N71" i="48"/>
  <c r="M71" i="48"/>
  <c r="K71" i="48"/>
  <c r="J71" i="48"/>
  <c r="AI70" i="48"/>
  <c r="AH70" i="48"/>
  <c r="AG70" i="48"/>
  <c r="AC70" i="48"/>
  <c r="Y70" i="48"/>
  <c r="U70" i="48"/>
  <c r="AI69" i="48"/>
  <c r="AH69" i="48"/>
  <c r="AG69" i="48"/>
  <c r="AC69" i="48"/>
  <c r="Y69" i="48"/>
  <c r="U69" i="48"/>
  <c r="AI67" i="48"/>
  <c r="AH67" i="48"/>
  <c r="AG67" i="48"/>
  <c r="AF67" i="48"/>
  <c r="AE67" i="48"/>
  <c r="AD67" i="48"/>
  <c r="AC67" i="48"/>
  <c r="AB67" i="48"/>
  <c r="AA67" i="48"/>
  <c r="Z67" i="48"/>
  <c r="Y67" i="48"/>
  <c r="X67" i="48"/>
  <c r="W67" i="48"/>
  <c r="V67" i="48"/>
  <c r="U67" i="48"/>
  <c r="T67" i="48"/>
  <c r="S67" i="48"/>
  <c r="R67" i="48"/>
  <c r="O67" i="48"/>
  <c r="N67" i="48"/>
  <c r="M67" i="48"/>
  <c r="K67" i="48"/>
  <c r="J67" i="48"/>
  <c r="AI66" i="48"/>
  <c r="AH66" i="48"/>
  <c r="AG66" i="48"/>
  <c r="AC66" i="48"/>
  <c r="Y66" i="48"/>
  <c r="U66" i="48"/>
  <c r="AI65" i="48"/>
  <c r="AH65" i="48"/>
  <c r="AG65" i="48"/>
  <c r="AC65" i="48"/>
  <c r="Y65" i="48"/>
  <c r="U65" i="48"/>
  <c r="AI63" i="48"/>
  <c r="AH63" i="48"/>
  <c r="AG63" i="48"/>
  <c r="AF63" i="48"/>
  <c r="AE63" i="48"/>
  <c r="AD63" i="48"/>
  <c r="AC63" i="48"/>
  <c r="AB63" i="48"/>
  <c r="AA63" i="48"/>
  <c r="Z63" i="48"/>
  <c r="Y63" i="48"/>
  <c r="X63" i="48"/>
  <c r="W63" i="48"/>
  <c r="V63" i="48"/>
  <c r="U63" i="48"/>
  <c r="T63" i="48"/>
  <c r="S63" i="48"/>
  <c r="R63" i="48"/>
  <c r="O63" i="48"/>
  <c r="N63" i="48"/>
  <c r="M63" i="48"/>
  <c r="K63" i="48"/>
  <c r="J63" i="48"/>
  <c r="AI62" i="48"/>
  <c r="AH62" i="48"/>
  <c r="AG62" i="48"/>
  <c r="AC62" i="48"/>
  <c r="Y62" i="48"/>
  <c r="U62" i="48"/>
  <c r="AI61" i="48"/>
  <c r="AH61" i="48"/>
  <c r="AG61" i="48"/>
  <c r="AC61" i="48"/>
  <c r="Y61" i="48"/>
  <c r="U61" i="48"/>
  <c r="AI59" i="48"/>
  <c r="AH59" i="48"/>
  <c r="AG59" i="48"/>
  <c r="AF59" i="48"/>
  <c r="AE59" i="48"/>
  <c r="AD59" i="48"/>
  <c r="AC59" i="48"/>
  <c r="AB59" i="48"/>
  <c r="AA59" i="48"/>
  <c r="Z59" i="48"/>
  <c r="Y59" i="48"/>
  <c r="X59" i="48"/>
  <c r="W59" i="48"/>
  <c r="V59" i="48"/>
  <c r="U59" i="48"/>
  <c r="T59" i="48"/>
  <c r="S59" i="48"/>
  <c r="R59" i="48"/>
  <c r="O59" i="48"/>
  <c r="N59" i="48"/>
  <c r="M59" i="48"/>
  <c r="K59" i="48"/>
  <c r="J59" i="48"/>
  <c r="AI58" i="48"/>
  <c r="AH58" i="48"/>
  <c r="AG58" i="48"/>
  <c r="AC58" i="48"/>
  <c r="Y58" i="48"/>
  <c r="U58" i="48"/>
  <c r="AI57" i="48"/>
  <c r="AH57" i="48"/>
  <c r="AG57" i="48"/>
  <c r="AC57" i="48"/>
  <c r="Y57" i="48"/>
  <c r="U57" i="48"/>
  <c r="AI55" i="48"/>
  <c r="AH55" i="48"/>
  <c r="AG55" i="48"/>
  <c r="AF55" i="48"/>
  <c r="AE55" i="48"/>
  <c r="AD55" i="48"/>
  <c r="AC55" i="48"/>
  <c r="AB55" i="48"/>
  <c r="AA55" i="48"/>
  <c r="Z55" i="48"/>
  <c r="Y55" i="48"/>
  <c r="X55" i="48"/>
  <c r="W55" i="48"/>
  <c r="V55" i="48"/>
  <c r="U55" i="48"/>
  <c r="T55" i="48"/>
  <c r="S55" i="48"/>
  <c r="R55" i="48"/>
  <c r="O55" i="48"/>
  <c r="N55" i="48"/>
  <c r="M55" i="48"/>
  <c r="K55" i="48"/>
  <c r="J55" i="48"/>
  <c r="AI54" i="48"/>
  <c r="AH54" i="48"/>
  <c r="AG54" i="48"/>
  <c r="AC54" i="48"/>
  <c r="Y54" i="48"/>
  <c r="U54" i="48"/>
  <c r="AI53" i="48"/>
  <c r="AH53" i="48"/>
  <c r="AG53" i="48"/>
  <c r="AC53" i="48"/>
  <c r="Y53" i="48"/>
  <c r="U53" i="48"/>
  <c r="AI51" i="48"/>
  <c r="AH51" i="48"/>
  <c r="AG51" i="48"/>
  <c r="AF51" i="48"/>
  <c r="AE51" i="48"/>
  <c r="AD51" i="48"/>
  <c r="AC51" i="48"/>
  <c r="AB51" i="48"/>
  <c r="AA51" i="48"/>
  <c r="Z51" i="48"/>
  <c r="Y51" i="48"/>
  <c r="X51" i="48"/>
  <c r="W51" i="48"/>
  <c r="V51" i="48"/>
  <c r="U51" i="48"/>
  <c r="T51" i="48"/>
  <c r="S51" i="48"/>
  <c r="R51" i="48"/>
  <c r="O51" i="48"/>
  <c r="N51" i="48"/>
  <c r="M51" i="48"/>
  <c r="J51" i="48"/>
  <c r="AI50" i="48"/>
  <c r="AH50" i="48"/>
  <c r="AG50" i="48"/>
  <c r="AC50" i="48"/>
  <c r="Y50" i="48"/>
  <c r="U50" i="48"/>
  <c r="AI49" i="48"/>
  <c r="AH49" i="48"/>
  <c r="AG49" i="48"/>
  <c r="AC49" i="48"/>
  <c r="Y49" i="48"/>
  <c r="U49" i="48"/>
  <c r="AI47" i="48"/>
  <c r="AH47" i="48"/>
  <c r="AG47" i="48"/>
  <c r="AF47" i="48"/>
  <c r="AE47" i="48"/>
  <c r="AD47" i="48"/>
  <c r="AC47" i="48"/>
  <c r="AB47" i="48"/>
  <c r="AA47" i="48"/>
  <c r="Z47" i="48"/>
  <c r="Y47" i="48"/>
  <c r="X47" i="48"/>
  <c r="W47" i="48"/>
  <c r="V47" i="48"/>
  <c r="U47" i="48"/>
  <c r="T47" i="48"/>
  <c r="S47" i="48"/>
  <c r="R47" i="48"/>
  <c r="O47" i="48"/>
  <c r="N47" i="48"/>
  <c r="M47" i="48"/>
  <c r="K47" i="48"/>
  <c r="J47" i="48"/>
  <c r="AI46" i="48"/>
  <c r="AH46" i="48"/>
  <c r="AG46" i="48"/>
  <c r="AC46" i="48"/>
  <c r="Y46" i="48"/>
  <c r="U46" i="48"/>
  <c r="AI45" i="48"/>
  <c r="AH45" i="48"/>
  <c r="AG45" i="48"/>
  <c r="AC45" i="48"/>
  <c r="Y45" i="48"/>
  <c r="U45" i="48"/>
  <c r="AI43" i="48"/>
  <c r="AH43" i="48"/>
  <c r="AG43" i="48"/>
  <c r="AF43" i="48"/>
  <c r="AE43" i="48"/>
  <c r="AD43" i="48"/>
  <c r="AC43" i="48"/>
  <c r="AB43" i="48"/>
  <c r="AA43" i="48"/>
  <c r="Z43" i="48"/>
  <c r="Y43" i="48"/>
  <c r="X43" i="48"/>
  <c r="W43" i="48"/>
  <c r="V43" i="48"/>
  <c r="U43" i="48"/>
  <c r="T43" i="48"/>
  <c r="S43" i="48"/>
  <c r="R43" i="48"/>
  <c r="O43" i="48"/>
  <c r="N43" i="48"/>
  <c r="M43" i="48"/>
  <c r="K43" i="48"/>
  <c r="J43" i="48"/>
  <c r="AI42" i="48"/>
  <c r="AH42" i="48"/>
  <c r="AG42" i="48"/>
  <c r="AC42" i="48"/>
  <c r="Y42" i="48"/>
  <c r="U42" i="48"/>
  <c r="AI41" i="48"/>
  <c r="AH41" i="48"/>
  <c r="AG41" i="48"/>
  <c r="AC41" i="48"/>
  <c r="Y41" i="48"/>
  <c r="U41" i="48"/>
  <c r="AI39" i="48"/>
  <c r="AH39" i="48"/>
  <c r="AG39" i="48"/>
  <c r="AF39" i="48"/>
  <c r="AE39" i="48"/>
  <c r="AD39" i="48"/>
  <c r="AC39" i="48"/>
  <c r="AB39" i="48"/>
  <c r="AA39" i="48"/>
  <c r="Z39" i="48"/>
  <c r="Y39" i="48"/>
  <c r="X39" i="48"/>
  <c r="W39" i="48"/>
  <c r="V39" i="48"/>
  <c r="U39" i="48"/>
  <c r="T39" i="48"/>
  <c r="S39" i="48"/>
  <c r="R39" i="48"/>
  <c r="O39" i="48"/>
  <c r="N39" i="48"/>
  <c r="M39" i="48"/>
  <c r="K39" i="48"/>
  <c r="J39" i="48"/>
  <c r="AI38" i="48"/>
  <c r="AH38" i="48"/>
  <c r="AG38" i="48"/>
  <c r="AC38" i="48"/>
  <c r="Y38" i="48"/>
  <c r="U38" i="48"/>
  <c r="AI37" i="48"/>
  <c r="AH37" i="48"/>
  <c r="AG37" i="48"/>
  <c r="AC37" i="48"/>
  <c r="Y37" i="48"/>
  <c r="U37" i="48"/>
  <c r="AI35" i="48"/>
  <c r="AH35" i="48"/>
  <c r="AG35" i="48"/>
  <c r="AF35" i="48"/>
  <c r="AE35" i="48"/>
  <c r="AD35" i="48"/>
  <c r="AC35" i="48"/>
  <c r="AB35" i="48"/>
  <c r="AA35" i="48"/>
  <c r="Z35" i="48"/>
  <c r="Y35" i="48"/>
  <c r="X35" i="48"/>
  <c r="W35" i="48"/>
  <c r="V35" i="48"/>
  <c r="U35" i="48"/>
  <c r="T35" i="48"/>
  <c r="S35" i="48"/>
  <c r="R35" i="48"/>
  <c r="O35" i="48"/>
  <c r="N35" i="48"/>
  <c r="M35" i="48"/>
  <c r="K35" i="48"/>
  <c r="J35" i="48"/>
  <c r="AI34" i="48"/>
  <c r="AH34" i="48"/>
  <c r="AG34" i="48"/>
  <c r="AC34" i="48"/>
  <c r="Y34" i="48"/>
  <c r="U34" i="48"/>
  <c r="AI33" i="48"/>
  <c r="AH33" i="48"/>
  <c r="AG33" i="48"/>
  <c r="AC33" i="48"/>
  <c r="Y33" i="48"/>
  <c r="U33" i="48"/>
  <c r="AI31" i="48"/>
  <c r="AH31" i="48"/>
  <c r="AG31" i="48"/>
  <c r="AF31" i="48"/>
  <c r="AE31" i="48"/>
  <c r="AD31" i="48"/>
  <c r="AC31" i="48"/>
  <c r="AB31" i="48"/>
  <c r="AA31" i="48"/>
  <c r="Z31" i="48"/>
  <c r="Y31" i="48"/>
  <c r="X31" i="48"/>
  <c r="W31" i="48"/>
  <c r="V31" i="48"/>
  <c r="U31" i="48"/>
  <c r="T31" i="48"/>
  <c r="S31" i="48"/>
  <c r="R31" i="48"/>
  <c r="O31" i="48"/>
  <c r="N31" i="48"/>
  <c r="M31" i="48"/>
  <c r="K31" i="48"/>
  <c r="J31" i="48"/>
  <c r="AI30" i="48"/>
  <c r="AH30" i="48"/>
  <c r="AG30" i="48"/>
  <c r="AC30" i="48"/>
  <c r="Y30" i="48"/>
  <c r="U30" i="48"/>
  <c r="AI29" i="48"/>
  <c r="AH29" i="48"/>
  <c r="AG29" i="48"/>
  <c r="AC29" i="48"/>
  <c r="Y29" i="48"/>
  <c r="U29" i="48"/>
  <c r="AI27" i="48"/>
  <c r="AH27" i="48"/>
  <c r="AG27" i="48"/>
  <c r="AF27" i="48"/>
  <c r="AE27" i="48"/>
  <c r="AD27" i="48"/>
  <c r="AC27" i="48"/>
  <c r="AB27" i="48"/>
  <c r="AA27" i="48"/>
  <c r="Z27" i="48"/>
  <c r="Y27" i="48"/>
  <c r="X27" i="48"/>
  <c r="W27" i="48"/>
  <c r="V27" i="48"/>
  <c r="U27" i="48"/>
  <c r="T27" i="48"/>
  <c r="S27" i="48"/>
  <c r="R27" i="48"/>
  <c r="O27" i="48"/>
  <c r="N27" i="48"/>
  <c r="M27" i="48"/>
  <c r="K27" i="48"/>
  <c r="J27" i="48"/>
  <c r="AI26" i="48"/>
  <c r="AH26" i="48"/>
  <c r="AG26" i="48"/>
  <c r="AC26" i="48"/>
  <c r="Y26" i="48"/>
  <c r="U26" i="48"/>
  <c r="AI25" i="48"/>
  <c r="AH25" i="48"/>
  <c r="AG25" i="48"/>
  <c r="AC25" i="48"/>
  <c r="Y25" i="48"/>
  <c r="U25" i="48"/>
  <c r="AI23" i="48"/>
  <c r="AH23" i="48"/>
  <c r="AG23" i="48"/>
  <c r="AF23" i="48"/>
  <c r="AE23" i="48"/>
  <c r="AD23" i="48"/>
  <c r="AC23" i="48"/>
  <c r="AB23" i="48"/>
  <c r="AA23" i="48"/>
  <c r="Z23" i="48"/>
  <c r="Y23" i="48"/>
  <c r="X23" i="48"/>
  <c r="W23" i="48"/>
  <c r="V23" i="48"/>
  <c r="U23" i="48"/>
  <c r="T23" i="48"/>
  <c r="S23" i="48"/>
  <c r="R23" i="48"/>
  <c r="O23" i="48"/>
  <c r="N23" i="48"/>
  <c r="M23" i="48"/>
  <c r="K23" i="48"/>
  <c r="J23" i="48"/>
  <c r="AI22" i="48"/>
  <c r="AH22" i="48"/>
  <c r="AG22" i="48"/>
  <c r="AC22" i="48"/>
  <c r="Y22" i="48"/>
  <c r="U22" i="48"/>
  <c r="AI21" i="48"/>
  <c r="AH21" i="48"/>
  <c r="AG21" i="48"/>
  <c r="AC21" i="48"/>
  <c r="Y21" i="48"/>
  <c r="U21" i="48"/>
  <c r="AI19" i="48"/>
  <c r="AH19" i="48"/>
  <c r="AG19" i="48"/>
  <c r="AF19" i="48"/>
  <c r="AE19" i="48"/>
  <c r="AD19" i="48"/>
  <c r="AC19" i="48"/>
  <c r="AB19" i="48"/>
  <c r="AA19" i="48"/>
  <c r="Z19" i="48"/>
  <c r="Y19" i="48"/>
  <c r="X19" i="48"/>
  <c r="W19" i="48"/>
  <c r="V19" i="48"/>
  <c r="U19" i="48"/>
  <c r="T19" i="48"/>
  <c r="S19" i="48"/>
  <c r="R19" i="48"/>
  <c r="O19" i="48"/>
  <c r="N19" i="48"/>
  <c r="M19" i="48"/>
  <c r="K19" i="48"/>
  <c r="J19" i="48"/>
  <c r="AI18" i="48"/>
  <c r="AH18" i="48"/>
  <c r="AG18" i="48"/>
  <c r="AC18" i="48"/>
  <c r="Y18" i="48"/>
  <c r="U18" i="48"/>
  <c r="AI17" i="48"/>
  <c r="AH17" i="48"/>
  <c r="AG17" i="48"/>
  <c r="AC17" i="48"/>
  <c r="Y17" i="48"/>
  <c r="U17" i="48"/>
  <c r="AI15" i="48"/>
  <c r="AH15" i="48"/>
  <c r="AG15" i="48"/>
  <c r="AF15" i="48"/>
  <c r="AE15" i="48"/>
  <c r="AD15" i="48"/>
  <c r="AC15" i="48"/>
  <c r="AB15" i="48"/>
  <c r="AA15" i="48"/>
  <c r="Z15" i="48"/>
  <c r="Y15" i="48"/>
  <c r="X15" i="48"/>
  <c r="W15" i="48"/>
  <c r="V15" i="48"/>
  <c r="U15" i="48"/>
  <c r="T15" i="48"/>
  <c r="S15" i="48"/>
  <c r="R15" i="48"/>
  <c r="O15" i="48"/>
  <c r="N15" i="48"/>
  <c r="M15" i="48"/>
  <c r="K15" i="48"/>
  <c r="J15" i="48"/>
  <c r="AI14" i="48"/>
  <c r="AH14" i="48"/>
  <c r="AG14" i="48"/>
  <c r="AC14" i="48"/>
  <c r="Y14" i="48"/>
  <c r="U14" i="48"/>
  <c r="AI13" i="48"/>
  <c r="AH13" i="48"/>
  <c r="AG13" i="48"/>
  <c r="AC13" i="48"/>
  <c r="Y13" i="48"/>
  <c r="U13" i="48"/>
  <c r="AI11" i="48"/>
  <c r="AH11" i="48"/>
  <c r="AG11" i="48"/>
  <c r="AF11" i="48"/>
  <c r="AE11" i="48"/>
  <c r="AD11" i="48"/>
  <c r="AC11" i="48"/>
  <c r="AB11" i="48"/>
  <c r="AA11" i="48"/>
  <c r="Z11" i="48"/>
  <c r="Y11" i="48"/>
  <c r="X11" i="48"/>
  <c r="W11" i="48"/>
  <c r="V11" i="48"/>
  <c r="U11" i="48"/>
  <c r="T11" i="48"/>
  <c r="S11" i="48"/>
  <c r="R11" i="48"/>
  <c r="O11" i="48"/>
  <c r="N11" i="48"/>
  <c r="M11" i="48"/>
  <c r="K11" i="48"/>
  <c r="J11" i="48"/>
  <c r="AI10" i="48"/>
  <c r="AH10" i="48"/>
  <c r="AG10" i="48"/>
  <c r="AC10" i="48"/>
  <c r="Y10" i="48"/>
  <c r="U10" i="48"/>
  <c r="AI9" i="48"/>
  <c r="AH9" i="48"/>
  <c r="AG9" i="48"/>
  <c r="AC9" i="48"/>
  <c r="Y9" i="48"/>
  <c r="U9" i="48"/>
  <c r="A25" i="47"/>
  <c r="O24" i="47"/>
  <c r="U22" i="47"/>
  <c r="T22" i="47"/>
  <c r="S22" i="47"/>
  <c r="Q22" i="47"/>
  <c r="P22" i="47"/>
  <c r="O22" i="47"/>
  <c r="M22" i="47"/>
  <c r="L22" i="47"/>
  <c r="K22" i="47"/>
  <c r="I22" i="47"/>
  <c r="H22" i="47"/>
  <c r="G22" i="47"/>
  <c r="F22" i="47"/>
  <c r="E22" i="47"/>
  <c r="D22" i="47"/>
  <c r="C18" i="47"/>
  <c r="Y17" i="47"/>
  <c r="Q75" i="46"/>
  <c r="P75" i="46"/>
  <c r="L75" i="46"/>
  <c r="A75" i="46"/>
  <c r="AF74" i="46"/>
  <c r="U24" i="47" s="1"/>
  <c r="AE74" i="46"/>
  <c r="T24" i="47" s="1"/>
  <c r="AD74" i="46"/>
  <c r="S24" i="47" s="1"/>
  <c r="AB74" i="46"/>
  <c r="Q24" i="47" s="1"/>
  <c r="AA74" i="46"/>
  <c r="P24" i="47" s="1"/>
  <c r="X74" i="46"/>
  <c r="W74" i="46"/>
  <c r="L24" i="47" s="1"/>
  <c r="V74" i="46"/>
  <c r="T74" i="46"/>
  <c r="I24" i="47" s="1"/>
  <c r="S74" i="46"/>
  <c r="H24" i="47" s="1"/>
  <c r="R74" i="46"/>
  <c r="G24" i="47" s="1"/>
  <c r="O74" i="46"/>
  <c r="F24" i="47" s="1"/>
  <c r="N74" i="46"/>
  <c r="E24" i="47" s="1"/>
  <c r="M74" i="46"/>
  <c r="D24" i="47" s="1"/>
  <c r="K74" i="46"/>
  <c r="J74" i="46"/>
  <c r="AG73" i="46"/>
  <c r="AG74" i="46" s="1"/>
  <c r="V24" i="47" s="1"/>
  <c r="AC73" i="46"/>
  <c r="AC74" i="46" s="1"/>
  <c r="R24" i="47" s="1"/>
  <c r="Y73" i="46"/>
  <c r="U73" i="46"/>
  <c r="U74" i="46" s="1"/>
  <c r="J24" i="47" s="1"/>
  <c r="AF71" i="46"/>
  <c r="U23" i="47" s="1"/>
  <c r="AE71" i="46"/>
  <c r="T23" i="47" s="1"/>
  <c r="AD71" i="46"/>
  <c r="S23" i="47" s="1"/>
  <c r="AB71" i="46"/>
  <c r="Q23" i="47" s="1"/>
  <c r="AA71" i="46"/>
  <c r="P23" i="47" s="1"/>
  <c r="Z71" i="46"/>
  <c r="O23" i="47" s="1"/>
  <c r="X71" i="46"/>
  <c r="M23" i="47" s="1"/>
  <c r="W71" i="46"/>
  <c r="L23" i="47" s="1"/>
  <c r="V71" i="46"/>
  <c r="K23" i="47" s="1"/>
  <c r="T71" i="46"/>
  <c r="I23" i="47" s="1"/>
  <c r="S71" i="46"/>
  <c r="H23" i="47" s="1"/>
  <c r="R71" i="46"/>
  <c r="G23" i="47" s="1"/>
  <c r="O71" i="46"/>
  <c r="F23" i="47" s="1"/>
  <c r="N71" i="46"/>
  <c r="E23" i="47" s="1"/>
  <c r="M71" i="46"/>
  <c r="D23" i="47" s="1"/>
  <c r="K71" i="46"/>
  <c r="C23" i="47" s="1"/>
  <c r="J71" i="46"/>
  <c r="B23" i="47" s="1"/>
  <c r="AG70" i="46"/>
  <c r="AC70" i="46"/>
  <c r="Y70" i="46"/>
  <c r="U70" i="46"/>
  <c r="AH70" i="46" s="1"/>
  <c r="AI70" i="46" s="1"/>
  <c r="AG69" i="46"/>
  <c r="AG71" i="46" s="1"/>
  <c r="V23" i="47" s="1"/>
  <c r="AC69" i="46"/>
  <c r="AC71" i="46" s="1"/>
  <c r="R23" i="47" s="1"/>
  <c r="Y69" i="46"/>
  <c r="Y71" i="46" s="1"/>
  <c r="N23" i="47" s="1"/>
  <c r="U69" i="46"/>
  <c r="AF67" i="46"/>
  <c r="AE67" i="46"/>
  <c r="AD67" i="46"/>
  <c r="AB67" i="46"/>
  <c r="AA67" i="46"/>
  <c r="Z67" i="46"/>
  <c r="X67" i="46"/>
  <c r="W67" i="46"/>
  <c r="V67" i="46"/>
  <c r="T67" i="46"/>
  <c r="S67" i="46"/>
  <c r="R67" i="46"/>
  <c r="O67" i="46"/>
  <c r="N67" i="46"/>
  <c r="M67" i="46"/>
  <c r="K67" i="46"/>
  <c r="C22" i="47" s="1"/>
  <c r="J67" i="46"/>
  <c r="B22" i="47" s="1"/>
  <c r="AG66" i="46"/>
  <c r="AC66" i="46"/>
  <c r="Y66" i="46"/>
  <c r="U66" i="46"/>
  <c r="AH66" i="46" s="1"/>
  <c r="AI66" i="46" s="1"/>
  <c r="AG65" i="46"/>
  <c r="AG67" i="46" s="1"/>
  <c r="V22" i="47" s="1"/>
  <c r="AC65" i="46"/>
  <c r="AC67" i="46" s="1"/>
  <c r="R22" i="47" s="1"/>
  <c r="Y65" i="46"/>
  <c r="Y67" i="46" s="1"/>
  <c r="N22" i="47" s="1"/>
  <c r="U65" i="46"/>
  <c r="AF63" i="46"/>
  <c r="U21" i="47" s="1"/>
  <c r="AE63" i="46"/>
  <c r="T21" i="47" s="1"/>
  <c r="AD63" i="46"/>
  <c r="S21" i="47" s="1"/>
  <c r="AB63" i="46"/>
  <c r="Q21" i="47" s="1"/>
  <c r="AA63" i="46"/>
  <c r="P21" i="47" s="1"/>
  <c r="Z63" i="46"/>
  <c r="O21" i="47" s="1"/>
  <c r="X63" i="46"/>
  <c r="M21" i="47" s="1"/>
  <c r="W63" i="46"/>
  <c r="L21" i="47" s="1"/>
  <c r="V63" i="46"/>
  <c r="K21" i="47" s="1"/>
  <c r="T63" i="46"/>
  <c r="I21" i="47" s="1"/>
  <c r="S63" i="46"/>
  <c r="H21" i="47" s="1"/>
  <c r="R63" i="46"/>
  <c r="G21" i="47" s="1"/>
  <c r="O63" i="46"/>
  <c r="F21" i="47" s="1"/>
  <c r="N63" i="46"/>
  <c r="E21" i="47" s="1"/>
  <c r="M63" i="46"/>
  <c r="D21" i="47" s="1"/>
  <c r="K63" i="46"/>
  <c r="C21" i="47" s="1"/>
  <c r="J63" i="46"/>
  <c r="B21" i="47" s="1"/>
  <c r="AG62" i="46"/>
  <c r="AC62" i="46"/>
  <c r="Y62" i="46"/>
  <c r="U62" i="46"/>
  <c r="AH62" i="46" s="1"/>
  <c r="AI62" i="46" s="1"/>
  <c r="AG61" i="46"/>
  <c r="AG63" i="46" s="1"/>
  <c r="V21" i="47" s="1"/>
  <c r="AC61" i="46"/>
  <c r="AC63" i="46" s="1"/>
  <c r="R21" i="47" s="1"/>
  <c r="Y61" i="46"/>
  <c r="Y63" i="46" s="1"/>
  <c r="N21" i="47" s="1"/>
  <c r="U61" i="46"/>
  <c r="AF59" i="46"/>
  <c r="U20" i="47" s="1"/>
  <c r="AE59" i="46"/>
  <c r="T20" i="47" s="1"/>
  <c r="AD59" i="46"/>
  <c r="S20" i="47" s="1"/>
  <c r="AB59" i="46"/>
  <c r="Q20" i="47" s="1"/>
  <c r="AA59" i="46"/>
  <c r="P20" i="47" s="1"/>
  <c r="Z59" i="46"/>
  <c r="O20" i="47" s="1"/>
  <c r="X59" i="46"/>
  <c r="M20" i="47" s="1"/>
  <c r="W59" i="46"/>
  <c r="L20" i="47" s="1"/>
  <c r="V59" i="46"/>
  <c r="K20" i="47" s="1"/>
  <c r="T59" i="46"/>
  <c r="I20" i="47" s="1"/>
  <c r="S59" i="46"/>
  <c r="H20" i="47" s="1"/>
  <c r="R59" i="46"/>
  <c r="G20" i="47" s="1"/>
  <c r="O59" i="46"/>
  <c r="F20" i="47" s="1"/>
  <c r="N59" i="46"/>
  <c r="E20" i="47" s="1"/>
  <c r="M59" i="46"/>
  <c r="D20" i="47" s="1"/>
  <c r="K59" i="46"/>
  <c r="C20" i="47" s="1"/>
  <c r="J59" i="46"/>
  <c r="B20" i="47" s="1"/>
  <c r="AG58" i="46"/>
  <c r="AC58" i="46"/>
  <c r="Y58" i="46"/>
  <c r="U58" i="46"/>
  <c r="AH58" i="46" s="1"/>
  <c r="AI58" i="46" s="1"/>
  <c r="AG57" i="46"/>
  <c r="AG59" i="46" s="1"/>
  <c r="V20" i="47" s="1"/>
  <c r="AC57" i="46"/>
  <c r="AC59" i="46" s="1"/>
  <c r="R20" i="47" s="1"/>
  <c r="Y57" i="46"/>
  <c r="Y59" i="46" s="1"/>
  <c r="N20" i="47" s="1"/>
  <c r="U57" i="46"/>
  <c r="AF55" i="46"/>
  <c r="U19" i="47" s="1"/>
  <c r="AE55" i="46"/>
  <c r="T19" i="47" s="1"/>
  <c r="AD55" i="46"/>
  <c r="S19" i="47" s="1"/>
  <c r="AB55" i="46"/>
  <c r="Q19" i="47" s="1"/>
  <c r="AA55" i="46"/>
  <c r="P19" i="47" s="1"/>
  <c r="Z55" i="46"/>
  <c r="O19" i="47" s="1"/>
  <c r="X55" i="46"/>
  <c r="M19" i="47" s="1"/>
  <c r="W55" i="46"/>
  <c r="L19" i="47" s="1"/>
  <c r="V55" i="46"/>
  <c r="K19" i="47" s="1"/>
  <c r="T55" i="46"/>
  <c r="I19" i="47" s="1"/>
  <c r="S55" i="46"/>
  <c r="H19" i="47" s="1"/>
  <c r="R55" i="46"/>
  <c r="G19" i="47" s="1"/>
  <c r="O55" i="46"/>
  <c r="F19" i="47" s="1"/>
  <c r="N55" i="46"/>
  <c r="E19" i="47" s="1"/>
  <c r="M55" i="46"/>
  <c r="D19" i="47" s="1"/>
  <c r="K55" i="46"/>
  <c r="C19" i="47" s="1"/>
  <c r="J55" i="46"/>
  <c r="B19" i="47" s="1"/>
  <c r="AG54" i="46"/>
  <c r="AC54" i="46"/>
  <c r="Y54" i="46"/>
  <c r="U54" i="46"/>
  <c r="AH54" i="46" s="1"/>
  <c r="AI54" i="46" s="1"/>
  <c r="AG53" i="46"/>
  <c r="AG55" i="46" s="1"/>
  <c r="V19" i="47" s="1"/>
  <c r="AC53" i="46"/>
  <c r="AC55" i="46" s="1"/>
  <c r="R19" i="47" s="1"/>
  <c r="Y53" i="46"/>
  <c r="Y55" i="46" s="1"/>
  <c r="N19" i="47" s="1"/>
  <c r="U53" i="46"/>
  <c r="AF51" i="46"/>
  <c r="U18" i="47" s="1"/>
  <c r="AE51" i="46"/>
  <c r="T18" i="47" s="1"/>
  <c r="AD51" i="46"/>
  <c r="S18" i="47" s="1"/>
  <c r="AB51" i="46"/>
  <c r="Q18" i="47" s="1"/>
  <c r="AA51" i="46"/>
  <c r="P18" i="47" s="1"/>
  <c r="Z51" i="46"/>
  <c r="O18" i="47" s="1"/>
  <c r="X51" i="46"/>
  <c r="M18" i="47" s="1"/>
  <c r="W51" i="46"/>
  <c r="L18" i="47" s="1"/>
  <c r="V51" i="46"/>
  <c r="K18" i="47" s="1"/>
  <c r="T51" i="46"/>
  <c r="I18" i="47" s="1"/>
  <c r="S51" i="46"/>
  <c r="H18" i="47" s="1"/>
  <c r="R51" i="46"/>
  <c r="G18" i="47" s="1"/>
  <c r="O51" i="46"/>
  <c r="F18" i="47" s="1"/>
  <c r="N51" i="46"/>
  <c r="E18" i="47" s="1"/>
  <c r="M51" i="46"/>
  <c r="D18" i="47" s="1"/>
  <c r="J51" i="46"/>
  <c r="B18" i="47" s="1"/>
  <c r="AG50" i="46"/>
  <c r="AC50" i="46"/>
  <c r="Y50" i="46"/>
  <c r="U50" i="46"/>
  <c r="AH50" i="46" s="1"/>
  <c r="AI50" i="46" s="1"/>
  <c r="AG49" i="46"/>
  <c r="AG51" i="46" s="1"/>
  <c r="V18" i="47" s="1"/>
  <c r="AC49" i="46"/>
  <c r="AC51" i="46" s="1"/>
  <c r="R18" i="47" s="1"/>
  <c r="Y49" i="46"/>
  <c r="Y51" i="46" s="1"/>
  <c r="N18" i="47" s="1"/>
  <c r="U49" i="46"/>
  <c r="AF47" i="46"/>
  <c r="U17" i="47" s="1"/>
  <c r="AE47" i="46"/>
  <c r="T17" i="47" s="1"/>
  <c r="AD47" i="46"/>
  <c r="S17" i="47" s="1"/>
  <c r="AB47" i="46"/>
  <c r="Q17" i="47" s="1"/>
  <c r="AA47" i="46"/>
  <c r="P17" i="47" s="1"/>
  <c r="Z47" i="46"/>
  <c r="O17" i="47" s="1"/>
  <c r="X47" i="46"/>
  <c r="M17" i="47" s="1"/>
  <c r="W47" i="46"/>
  <c r="L17" i="47" s="1"/>
  <c r="V47" i="46"/>
  <c r="K17" i="47" s="1"/>
  <c r="T47" i="46"/>
  <c r="I17" i="47" s="1"/>
  <c r="S47" i="46"/>
  <c r="H17" i="47" s="1"/>
  <c r="R47" i="46"/>
  <c r="G17" i="47" s="1"/>
  <c r="O47" i="46"/>
  <c r="F17" i="47" s="1"/>
  <c r="N47" i="46"/>
  <c r="E17" i="47" s="1"/>
  <c r="M47" i="46"/>
  <c r="D17" i="47" s="1"/>
  <c r="K47" i="46"/>
  <c r="C17" i="47" s="1"/>
  <c r="J47" i="46"/>
  <c r="B17" i="47" s="1"/>
  <c r="AG46" i="46"/>
  <c r="AC46" i="46"/>
  <c r="Y46" i="46"/>
  <c r="U46" i="46"/>
  <c r="AH46" i="46" s="1"/>
  <c r="AI46" i="46" s="1"/>
  <c r="AG45" i="46"/>
  <c r="AG47" i="46" s="1"/>
  <c r="V17" i="47" s="1"/>
  <c r="AC45" i="46"/>
  <c r="AC47" i="46" s="1"/>
  <c r="R17" i="47" s="1"/>
  <c r="Y45" i="46"/>
  <c r="Y47" i="46" s="1"/>
  <c r="N17" i="47" s="1"/>
  <c r="U45" i="46"/>
  <c r="AF43" i="46"/>
  <c r="U16" i="47" s="1"/>
  <c r="AE43" i="46"/>
  <c r="T16" i="47" s="1"/>
  <c r="AD43" i="46"/>
  <c r="S16" i="47" s="1"/>
  <c r="AB43" i="46"/>
  <c r="Q16" i="47" s="1"/>
  <c r="AA43" i="46"/>
  <c r="P16" i="47" s="1"/>
  <c r="Z43" i="46"/>
  <c r="O16" i="47" s="1"/>
  <c r="X43" i="46"/>
  <c r="M16" i="47" s="1"/>
  <c r="W43" i="46"/>
  <c r="L16" i="47" s="1"/>
  <c r="V43" i="46"/>
  <c r="K16" i="47" s="1"/>
  <c r="T43" i="46"/>
  <c r="I16" i="47" s="1"/>
  <c r="S43" i="46"/>
  <c r="H16" i="47" s="1"/>
  <c r="R43" i="46"/>
  <c r="G16" i="47" s="1"/>
  <c r="O43" i="46"/>
  <c r="F16" i="47" s="1"/>
  <c r="N43" i="46"/>
  <c r="E16" i="47" s="1"/>
  <c r="M43" i="46"/>
  <c r="D16" i="47" s="1"/>
  <c r="K43" i="46"/>
  <c r="C16" i="47" s="1"/>
  <c r="J43" i="46"/>
  <c r="B16" i="47" s="1"/>
  <c r="AG42" i="46"/>
  <c r="AC42" i="46"/>
  <c r="Y42" i="46"/>
  <c r="U42" i="46"/>
  <c r="AH42" i="46" s="1"/>
  <c r="AI42" i="46" s="1"/>
  <c r="AG41" i="46"/>
  <c r="AG43" i="46" s="1"/>
  <c r="V16" i="47" s="1"/>
  <c r="AC41" i="46"/>
  <c r="AC43" i="46" s="1"/>
  <c r="R16" i="47" s="1"/>
  <c r="Y41" i="46"/>
  <c r="Y43" i="46" s="1"/>
  <c r="N16" i="47" s="1"/>
  <c r="U41" i="46"/>
  <c r="AF39" i="46"/>
  <c r="U15" i="47" s="1"/>
  <c r="AE39" i="46"/>
  <c r="T15" i="47" s="1"/>
  <c r="AD39" i="46"/>
  <c r="S15" i="47" s="1"/>
  <c r="AB39" i="46"/>
  <c r="Q15" i="47" s="1"/>
  <c r="AA39" i="46"/>
  <c r="P15" i="47" s="1"/>
  <c r="Z39" i="46"/>
  <c r="O15" i="47" s="1"/>
  <c r="X39" i="46"/>
  <c r="M15" i="47" s="1"/>
  <c r="W39" i="46"/>
  <c r="L15" i="47" s="1"/>
  <c r="V39" i="46"/>
  <c r="K15" i="47" s="1"/>
  <c r="T39" i="46"/>
  <c r="I15" i="47" s="1"/>
  <c r="S39" i="46"/>
  <c r="H15" i="47" s="1"/>
  <c r="R39" i="46"/>
  <c r="G15" i="47" s="1"/>
  <c r="O39" i="46"/>
  <c r="F15" i="47" s="1"/>
  <c r="N39" i="46"/>
  <c r="E15" i="47" s="1"/>
  <c r="M39" i="46"/>
  <c r="D15" i="47" s="1"/>
  <c r="K39" i="46"/>
  <c r="C15" i="47" s="1"/>
  <c r="J39" i="46"/>
  <c r="B15" i="47" s="1"/>
  <c r="AG38" i="46"/>
  <c r="AC38" i="46"/>
  <c r="Y38" i="46"/>
  <c r="U38" i="46"/>
  <c r="AH38" i="46" s="1"/>
  <c r="AI38" i="46" s="1"/>
  <c r="AG37" i="46"/>
  <c r="AG39" i="46" s="1"/>
  <c r="V15" i="47" s="1"/>
  <c r="AC37" i="46"/>
  <c r="AC39" i="46" s="1"/>
  <c r="R15" i="47" s="1"/>
  <c r="Y37" i="46"/>
  <c r="Y39" i="46" s="1"/>
  <c r="N15" i="47" s="1"/>
  <c r="U37" i="46"/>
  <c r="AF35" i="46"/>
  <c r="U14" i="47" s="1"/>
  <c r="AE35" i="46"/>
  <c r="T14" i="47" s="1"/>
  <c r="AD35" i="46"/>
  <c r="S14" i="47" s="1"/>
  <c r="AB35" i="46"/>
  <c r="Q14" i="47" s="1"/>
  <c r="AA35" i="46"/>
  <c r="P14" i="47" s="1"/>
  <c r="Z35" i="46"/>
  <c r="O14" i="47" s="1"/>
  <c r="X35" i="46"/>
  <c r="M14" i="47" s="1"/>
  <c r="W35" i="46"/>
  <c r="L14" i="47" s="1"/>
  <c r="V35" i="46"/>
  <c r="K14" i="47" s="1"/>
  <c r="T35" i="46"/>
  <c r="I14" i="47" s="1"/>
  <c r="S35" i="46"/>
  <c r="H14" i="47" s="1"/>
  <c r="R35" i="46"/>
  <c r="G14" i="47" s="1"/>
  <c r="O35" i="46"/>
  <c r="F14" i="47" s="1"/>
  <c r="N35" i="46"/>
  <c r="E14" i="47" s="1"/>
  <c r="M35" i="46"/>
  <c r="D14" i="47" s="1"/>
  <c r="K35" i="46"/>
  <c r="C14" i="47" s="1"/>
  <c r="J35" i="46"/>
  <c r="B14" i="47" s="1"/>
  <c r="AG34" i="46"/>
  <c r="AC34" i="46"/>
  <c r="Y34" i="46"/>
  <c r="U34" i="46"/>
  <c r="AH34" i="46" s="1"/>
  <c r="AI34" i="46" s="1"/>
  <c r="AG33" i="46"/>
  <c r="AG35" i="46" s="1"/>
  <c r="V14" i="47" s="1"/>
  <c r="AC33" i="46"/>
  <c r="AC35" i="46" s="1"/>
  <c r="R14" i="47" s="1"/>
  <c r="Y33" i="46"/>
  <c r="Y35" i="46" s="1"/>
  <c r="N14" i="47" s="1"/>
  <c r="U33" i="46"/>
  <c r="AF31" i="46"/>
  <c r="U13" i="47" s="1"/>
  <c r="AE31" i="46"/>
  <c r="T13" i="47" s="1"/>
  <c r="AD31" i="46"/>
  <c r="S13" i="47" s="1"/>
  <c r="AB31" i="46"/>
  <c r="Q13" i="47" s="1"/>
  <c r="AA31" i="46"/>
  <c r="P13" i="47" s="1"/>
  <c r="Z31" i="46"/>
  <c r="O13" i="47" s="1"/>
  <c r="X31" i="46"/>
  <c r="M13" i="47" s="1"/>
  <c r="W31" i="46"/>
  <c r="L13" i="47" s="1"/>
  <c r="V31" i="46"/>
  <c r="K13" i="47" s="1"/>
  <c r="T31" i="46"/>
  <c r="I13" i="47" s="1"/>
  <c r="S31" i="46"/>
  <c r="H13" i="47" s="1"/>
  <c r="R31" i="46"/>
  <c r="G13" i="47" s="1"/>
  <c r="O31" i="46"/>
  <c r="F13" i="47" s="1"/>
  <c r="N31" i="46"/>
  <c r="E13" i="47" s="1"/>
  <c r="M31" i="46"/>
  <c r="D13" i="47" s="1"/>
  <c r="K31" i="46"/>
  <c r="C13" i="47" s="1"/>
  <c r="J31" i="46"/>
  <c r="B13" i="47" s="1"/>
  <c r="AG30" i="46"/>
  <c r="AC30" i="46"/>
  <c r="Y30" i="46"/>
  <c r="U30" i="46"/>
  <c r="AH30" i="46" s="1"/>
  <c r="AI30" i="46" s="1"/>
  <c r="AG29" i="46"/>
  <c r="AG31" i="46" s="1"/>
  <c r="V13" i="47" s="1"/>
  <c r="AC29" i="46"/>
  <c r="AC31" i="46" s="1"/>
  <c r="R13" i="47" s="1"/>
  <c r="Y29" i="46"/>
  <c r="Y31" i="46" s="1"/>
  <c r="N13" i="47" s="1"/>
  <c r="U29" i="46"/>
  <c r="AF27" i="46"/>
  <c r="U12" i="47" s="1"/>
  <c r="AE27" i="46"/>
  <c r="T12" i="47" s="1"/>
  <c r="AD27" i="46"/>
  <c r="S12" i="47" s="1"/>
  <c r="AB27" i="46"/>
  <c r="Q12" i="47" s="1"/>
  <c r="AA27" i="46"/>
  <c r="P12" i="47" s="1"/>
  <c r="Z27" i="46"/>
  <c r="O12" i="47" s="1"/>
  <c r="X27" i="46"/>
  <c r="M12" i="47" s="1"/>
  <c r="W27" i="46"/>
  <c r="L12" i="47" s="1"/>
  <c r="V27" i="46"/>
  <c r="K12" i="47" s="1"/>
  <c r="T27" i="46"/>
  <c r="I12" i="47" s="1"/>
  <c r="S27" i="46"/>
  <c r="H12" i="47" s="1"/>
  <c r="R27" i="46"/>
  <c r="G12" i="47" s="1"/>
  <c r="O27" i="46"/>
  <c r="F12" i="47" s="1"/>
  <c r="N27" i="46"/>
  <c r="E12" i="47" s="1"/>
  <c r="M27" i="46"/>
  <c r="D12" i="47" s="1"/>
  <c r="K27" i="46"/>
  <c r="C12" i="47" s="1"/>
  <c r="J27" i="46"/>
  <c r="B12" i="47" s="1"/>
  <c r="AG26" i="46"/>
  <c r="AC26" i="46"/>
  <c r="Y26" i="46"/>
  <c r="U26" i="46"/>
  <c r="AH26" i="46" s="1"/>
  <c r="AI26" i="46" s="1"/>
  <c r="AG25" i="46"/>
  <c r="AG27" i="46" s="1"/>
  <c r="V12" i="47" s="1"/>
  <c r="AC25" i="46"/>
  <c r="AC27" i="46" s="1"/>
  <c r="R12" i="47" s="1"/>
  <c r="Y25" i="46"/>
  <c r="Y27" i="46" s="1"/>
  <c r="N12" i="47" s="1"/>
  <c r="U25" i="46"/>
  <c r="AF23" i="46"/>
  <c r="U11" i="47" s="1"/>
  <c r="AE23" i="46"/>
  <c r="T11" i="47" s="1"/>
  <c r="AD23" i="46"/>
  <c r="S11" i="47" s="1"/>
  <c r="AB23" i="46"/>
  <c r="Q11" i="47" s="1"/>
  <c r="AA23" i="46"/>
  <c r="P11" i="47" s="1"/>
  <c r="Z23" i="46"/>
  <c r="O11" i="47" s="1"/>
  <c r="X23" i="46"/>
  <c r="M11" i="47" s="1"/>
  <c r="W23" i="46"/>
  <c r="L11" i="47" s="1"/>
  <c r="V23" i="46"/>
  <c r="K11" i="47" s="1"/>
  <c r="T23" i="46"/>
  <c r="I11" i="47" s="1"/>
  <c r="S23" i="46"/>
  <c r="H11" i="47" s="1"/>
  <c r="R23" i="46"/>
  <c r="G11" i="47" s="1"/>
  <c r="O23" i="46"/>
  <c r="F11" i="47" s="1"/>
  <c r="N23" i="46"/>
  <c r="E11" i="47" s="1"/>
  <c r="M23" i="46"/>
  <c r="D11" i="47" s="1"/>
  <c r="K23" i="46"/>
  <c r="C11" i="47" s="1"/>
  <c r="J23" i="46"/>
  <c r="B11" i="47" s="1"/>
  <c r="AG22" i="46"/>
  <c r="AC22" i="46"/>
  <c r="Y22" i="46"/>
  <c r="U22" i="46"/>
  <c r="AH22" i="46" s="1"/>
  <c r="AI22" i="46" s="1"/>
  <c r="AG21" i="46"/>
  <c r="AG23" i="46" s="1"/>
  <c r="V11" i="47" s="1"/>
  <c r="AC21" i="46"/>
  <c r="AC23" i="46" s="1"/>
  <c r="R11" i="47" s="1"/>
  <c r="Y21" i="46"/>
  <c r="Y23" i="46" s="1"/>
  <c r="N11" i="47" s="1"/>
  <c r="U21" i="46"/>
  <c r="AF19" i="46"/>
  <c r="U10" i="47" s="1"/>
  <c r="AE19" i="46"/>
  <c r="T10" i="47" s="1"/>
  <c r="AD19" i="46"/>
  <c r="S10" i="47" s="1"/>
  <c r="AB19" i="46"/>
  <c r="Q10" i="47" s="1"/>
  <c r="AA19" i="46"/>
  <c r="P10" i="47" s="1"/>
  <c r="Z19" i="46"/>
  <c r="O10" i="47" s="1"/>
  <c r="X19" i="46"/>
  <c r="M10" i="47" s="1"/>
  <c r="W19" i="46"/>
  <c r="L10" i="47" s="1"/>
  <c r="V19" i="46"/>
  <c r="K10" i="47" s="1"/>
  <c r="T19" i="46"/>
  <c r="I10" i="47" s="1"/>
  <c r="S19" i="46"/>
  <c r="H10" i="47" s="1"/>
  <c r="R19" i="46"/>
  <c r="G10" i="47" s="1"/>
  <c r="O19" i="46"/>
  <c r="F10" i="47" s="1"/>
  <c r="N19" i="46"/>
  <c r="E10" i="47" s="1"/>
  <c r="M19" i="46"/>
  <c r="D10" i="47" s="1"/>
  <c r="K19" i="46"/>
  <c r="C10" i="47" s="1"/>
  <c r="J19" i="46"/>
  <c r="B10" i="47" s="1"/>
  <c r="AG18" i="46"/>
  <c r="AC18" i="46"/>
  <c r="Y18" i="46"/>
  <c r="U18" i="46"/>
  <c r="AH18" i="46" s="1"/>
  <c r="AI18" i="46" s="1"/>
  <c r="AG17" i="46"/>
  <c r="AG19" i="46" s="1"/>
  <c r="V10" i="47" s="1"/>
  <c r="AC17" i="46"/>
  <c r="AC19" i="46" s="1"/>
  <c r="R10" i="47" s="1"/>
  <c r="Y17" i="46"/>
  <c r="Y19" i="46" s="1"/>
  <c r="N10" i="47" s="1"/>
  <c r="U17" i="46"/>
  <c r="AF15" i="46"/>
  <c r="U9" i="47" s="1"/>
  <c r="AE15" i="46"/>
  <c r="T9" i="47" s="1"/>
  <c r="AD15" i="46"/>
  <c r="S9" i="47" s="1"/>
  <c r="AB15" i="46"/>
  <c r="Q9" i="47" s="1"/>
  <c r="AA15" i="46"/>
  <c r="P9" i="47" s="1"/>
  <c r="Z15" i="46"/>
  <c r="O9" i="47" s="1"/>
  <c r="X15" i="46"/>
  <c r="M9" i="47" s="1"/>
  <c r="W15" i="46"/>
  <c r="L9" i="47" s="1"/>
  <c r="V15" i="46"/>
  <c r="K9" i="47" s="1"/>
  <c r="T15" i="46"/>
  <c r="I9" i="47" s="1"/>
  <c r="S15" i="46"/>
  <c r="H9" i="47" s="1"/>
  <c r="R15" i="46"/>
  <c r="G9" i="47" s="1"/>
  <c r="O15" i="46"/>
  <c r="F9" i="47" s="1"/>
  <c r="N15" i="46"/>
  <c r="E9" i="47" s="1"/>
  <c r="M15" i="46"/>
  <c r="D9" i="47" s="1"/>
  <c r="K15" i="46"/>
  <c r="C9" i="47" s="1"/>
  <c r="J15" i="46"/>
  <c r="B9" i="47" s="1"/>
  <c r="AG14" i="46"/>
  <c r="AC14" i="46"/>
  <c r="Y14" i="46"/>
  <c r="U14" i="46"/>
  <c r="AH14" i="46" s="1"/>
  <c r="AI14" i="46" s="1"/>
  <c r="AG13" i="46"/>
  <c r="AG15" i="46" s="1"/>
  <c r="V9" i="47" s="1"/>
  <c r="AC13" i="46"/>
  <c r="AC15" i="46" s="1"/>
  <c r="R9" i="47" s="1"/>
  <c r="Y13" i="46"/>
  <c r="Y15" i="46" s="1"/>
  <c r="N9" i="47" s="1"/>
  <c r="U13" i="46"/>
  <c r="AF11" i="46"/>
  <c r="AE11" i="46"/>
  <c r="AD11" i="46"/>
  <c r="AB11" i="46"/>
  <c r="AA11" i="46"/>
  <c r="Z11" i="46"/>
  <c r="X11" i="46"/>
  <c r="M8" i="47" s="1"/>
  <c r="W11" i="46"/>
  <c r="V11" i="46"/>
  <c r="K8" i="47" s="1"/>
  <c r="T11" i="46"/>
  <c r="S11" i="46"/>
  <c r="R11" i="46"/>
  <c r="O11" i="46"/>
  <c r="N11" i="46"/>
  <c r="M11" i="46"/>
  <c r="K11" i="46"/>
  <c r="C8" i="47" s="1"/>
  <c r="J11" i="46"/>
  <c r="B8" i="47" s="1"/>
  <c r="AG10" i="46"/>
  <c r="AC10" i="46"/>
  <c r="Y10" i="46"/>
  <c r="U10" i="46"/>
  <c r="AH10" i="46" s="1"/>
  <c r="AI10" i="46" s="1"/>
  <c r="AG9" i="46"/>
  <c r="AG11" i="46" s="1"/>
  <c r="AC9" i="46"/>
  <c r="AC11" i="46" s="1"/>
  <c r="Y9" i="46"/>
  <c r="Y11" i="46" s="1"/>
  <c r="N8" i="47" s="1"/>
  <c r="U9" i="46"/>
  <c r="A25" i="45"/>
  <c r="U22" i="45"/>
  <c r="T22" i="45"/>
  <c r="S22" i="45"/>
  <c r="Q22" i="45"/>
  <c r="P22" i="45"/>
  <c r="O22" i="45"/>
  <c r="M22" i="45"/>
  <c r="L22" i="45"/>
  <c r="K22" i="45"/>
  <c r="I22" i="45"/>
  <c r="H22" i="45"/>
  <c r="G22" i="45"/>
  <c r="F22" i="45"/>
  <c r="E22" i="45"/>
  <c r="D22" i="45"/>
  <c r="C18" i="45"/>
  <c r="Y17" i="45"/>
  <c r="Q75" i="44"/>
  <c r="P75" i="44"/>
  <c r="L75" i="44"/>
  <c r="A75" i="44"/>
  <c r="AF74" i="44"/>
  <c r="U24" i="45" s="1"/>
  <c r="AE74" i="44"/>
  <c r="T24" i="45" s="1"/>
  <c r="AD74" i="44"/>
  <c r="S24" i="45" s="1"/>
  <c r="AB74" i="44"/>
  <c r="Q24" i="45" s="1"/>
  <c r="AA74" i="44"/>
  <c r="P24" i="45" s="1"/>
  <c r="Z74" i="44"/>
  <c r="O24" i="45" s="1"/>
  <c r="X74" i="44"/>
  <c r="M24" i="45" s="1"/>
  <c r="W74" i="44"/>
  <c r="L24" i="45" s="1"/>
  <c r="V74" i="44"/>
  <c r="K24" i="45" s="1"/>
  <c r="T74" i="44"/>
  <c r="I24" i="45" s="1"/>
  <c r="S74" i="44"/>
  <c r="H24" i="45" s="1"/>
  <c r="R74" i="44"/>
  <c r="G24" i="45" s="1"/>
  <c r="O74" i="44"/>
  <c r="F24" i="45" s="1"/>
  <c r="N74" i="44"/>
  <c r="E24" i="45" s="1"/>
  <c r="M74" i="44"/>
  <c r="D24" i="45" s="1"/>
  <c r="K74" i="44"/>
  <c r="C24" i="45" s="1"/>
  <c r="J74" i="44"/>
  <c r="B24" i="45" s="1"/>
  <c r="AG73" i="44"/>
  <c r="AG74" i="44" s="1"/>
  <c r="V24" i="45" s="1"/>
  <c r="AC73" i="44"/>
  <c r="AC74" i="44" s="1"/>
  <c r="R24" i="45" s="1"/>
  <c r="Y73" i="44"/>
  <c r="Y74" i="44" s="1"/>
  <c r="N24" i="45" s="1"/>
  <c r="U73" i="44"/>
  <c r="AF71" i="44"/>
  <c r="U23" i="45" s="1"/>
  <c r="AE71" i="44"/>
  <c r="T23" i="45" s="1"/>
  <c r="AD71" i="44"/>
  <c r="S23" i="45" s="1"/>
  <c r="AB71" i="44"/>
  <c r="Q23" i="45" s="1"/>
  <c r="AA71" i="44"/>
  <c r="P23" i="45" s="1"/>
  <c r="Z71" i="44"/>
  <c r="O23" i="45" s="1"/>
  <c r="X71" i="44"/>
  <c r="M23" i="45" s="1"/>
  <c r="W71" i="44"/>
  <c r="L23" i="45" s="1"/>
  <c r="V71" i="44"/>
  <c r="K23" i="45" s="1"/>
  <c r="T71" i="44"/>
  <c r="I23" i="45" s="1"/>
  <c r="S71" i="44"/>
  <c r="H23" i="45" s="1"/>
  <c r="R71" i="44"/>
  <c r="G23" i="45" s="1"/>
  <c r="O71" i="44"/>
  <c r="F23" i="45" s="1"/>
  <c r="N71" i="44"/>
  <c r="E23" i="45" s="1"/>
  <c r="M71" i="44"/>
  <c r="D23" i="45" s="1"/>
  <c r="K71" i="44"/>
  <c r="C23" i="45" s="1"/>
  <c r="J71" i="44"/>
  <c r="B23" i="45" s="1"/>
  <c r="AG70" i="44"/>
  <c r="AC70" i="44"/>
  <c r="Y70" i="44"/>
  <c r="U70" i="44"/>
  <c r="AH70" i="44" s="1"/>
  <c r="AG69" i="44"/>
  <c r="AG71" i="44" s="1"/>
  <c r="V23" i="45" s="1"/>
  <c r="AC69" i="44"/>
  <c r="AC71" i="44" s="1"/>
  <c r="R23" i="45" s="1"/>
  <c r="Y69" i="44"/>
  <c r="Y71" i="44" s="1"/>
  <c r="N23" i="45" s="1"/>
  <c r="U69" i="44"/>
  <c r="AF67" i="44"/>
  <c r="AE67" i="44"/>
  <c r="AD67" i="44"/>
  <c r="AB67" i="44"/>
  <c r="AA67" i="44"/>
  <c r="Z67" i="44"/>
  <c r="X67" i="44"/>
  <c r="W67" i="44"/>
  <c r="V67" i="44"/>
  <c r="T67" i="44"/>
  <c r="S67" i="44"/>
  <c r="R67" i="44"/>
  <c r="O67" i="44"/>
  <c r="N67" i="44"/>
  <c r="M67" i="44"/>
  <c r="K67" i="44"/>
  <c r="C22" i="45" s="1"/>
  <c r="J67" i="44"/>
  <c r="B22" i="45" s="1"/>
  <c r="AG66" i="44"/>
  <c r="AC66" i="44"/>
  <c r="Y66" i="44"/>
  <c r="U66" i="44"/>
  <c r="AH66" i="44" s="1"/>
  <c r="AG65" i="44"/>
  <c r="AG67" i="44" s="1"/>
  <c r="V22" i="45" s="1"/>
  <c r="AC65" i="44"/>
  <c r="AC67" i="44" s="1"/>
  <c r="R22" i="45" s="1"/>
  <c r="Y65" i="44"/>
  <c r="Y67" i="44" s="1"/>
  <c r="N22" i="45" s="1"/>
  <c r="U65" i="44"/>
  <c r="AF63" i="44"/>
  <c r="U21" i="45" s="1"/>
  <c r="AE63" i="44"/>
  <c r="T21" i="45" s="1"/>
  <c r="AD63" i="44"/>
  <c r="S21" i="45" s="1"/>
  <c r="AB63" i="44"/>
  <c r="Q21" i="45" s="1"/>
  <c r="AA63" i="44"/>
  <c r="P21" i="45" s="1"/>
  <c r="Z63" i="44"/>
  <c r="O21" i="45" s="1"/>
  <c r="X63" i="44"/>
  <c r="M21" i="45" s="1"/>
  <c r="W63" i="44"/>
  <c r="L21" i="45" s="1"/>
  <c r="V63" i="44"/>
  <c r="K21" i="45" s="1"/>
  <c r="T63" i="44"/>
  <c r="I21" i="45" s="1"/>
  <c r="S63" i="44"/>
  <c r="H21" i="45" s="1"/>
  <c r="R63" i="44"/>
  <c r="G21" i="45" s="1"/>
  <c r="O63" i="44"/>
  <c r="F21" i="45" s="1"/>
  <c r="N63" i="44"/>
  <c r="E21" i="45" s="1"/>
  <c r="M63" i="44"/>
  <c r="D21" i="45" s="1"/>
  <c r="K63" i="44"/>
  <c r="C21" i="45" s="1"/>
  <c r="J63" i="44"/>
  <c r="B21" i="45" s="1"/>
  <c r="AG62" i="44"/>
  <c r="AC62" i="44"/>
  <c r="Y62" i="44"/>
  <c r="U62" i="44"/>
  <c r="AH62" i="44" s="1"/>
  <c r="AG61" i="44"/>
  <c r="AG63" i="44" s="1"/>
  <c r="V21" i="45" s="1"/>
  <c r="AC61" i="44"/>
  <c r="AC63" i="44" s="1"/>
  <c r="R21" i="45" s="1"/>
  <c r="Y61" i="44"/>
  <c r="Y63" i="44" s="1"/>
  <c r="N21" i="45" s="1"/>
  <c r="U61" i="44"/>
  <c r="AF59" i="44"/>
  <c r="U20" i="45" s="1"/>
  <c r="AE59" i="44"/>
  <c r="T20" i="45" s="1"/>
  <c r="AD59" i="44"/>
  <c r="S20" i="45" s="1"/>
  <c r="AB59" i="44"/>
  <c r="Q20" i="45" s="1"/>
  <c r="AA59" i="44"/>
  <c r="P20" i="45" s="1"/>
  <c r="Z59" i="44"/>
  <c r="O20" i="45" s="1"/>
  <c r="X59" i="44"/>
  <c r="M20" i="45" s="1"/>
  <c r="W59" i="44"/>
  <c r="L20" i="45" s="1"/>
  <c r="V59" i="44"/>
  <c r="K20" i="45" s="1"/>
  <c r="T59" i="44"/>
  <c r="I20" i="45" s="1"/>
  <c r="S59" i="44"/>
  <c r="H20" i="45" s="1"/>
  <c r="R59" i="44"/>
  <c r="G20" i="45" s="1"/>
  <c r="O59" i="44"/>
  <c r="F20" i="45" s="1"/>
  <c r="N59" i="44"/>
  <c r="E20" i="45" s="1"/>
  <c r="M59" i="44"/>
  <c r="D20" i="45" s="1"/>
  <c r="K59" i="44"/>
  <c r="C20" i="45" s="1"/>
  <c r="J59" i="44"/>
  <c r="B20" i="45" s="1"/>
  <c r="AG58" i="44"/>
  <c r="AC58" i="44"/>
  <c r="Y58" i="44"/>
  <c r="U58" i="44"/>
  <c r="AH58" i="44" s="1"/>
  <c r="AG57" i="44"/>
  <c r="AG59" i="44" s="1"/>
  <c r="V20" i="45" s="1"/>
  <c r="AC57" i="44"/>
  <c r="AC59" i="44" s="1"/>
  <c r="R20" i="45" s="1"/>
  <c r="Y57" i="44"/>
  <c r="Y59" i="44" s="1"/>
  <c r="N20" i="45" s="1"/>
  <c r="U57" i="44"/>
  <c r="AF55" i="44"/>
  <c r="U19" i="45" s="1"/>
  <c r="AE55" i="44"/>
  <c r="T19" i="45" s="1"/>
  <c r="AD55" i="44"/>
  <c r="S19" i="45" s="1"/>
  <c r="AB55" i="44"/>
  <c r="Q19" i="45" s="1"/>
  <c r="AA55" i="44"/>
  <c r="P19" i="45" s="1"/>
  <c r="Z55" i="44"/>
  <c r="O19" i="45" s="1"/>
  <c r="X55" i="44"/>
  <c r="M19" i="45" s="1"/>
  <c r="W55" i="44"/>
  <c r="L19" i="45" s="1"/>
  <c r="V55" i="44"/>
  <c r="K19" i="45" s="1"/>
  <c r="T55" i="44"/>
  <c r="I19" i="45" s="1"/>
  <c r="S55" i="44"/>
  <c r="H19" i="45" s="1"/>
  <c r="R55" i="44"/>
  <c r="G19" i="45" s="1"/>
  <c r="O55" i="44"/>
  <c r="F19" i="45" s="1"/>
  <c r="N55" i="44"/>
  <c r="E19" i="45" s="1"/>
  <c r="M55" i="44"/>
  <c r="D19" i="45" s="1"/>
  <c r="K55" i="44"/>
  <c r="C19" i="45" s="1"/>
  <c r="J55" i="44"/>
  <c r="B19" i="45" s="1"/>
  <c r="AG54" i="44"/>
  <c r="AC54" i="44"/>
  <c r="Y54" i="44"/>
  <c r="U54" i="44"/>
  <c r="AH54" i="44" s="1"/>
  <c r="AG53" i="44"/>
  <c r="AG55" i="44" s="1"/>
  <c r="V19" i="45" s="1"/>
  <c r="AC53" i="44"/>
  <c r="AC55" i="44" s="1"/>
  <c r="R19" i="45" s="1"/>
  <c r="Y53" i="44"/>
  <c r="Y55" i="44" s="1"/>
  <c r="N19" i="45" s="1"/>
  <c r="U53" i="44"/>
  <c r="AF51" i="44"/>
  <c r="U18" i="45" s="1"/>
  <c r="AE51" i="44"/>
  <c r="T18" i="45" s="1"/>
  <c r="AD51" i="44"/>
  <c r="S18" i="45" s="1"/>
  <c r="AB51" i="44"/>
  <c r="Q18" i="45" s="1"/>
  <c r="AA51" i="44"/>
  <c r="P18" i="45" s="1"/>
  <c r="Z51" i="44"/>
  <c r="O18" i="45" s="1"/>
  <c r="X51" i="44"/>
  <c r="M18" i="45" s="1"/>
  <c r="W51" i="44"/>
  <c r="L18" i="45" s="1"/>
  <c r="V51" i="44"/>
  <c r="K18" i="45" s="1"/>
  <c r="T51" i="44"/>
  <c r="I18" i="45" s="1"/>
  <c r="S51" i="44"/>
  <c r="H18" i="45" s="1"/>
  <c r="R51" i="44"/>
  <c r="G18" i="45" s="1"/>
  <c r="O51" i="44"/>
  <c r="F18" i="45" s="1"/>
  <c r="N51" i="44"/>
  <c r="E18" i="45" s="1"/>
  <c r="M51" i="44"/>
  <c r="D18" i="45" s="1"/>
  <c r="J51" i="44"/>
  <c r="B18" i="45" s="1"/>
  <c r="AG50" i="44"/>
  <c r="AC50" i="44"/>
  <c r="Y50" i="44"/>
  <c r="U50" i="44"/>
  <c r="AH50" i="44" s="1"/>
  <c r="AG49" i="44"/>
  <c r="AG51" i="44" s="1"/>
  <c r="V18" i="45" s="1"/>
  <c r="AC49" i="44"/>
  <c r="AC51" i="44" s="1"/>
  <c r="R18" i="45" s="1"/>
  <c r="Y49" i="44"/>
  <c r="Y51" i="44" s="1"/>
  <c r="N18" i="45" s="1"/>
  <c r="U49" i="44"/>
  <c r="AF47" i="44"/>
  <c r="U17" i="45" s="1"/>
  <c r="AE47" i="44"/>
  <c r="T17" i="45" s="1"/>
  <c r="AD47" i="44"/>
  <c r="S17" i="45" s="1"/>
  <c r="AB47" i="44"/>
  <c r="Q17" i="45" s="1"/>
  <c r="AA47" i="44"/>
  <c r="P17" i="45" s="1"/>
  <c r="Z47" i="44"/>
  <c r="O17" i="45" s="1"/>
  <c r="X47" i="44"/>
  <c r="M17" i="45" s="1"/>
  <c r="W47" i="44"/>
  <c r="L17" i="45" s="1"/>
  <c r="V47" i="44"/>
  <c r="K17" i="45" s="1"/>
  <c r="T47" i="44"/>
  <c r="I17" i="45" s="1"/>
  <c r="S47" i="44"/>
  <c r="H17" i="45" s="1"/>
  <c r="R47" i="44"/>
  <c r="G17" i="45" s="1"/>
  <c r="O47" i="44"/>
  <c r="F17" i="45" s="1"/>
  <c r="N47" i="44"/>
  <c r="E17" i="45" s="1"/>
  <c r="M47" i="44"/>
  <c r="D17" i="45" s="1"/>
  <c r="K47" i="44"/>
  <c r="C17" i="45" s="1"/>
  <c r="J47" i="44"/>
  <c r="B17" i="45" s="1"/>
  <c r="AG46" i="44"/>
  <c r="AC46" i="44"/>
  <c r="Y46" i="44"/>
  <c r="U46" i="44"/>
  <c r="AH46" i="44" s="1"/>
  <c r="AG45" i="44"/>
  <c r="AG47" i="44" s="1"/>
  <c r="V17" i="45" s="1"/>
  <c r="AC45" i="44"/>
  <c r="AC47" i="44" s="1"/>
  <c r="R17" i="45" s="1"/>
  <c r="Y45" i="44"/>
  <c r="Y47" i="44" s="1"/>
  <c r="N17" i="45" s="1"/>
  <c r="U45" i="44"/>
  <c r="AF43" i="44"/>
  <c r="U16" i="45" s="1"/>
  <c r="AE43" i="44"/>
  <c r="T16" i="45" s="1"/>
  <c r="AD43" i="44"/>
  <c r="S16" i="45" s="1"/>
  <c r="AB43" i="44"/>
  <c r="Q16" i="45" s="1"/>
  <c r="AA43" i="44"/>
  <c r="P16" i="45" s="1"/>
  <c r="Z43" i="44"/>
  <c r="O16" i="45" s="1"/>
  <c r="X43" i="44"/>
  <c r="M16" i="45" s="1"/>
  <c r="W43" i="44"/>
  <c r="L16" i="45" s="1"/>
  <c r="V43" i="44"/>
  <c r="K16" i="45" s="1"/>
  <c r="T43" i="44"/>
  <c r="I16" i="45" s="1"/>
  <c r="S43" i="44"/>
  <c r="H16" i="45" s="1"/>
  <c r="R43" i="44"/>
  <c r="G16" i="45" s="1"/>
  <c r="O43" i="44"/>
  <c r="F16" i="45" s="1"/>
  <c r="N43" i="44"/>
  <c r="E16" i="45" s="1"/>
  <c r="M43" i="44"/>
  <c r="D16" i="45" s="1"/>
  <c r="K43" i="44"/>
  <c r="C16" i="45" s="1"/>
  <c r="J43" i="44"/>
  <c r="B16" i="45" s="1"/>
  <c r="AG42" i="44"/>
  <c r="AC42" i="44"/>
  <c r="Y42" i="44"/>
  <c r="U42" i="44"/>
  <c r="AH42" i="44" s="1"/>
  <c r="AG41" i="44"/>
  <c r="AG43" i="44" s="1"/>
  <c r="V16" i="45" s="1"/>
  <c r="AC41" i="44"/>
  <c r="AC43" i="44" s="1"/>
  <c r="R16" i="45" s="1"/>
  <c r="Y41" i="44"/>
  <c r="Y43" i="44" s="1"/>
  <c r="N16" i="45" s="1"/>
  <c r="U41" i="44"/>
  <c r="AF39" i="44"/>
  <c r="U15" i="45" s="1"/>
  <c r="AE39" i="44"/>
  <c r="T15" i="45" s="1"/>
  <c r="AD39" i="44"/>
  <c r="S15" i="45" s="1"/>
  <c r="AB39" i="44"/>
  <c r="Q15" i="45" s="1"/>
  <c r="AA39" i="44"/>
  <c r="P15" i="45" s="1"/>
  <c r="Z39" i="44"/>
  <c r="O15" i="45" s="1"/>
  <c r="X39" i="44"/>
  <c r="M15" i="45" s="1"/>
  <c r="W39" i="44"/>
  <c r="L15" i="45" s="1"/>
  <c r="V39" i="44"/>
  <c r="K15" i="45" s="1"/>
  <c r="T39" i="44"/>
  <c r="I15" i="45" s="1"/>
  <c r="S39" i="44"/>
  <c r="H15" i="45" s="1"/>
  <c r="R39" i="44"/>
  <c r="G15" i="45" s="1"/>
  <c r="O39" i="44"/>
  <c r="F15" i="45" s="1"/>
  <c r="N39" i="44"/>
  <c r="E15" i="45" s="1"/>
  <c r="M39" i="44"/>
  <c r="D15" i="45" s="1"/>
  <c r="K39" i="44"/>
  <c r="C15" i="45" s="1"/>
  <c r="J39" i="44"/>
  <c r="B15" i="45" s="1"/>
  <c r="AG38" i="44"/>
  <c r="AC38" i="44"/>
  <c r="Y38" i="44"/>
  <c r="U38" i="44"/>
  <c r="AH38" i="44" s="1"/>
  <c r="AG37" i="44"/>
  <c r="AG39" i="44" s="1"/>
  <c r="V15" i="45" s="1"/>
  <c r="AC37" i="44"/>
  <c r="AC39" i="44" s="1"/>
  <c r="R15" i="45" s="1"/>
  <c r="Y37" i="44"/>
  <c r="Y39" i="44" s="1"/>
  <c r="N15" i="45" s="1"/>
  <c r="U37" i="44"/>
  <c r="AF35" i="44"/>
  <c r="U14" i="45" s="1"/>
  <c r="AE35" i="44"/>
  <c r="T14" i="45" s="1"/>
  <c r="AD35" i="44"/>
  <c r="S14" i="45" s="1"/>
  <c r="AB35" i="44"/>
  <c r="Q14" i="45" s="1"/>
  <c r="AA35" i="44"/>
  <c r="P14" i="45" s="1"/>
  <c r="Z35" i="44"/>
  <c r="O14" i="45" s="1"/>
  <c r="X35" i="44"/>
  <c r="M14" i="45" s="1"/>
  <c r="W35" i="44"/>
  <c r="L14" i="45" s="1"/>
  <c r="V35" i="44"/>
  <c r="K14" i="45" s="1"/>
  <c r="T35" i="44"/>
  <c r="I14" i="45" s="1"/>
  <c r="S35" i="44"/>
  <c r="H14" i="45" s="1"/>
  <c r="R35" i="44"/>
  <c r="G14" i="45" s="1"/>
  <c r="O35" i="44"/>
  <c r="F14" i="45" s="1"/>
  <c r="N35" i="44"/>
  <c r="E14" i="45" s="1"/>
  <c r="M35" i="44"/>
  <c r="D14" i="45" s="1"/>
  <c r="K35" i="44"/>
  <c r="C14" i="45" s="1"/>
  <c r="J35" i="44"/>
  <c r="B14" i="45" s="1"/>
  <c r="AG34" i="44"/>
  <c r="AC34" i="44"/>
  <c r="Y34" i="44"/>
  <c r="U34" i="44"/>
  <c r="AH34" i="44" s="1"/>
  <c r="AG33" i="44"/>
  <c r="AG35" i="44" s="1"/>
  <c r="V14" i="45" s="1"/>
  <c r="AC33" i="44"/>
  <c r="AC35" i="44" s="1"/>
  <c r="R14" i="45" s="1"/>
  <c r="Y33" i="44"/>
  <c r="Y35" i="44" s="1"/>
  <c r="N14" i="45" s="1"/>
  <c r="U33" i="44"/>
  <c r="AF31" i="44"/>
  <c r="U13" i="45" s="1"/>
  <c r="AE31" i="44"/>
  <c r="T13" i="45" s="1"/>
  <c r="AD31" i="44"/>
  <c r="S13" i="45" s="1"/>
  <c r="AB31" i="44"/>
  <c r="Q13" i="45" s="1"/>
  <c r="AA31" i="44"/>
  <c r="P13" i="45" s="1"/>
  <c r="Z31" i="44"/>
  <c r="O13" i="45" s="1"/>
  <c r="X31" i="44"/>
  <c r="M13" i="45" s="1"/>
  <c r="W31" i="44"/>
  <c r="L13" i="45" s="1"/>
  <c r="V31" i="44"/>
  <c r="K13" i="45" s="1"/>
  <c r="T31" i="44"/>
  <c r="I13" i="45" s="1"/>
  <c r="S31" i="44"/>
  <c r="H13" i="45" s="1"/>
  <c r="R31" i="44"/>
  <c r="G13" i="45" s="1"/>
  <c r="O31" i="44"/>
  <c r="F13" i="45" s="1"/>
  <c r="N31" i="44"/>
  <c r="E13" i="45" s="1"/>
  <c r="M31" i="44"/>
  <c r="D13" i="45" s="1"/>
  <c r="K31" i="44"/>
  <c r="C13" i="45" s="1"/>
  <c r="J31" i="44"/>
  <c r="B13" i="45" s="1"/>
  <c r="AG30" i="44"/>
  <c r="AC30" i="44"/>
  <c r="Y30" i="44"/>
  <c r="U30" i="44"/>
  <c r="AH30" i="44" s="1"/>
  <c r="AG29" i="44"/>
  <c r="AG31" i="44" s="1"/>
  <c r="V13" i="45" s="1"/>
  <c r="AC29" i="44"/>
  <c r="AC31" i="44" s="1"/>
  <c r="R13" i="45" s="1"/>
  <c r="Y29" i="44"/>
  <c r="Y31" i="44" s="1"/>
  <c r="N13" i="45" s="1"/>
  <c r="U29" i="44"/>
  <c r="AF27" i="44"/>
  <c r="U12" i="45" s="1"/>
  <c r="AE27" i="44"/>
  <c r="T12" i="45" s="1"/>
  <c r="AD27" i="44"/>
  <c r="S12" i="45" s="1"/>
  <c r="AB27" i="44"/>
  <c r="Q12" i="45" s="1"/>
  <c r="AA27" i="44"/>
  <c r="P12" i="45" s="1"/>
  <c r="Z27" i="44"/>
  <c r="O12" i="45" s="1"/>
  <c r="X27" i="44"/>
  <c r="M12" i="45" s="1"/>
  <c r="W27" i="44"/>
  <c r="L12" i="45" s="1"/>
  <c r="V27" i="44"/>
  <c r="K12" i="45" s="1"/>
  <c r="T27" i="44"/>
  <c r="I12" i="45" s="1"/>
  <c r="S27" i="44"/>
  <c r="H12" i="45" s="1"/>
  <c r="R27" i="44"/>
  <c r="G12" i="45" s="1"/>
  <c r="O27" i="44"/>
  <c r="F12" i="45" s="1"/>
  <c r="N27" i="44"/>
  <c r="E12" i="45" s="1"/>
  <c r="M27" i="44"/>
  <c r="D12" i="45" s="1"/>
  <c r="K27" i="44"/>
  <c r="C12" i="45" s="1"/>
  <c r="J27" i="44"/>
  <c r="B12" i="45" s="1"/>
  <c r="AG26" i="44"/>
  <c r="AC26" i="44"/>
  <c r="Y26" i="44"/>
  <c r="U26" i="44"/>
  <c r="AH26" i="44" s="1"/>
  <c r="AG25" i="44"/>
  <c r="AG27" i="44" s="1"/>
  <c r="V12" i="45" s="1"/>
  <c r="AC25" i="44"/>
  <c r="AC27" i="44" s="1"/>
  <c r="R12" i="45" s="1"/>
  <c r="Y25" i="44"/>
  <c r="Y27" i="44" s="1"/>
  <c r="N12" i="45" s="1"/>
  <c r="U25" i="44"/>
  <c r="AF23" i="44"/>
  <c r="U11" i="45" s="1"/>
  <c r="AE23" i="44"/>
  <c r="T11" i="45" s="1"/>
  <c r="AD23" i="44"/>
  <c r="S11" i="45" s="1"/>
  <c r="AB23" i="44"/>
  <c r="Q11" i="45" s="1"/>
  <c r="AA23" i="44"/>
  <c r="P11" i="45" s="1"/>
  <c r="Z23" i="44"/>
  <c r="O11" i="45" s="1"/>
  <c r="X23" i="44"/>
  <c r="M11" i="45" s="1"/>
  <c r="W23" i="44"/>
  <c r="L11" i="45" s="1"/>
  <c r="V23" i="44"/>
  <c r="K11" i="45" s="1"/>
  <c r="T23" i="44"/>
  <c r="I11" i="45" s="1"/>
  <c r="S23" i="44"/>
  <c r="H11" i="45" s="1"/>
  <c r="R23" i="44"/>
  <c r="G11" i="45" s="1"/>
  <c r="O23" i="44"/>
  <c r="F11" i="45" s="1"/>
  <c r="N23" i="44"/>
  <c r="E11" i="45" s="1"/>
  <c r="M23" i="44"/>
  <c r="D11" i="45" s="1"/>
  <c r="K23" i="44"/>
  <c r="C11" i="45" s="1"/>
  <c r="J23" i="44"/>
  <c r="B11" i="45" s="1"/>
  <c r="AG22" i="44"/>
  <c r="AC22" i="44"/>
  <c r="Y22" i="44"/>
  <c r="U22" i="44"/>
  <c r="AH22" i="44" s="1"/>
  <c r="AG21" i="44"/>
  <c r="AG23" i="44" s="1"/>
  <c r="V11" i="45" s="1"/>
  <c r="AC21" i="44"/>
  <c r="AC23" i="44" s="1"/>
  <c r="R11" i="45" s="1"/>
  <c r="Y21" i="44"/>
  <c r="Y23" i="44" s="1"/>
  <c r="N11" i="45" s="1"/>
  <c r="U21" i="44"/>
  <c r="AF19" i="44"/>
  <c r="U10" i="45" s="1"/>
  <c r="AE19" i="44"/>
  <c r="T10" i="45" s="1"/>
  <c r="AD19" i="44"/>
  <c r="S10" i="45" s="1"/>
  <c r="AB19" i="44"/>
  <c r="Q10" i="45" s="1"/>
  <c r="AA19" i="44"/>
  <c r="P10" i="45" s="1"/>
  <c r="Z19" i="44"/>
  <c r="O10" i="45" s="1"/>
  <c r="X19" i="44"/>
  <c r="M10" i="45" s="1"/>
  <c r="W19" i="44"/>
  <c r="L10" i="45" s="1"/>
  <c r="V19" i="44"/>
  <c r="K10" i="45" s="1"/>
  <c r="T19" i="44"/>
  <c r="I10" i="45" s="1"/>
  <c r="S19" i="44"/>
  <c r="H10" i="45" s="1"/>
  <c r="R19" i="44"/>
  <c r="G10" i="45" s="1"/>
  <c r="O19" i="44"/>
  <c r="F10" i="45" s="1"/>
  <c r="N19" i="44"/>
  <c r="E10" i="45" s="1"/>
  <c r="M19" i="44"/>
  <c r="D10" i="45" s="1"/>
  <c r="K19" i="44"/>
  <c r="C10" i="45" s="1"/>
  <c r="J19" i="44"/>
  <c r="B10" i="45" s="1"/>
  <c r="AG18" i="44"/>
  <c r="AC18" i="44"/>
  <c r="Y18" i="44"/>
  <c r="U18" i="44"/>
  <c r="AH18" i="44" s="1"/>
  <c r="AG17" i="44"/>
  <c r="AG19" i="44" s="1"/>
  <c r="V10" i="45" s="1"/>
  <c r="AC17" i="44"/>
  <c r="AC19" i="44" s="1"/>
  <c r="R10" i="45" s="1"/>
  <c r="Y17" i="44"/>
  <c r="Y19" i="44" s="1"/>
  <c r="N10" i="45" s="1"/>
  <c r="U17" i="44"/>
  <c r="AF15" i="44"/>
  <c r="U9" i="45" s="1"/>
  <c r="AE15" i="44"/>
  <c r="T9" i="45" s="1"/>
  <c r="AD15" i="44"/>
  <c r="S9" i="45" s="1"/>
  <c r="AB15" i="44"/>
  <c r="Q9" i="45" s="1"/>
  <c r="AA15" i="44"/>
  <c r="P9" i="45" s="1"/>
  <c r="Z15" i="44"/>
  <c r="O9" i="45" s="1"/>
  <c r="X15" i="44"/>
  <c r="M9" i="45" s="1"/>
  <c r="W15" i="44"/>
  <c r="L9" i="45" s="1"/>
  <c r="V15" i="44"/>
  <c r="K9" i="45" s="1"/>
  <c r="T15" i="44"/>
  <c r="I9" i="45" s="1"/>
  <c r="S15" i="44"/>
  <c r="H9" i="45" s="1"/>
  <c r="R15" i="44"/>
  <c r="G9" i="45" s="1"/>
  <c r="O15" i="44"/>
  <c r="F9" i="45" s="1"/>
  <c r="N15" i="44"/>
  <c r="E9" i="45" s="1"/>
  <c r="M15" i="44"/>
  <c r="D9" i="45" s="1"/>
  <c r="K15" i="44"/>
  <c r="C9" i="45" s="1"/>
  <c r="J15" i="44"/>
  <c r="B9" i="45" s="1"/>
  <c r="AG14" i="44"/>
  <c r="AC14" i="44"/>
  <c r="Y14" i="44"/>
  <c r="U14" i="44"/>
  <c r="AH14" i="44" s="1"/>
  <c r="AG13" i="44"/>
  <c r="AG15" i="44" s="1"/>
  <c r="V9" i="45" s="1"/>
  <c r="AC13" i="44"/>
  <c r="AC15" i="44" s="1"/>
  <c r="R9" i="45" s="1"/>
  <c r="Y13" i="44"/>
  <c r="Y15" i="44" s="1"/>
  <c r="N9" i="45" s="1"/>
  <c r="U13" i="44"/>
  <c r="AF11" i="44"/>
  <c r="AE11" i="44"/>
  <c r="AD11" i="44"/>
  <c r="AB11" i="44"/>
  <c r="AA11" i="44"/>
  <c r="Z11" i="44"/>
  <c r="X11" i="44"/>
  <c r="W11" i="44"/>
  <c r="V11" i="44"/>
  <c r="T11" i="44"/>
  <c r="S11" i="44"/>
  <c r="R11" i="44"/>
  <c r="O11" i="44"/>
  <c r="N11" i="44"/>
  <c r="M11" i="44"/>
  <c r="K11" i="44"/>
  <c r="J11" i="44"/>
  <c r="AG10" i="44"/>
  <c r="AC10" i="44"/>
  <c r="Y10" i="44"/>
  <c r="U10" i="44"/>
  <c r="AH10" i="44" s="1"/>
  <c r="AG9" i="44"/>
  <c r="AG11" i="44" s="1"/>
  <c r="AC9" i="44"/>
  <c r="AC11" i="44" s="1"/>
  <c r="Y9" i="44"/>
  <c r="Y11" i="44" s="1"/>
  <c r="U9" i="44"/>
  <c r="V25" i="11"/>
  <c r="U25" i="11"/>
  <c r="T25" i="11"/>
  <c r="S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A25" i="11"/>
  <c r="V24" i="11"/>
  <c r="U24" i="11"/>
  <c r="T24" i="11"/>
  <c r="S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X20" i="11"/>
  <c r="W20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X19" i="11"/>
  <c r="W19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X16" i="11"/>
  <c r="W16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X10" i="11"/>
  <c r="W10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AG76" i="10"/>
  <c r="AF76" i="10"/>
  <c r="AE76" i="10"/>
  <c r="AD76" i="10"/>
  <c r="AA76" i="10"/>
  <c r="Z76" i="10"/>
  <c r="Y76" i="10"/>
  <c r="X76" i="10"/>
  <c r="W76" i="10"/>
  <c r="V76" i="10"/>
  <c r="U76" i="10"/>
  <c r="T76" i="10"/>
  <c r="S76" i="10"/>
  <c r="R76" i="10"/>
  <c r="Q76" i="10"/>
  <c r="P76" i="10"/>
  <c r="O76" i="10"/>
  <c r="N76" i="10"/>
  <c r="M76" i="10"/>
  <c r="L76" i="10"/>
  <c r="K76" i="10"/>
  <c r="J76" i="10"/>
  <c r="A76" i="10"/>
  <c r="AG75" i="10"/>
  <c r="AF75" i="10"/>
  <c r="AE75" i="10"/>
  <c r="AD75" i="10"/>
  <c r="AB75" i="10"/>
  <c r="AA75" i="10"/>
  <c r="Z75" i="10"/>
  <c r="Y75" i="10"/>
  <c r="X75" i="10"/>
  <c r="W75" i="10"/>
  <c r="V75" i="10"/>
  <c r="U75" i="10"/>
  <c r="T75" i="10"/>
  <c r="S75" i="10"/>
  <c r="R75" i="10"/>
  <c r="O75" i="10"/>
  <c r="N75" i="10"/>
  <c r="M75" i="10"/>
  <c r="K75" i="10"/>
  <c r="J75" i="10"/>
  <c r="AI74" i="10"/>
  <c r="AH74" i="10"/>
  <c r="AG74" i="10"/>
  <c r="AC74" i="10"/>
  <c r="Y74" i="10"/>
  <c r="U74" i="10"/>
  <c r="AG73" i="10"/>
  <c r="AC73" i="10"/>
  <c r="Y73" i="10"/>
  <c r="U73" i="10"/>
  <c r="AI71" i="10"/>
  <c r="AH71" i="10"/>
  <c r="AG71" i="10"/>
  <c r="AF71" i="10"/>
  <c r="AE71" i="10"/>
  <c r="AD71" i="10"/>
  <c r="AC71" i="10"/>
  <c r="AB71" i="10"/>
  <c r="AA71" i="10"/>
  <c r="Z71" i="10"/>
  <c r="Y71" i="10"/>
  <c r="X71" i="10"/>
  <c r="W71" i="10"/>
  <c r="V71" i="10"/>
  <c r="U71" i="10"/>
  <c r="T71" i="10"/>
  <c r="S71" i="10"/>
  <c r="R71" i="10"/>
  <c r="O71" i="10"/>
  <c r="N71" i="10"/>
  <c r="M71" i="10"/>
  <c r="K71" i="10"/>
  <c r="J71" i="10"/>
  <c r="AI70" i="10"/>
  <c r="AH70" i="10"/>
  <c r="AG70" i="10"/>
  <c r="AC70" i="10"/>
  <c r="Y70" i="10"/>
  <c r="U70" i="10"/>
  <c r="AI69" i="10"/>
  <c r="AH69" i="10"/>
  <c r="AG69" i="10"/>
  <c r="AC69" i="10"/>
  <c r="Y69" i="10"/>
  <c r="U69" i="10"/>
  <c r="AI67" i="10"/>
  <c r="AH67" i="10"/>
  <c r="AG67" i="10"/>
  <c r="AF67" i="10"/>
  <c r="AE67" i="10"/>
  <c r="AD67" i="10"/>
  <c r="AC67" i="10"/>
  <c r="AB67" i="10"/>
  <c r="AA67" i="10"/>
  <c r="Z67" i="10"/>
  <c r="Y67" i="10"/>
  <c r="X67" i="10"/>
  <c r="W67" i="10"/>
  <c r="V67" i="10"/>
  <c r="U67" i="10"/>
  <c r="T67" i="10"/>
  <c r="S67" i="10"/>
  <c r="R67" i="10"/>
  <c r="O67" i="10"/>
  <c r="N67" i="10"/>
  <c r="M67" i="10"/>
  <c r="K67" i="10"/>
  <c r="J67" i="10"/>
  <c r="AI66" i="10"/>
  <c r="AH66" i="10"/>
  <c r="AG66" i="10"/>
  <c r="AC66" i="10"/>
  <c r="Y66" i="10"/>
  <c r="U66" i="10"/>
  <c r="AI65" i="10"/>
  <c r="AH65" i="10"/>
  <c r="AG65" i="10"/>
  <c r="AC65" i="10"/>
  <c r="Y65" i="10"/>
  <c r="U65" i="10"/>
  <c r="AI63" i="10"/>
  <c r="AH63" i="10"/>
  <c r="AG63" i="10"/>
  <c r="AF63" i="10"/>
  <c r="AE63" i="10"/>
  <c r="AD63" i="10"/>
  <c r="AC63" i="10"/>
  <c r="AB63" i="10"/>
  <c r="AA63" i="10"/>
  <c r="Z63" i="10"/>
  <c r="Y63" i="10"/>
  <c r="X63" i="10"/>
  <c r="W63" i="10"/>
  <c r="V63" i="10"/>
  <c r="U63" i="10"/>
  <c r="T63" i="10"/>
  <c r="S63" i="10"/>
  <c r="R63" i="10"/>
  <c r="O63" i="10"/>
  <c r="N63" i="10"/>
  <c r="M63" i="10"/>
  <c r="K63" i="10"/>
  <c r="J63" i="10"/>
  <c r="AI62" i="10"/>
  <c r="AH62" i="10"/>
  <c r="AG62" i="10"/>
  <c r="AC62" i="10"/>
  <c r="Y62" i="10"/>
  <c r="U62" i="10"/>
  <c r="AI61" i="10"/>
  <c r="AH61" i="10"/>
  <c r="AG61" i="10"/>
  <c r="AC61" i="10"/>
  <c r="Y61" i="10"/>
  <c r="U61" i="10"/>
  <c r="AI59" i="10"/>
  <c r="AH59" i="10"/>
  <c r="AG59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O59" i="10"/>
  <c r="N59" i="10"/>
  <c r="M59" i="10"/>
  <c r="K59" i="10"/>
  <c r="J59" i="10"/>
  <c r="AI58" i="10"/>
  <c r="AH58" i="10"/>
  <c r="AG58" i="10"/>
  <c r="AC58" i="10"/>
  <c r="Y58" i="10"/>
  <c r="U58" i="10"/>
  <c r="AI57" i="10"/>
  <c r="AH57" i="10"/>
  <c r="AG57" i="10"/>
  <c r="AC57" i="10"/>
  <c r="Y57" i="10"/>
  <c r="U57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O55" i="10"/>
  <c r="N55" i="10"/>
  <c r="M55" i="10"/>
  <c r="K55" i="10"/>
  <c r="J55" i="10"/>
  <c r="AI54" i="10"/>
  <c r="AH54" i="10"/>
  <c r="AG54" i="10"/>
  <c r="AC54" i="10"/>
  <c r="Y54" i="10"/>
  <c r="U54" i="10"/>
  <c r="AI53" i="10"/>
  <c r="AH53" i="10"/>
  <c r="AG53" i="10"/>
  <c r="AC53" i="10"/>
  <c r="Y53" i="10"/>
  <c r="U53" i="10"/>
  <c r="AI51" i="10"/>
  <c r="AH51" i="10"/>
  <c r="AG51" i="10"/>
  <c r="AF51" i="10"/>
  <c r="AE51" i="10"/>
  <c r="AD51" i="10"/>
  <c r="AC51" i="10"/>
  <c r="AB51" i="10"/>
  <c r="AA51" i="10"/>
  <c r="Z51" i="10"/>
  <c r="Y51" i="10"/>
  <c r="X51" i="10"/>
  <c r="W51" i="10"/>
  <c r="V51" i="10"/>
  <c r="U51" i="10"/>
  <c r="T51" i="10"/>
  <c r="S51" i="10"/>
  <c r="R51" i="10"/>
  <c r="O51" i="10"/>
  <c r="N51" i="10"/>
  <c r="M51" i="10"/>
  <c r="J51" i="10"/>
  <c r="AI50" i="10"/>
  <c r="AH50" i="10"/>
  <c r="AG50" i="10"/>
  <c r="AC50" i="10"/>
  <c r="Y50" i="10"/>
  <c r="U50" i="10"/>
  <c r="AI49" i="10"/>
  <c r="AH49" i="10"/>
  <c r="AG49" i="10"/>
  <c r="AC49" i="10"/>
  <c r="Y49" i="10"/>
  <c r="U49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O47" i="10"/>
  <c r="N47" i="10"/>
  <c r="M47" i="10"/>
  <c r="K47" i="10"/>
  <c r="J47" i="10"/>
  <c r="AI46" i="10"/>
  <c r="AH46" i="10"/>
  <c r="AG46" i="10"/>
  <c r="AC46" i="10"/>
  <c r="Y46" i="10"/>
  <c r="U46" i="10"/>
  <c r="AI45" i="10"/>
  <c r="AH45" i="10"/>
  <c r="AG45" i="10"/>
  <c r="AC45" i="10"/>
  <c r="Y45" i="10"/>
  <c r="U45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O43" i="10"/>
  <c r="N43" i="10"/>
  <c r="M43" i="10"/>
  <c r="K43" i="10"/>
  <c r="J43" i="10"/>
  <c r="AI42" i="10"/>
  <c r="AH42" i="10"/>
  <c r="AG42" i="10"/>
  <c r="AC42" i="10"/>
  <c r="Y42" i="10"/>
  <c r="U42" i="10"/>
  <c r="AI41" i="10"/>
  <c r="AH41" i="10"/>
  <c r="AG41" i="10"/>
  <c r="AC41" i="10"/>
  <c r="Y41" i="10"/>
  <c r="U41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O39" i="10"/>
  <c r="N39" i="10"/>
  <c r="M39" i="10"/>
  <c r="K39" i="10"/>
  <c r="J39" i="10"/>
  <c r="AI38" i="10"/>
  <c r="AH38" i="10"/>
  <c r="AG38" i="10"/>
  <c r="AC38" i="10"/>
  <c r="Y38" i="10"/>
  <c r="U38" i="10"/>
  <c r="AI37" i="10"/>
  <c r="AH37" i="10"/>
  <c r="AG37" i="10"/>
  <c r="AC37" i="10"/>
  <c r="Y37" i="10"/>
  <c r="U37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O35" i="10"/>
  <c r="N35" i="10"/>
  <c r="M35" i="10"/>
  <c r="K35" i="10"/>
  <c r="J35" i="10"/>
  <c r="AI34" i="10"/>
  <c r="AH34" i="10"/>
  <c r="AG34" i="10"/>
  <c r="AC34" i="10"/>
  <c r="Y34" i="10"/>
  <c r="U34" i="10"/>
  <c r="AI33" i="10"/>
  <c r="AH33" i="10"/>
  <c r="AG33" i="10"/>
  <c r="AC33" i="10"/>
  <c r="Y33" i="10"/>
  <c r="U33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O31" i="10"/>
  <c r="N31" i="10"/>
  <c r="M31" i="10"/>
  <c r="K31" i="10"/>
  <c r="J31" i="10"/>
  <c r="AI30" i="10"/>
  <c r="AH30" i="10"/>
  <c r="AG30" i="10"/>
  <c r="AC30" i="10"/>
  <c r="Y30" i="10"/>
  <c r="U30" i="10"/>
  <c r="AI29" i="10"/>
  <c r="AH29" i="10"/>
  <c r="AG29" i="10"/>
  <c r="AC29" i="10"/>
  <c r="Y29" i="10"/>
  <c r="U29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O27" i="10"/>
  <c r="N27" i="10"/>
  <c r="M27" i="10"/>
  <c r="K27" i="10"/>
  <c r="J27" i="10"/>
  <c r="AI26" i="10"/>
  <c r="AH26" i="10"/>
  <c r="AG26" i="10"/>
  <c r="AC26" i="10"/>
  <c r="Y26" i="10"/>
  <c r="U26" i="10"/>
  <c r="AI25" i="10"/>
  <c r="AH25" i="10"/>
  <c r="AG25" i="10"/>
  <c r="AC25" i="10"/>
  <c r="Y25" i="10"/>
  <c r="U25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O23" i="10"/>
  <c r="N23" i="10"/>
  <c r="M23" i="10"/>
  <c r="K23" i="10"/>
  <c r="J23" i="10"/>
  <c r="AI22" i="10"/>
  <c r="AH22" i="10"/>
  <c r="AG22" i="10"/>
  <c r="AC22" i="10"/>
  <c r="Y22" i="10"/>
  <c r="U22" i="10"/>
  <c r="AI21" i="10"/>
  <c r="AH21" i="10"/>
  <c r="AG21" i="10"/>
  <c r="AC21" i="10"/>
  <c r="Y21" i="10"/>
  <c r="U21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O19" i="10"/>
  <c r="N19" i="10"/>
  <c r="M19" i="10"/>
  <c r="K19" i="10"/>
  <c r="J19" i="10"/>
  <c r="AI18" i="10"/>
  <c r="AH18" i="10"/>
  <c r="AG18" i="10"/>
  <c r="AC18" i="10"/>
  <c r="Y18" i="10"/>
  <c r="U18" i="10"/>
  <c r="AI17" i="10"/>
  <c r="AH17" i="10"/>
  <c r="AG17" i="10"/>
  <c r="AC17" i="10"/>
  <c r="Y17" i="10"/>
  <c r="U17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O15" i="10"/>
  <c r="N15" i="10"/>
  <c r="M15" i="10"/>
  <c r="K15" i="10"/>
  <c r="J15" i="10"/>
  <c r="AI14" i="10"/>
  <c r="AH14" i="10"/>
  <c r="AG14" i="10"/>
  <c r="AC14" i="10"/>
  <c r="Y14" i="10"/>
  <c r="U14" i="10"/>
  <c r="AI13" i="10"/>
  <c r="AH13" i="10"/>
  <c r="AG13" i="10"/>
  <c r="AC13" i="10"/>
  <c r="Y13" i="10"/>
  <c r="U13" i="10"/>
  <c r="AI11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O11" i="10"/>
  <c r="N11" i="10"/>
  <c r="M11" i="10"/>
  <c r="K11" i="10"/>
  <c r="J11" i="10"/>
  <c r="AI10" i="10"/>
  <c r="AH10" i="10"/>
  <c r="AG10" i="10"/>
  <c r="AC10" i="10"/>
  <c r="Y10" i="10"/>
  <c r="U10" i="10"/>
  <c r="AI9" i="10"/>
  <c r="AH9" i="10"/>
  <c r="AG9" i="10"/>
  <c r="AC9" i="10"/>
  <c r="Y9" i="10"/>
  <c r="U9" i="10"/>
  <c r="A25" i="9"/>
  <c r="U22" i="9"/>
  <c r="T22" i="9"/>
  <c r="S22" i="9"/>
  <c r="Q22" i="9"/>
  <c r="P22" i="9"/>
  <c r="O22" i="9"/>
  <c r="M22" i="9"/>
  <c r="L22" i="9"/>
  <c r="K22" i="9"/>
  <c r="I22" i="9"/>
  <c r="H22" i="9"/>
  <c r="G22" i="9"/>
  <c r="F22" i="9"/>
  <c r="E22" i="9"/>
  <c r="D22" i="9"/>
  <c r="C22" i="9"/>
  <c r="C18" i="9"/>
  <c r="Y17" i="9"/>
  <c r="Q75" i="8"/>
  <c r="P75" i="8"/>
  <c r="L75" i="8"/>
  <c r="A75" i="8"/>
  <c r="V24" i="9"/>
  <c r="AF74" i="8"/>
  <c r="U24" i="9" s="1"/>
  <c r="AE74" i="8"/>
  <c r="T24" i="9" s="1"/>
  <c r="AD74" i="8"/>
  <c r="S24" i="9" s="1"/>
  <c r="Q24" i="9"/>
  <c r="P24" i="9"/>
  <c r="O24" i="9"/>
  <c r="M24" i="9"/>
  <c r="L24" i="9"/>
  <c r="K24" i="9"/>
  <c r="J24" i="9"/>
  <c r="I24" i="9"/>
  <c r="H24" i="9"/>
  <c r="G24" i="9"/>
  <c r="O74" i="8"/>
  <c r="F24" i="9" s="1"/>
  <c r="N74" i="8"/>
  <c r="E24" i="9" s="1"/>
  <c r="M74" i="8"/>
  <c r="D24" i="9" s="1"/>
  <c r="J74" i="8"/>
  <c r="B24" i="9" s="1"/>
  <c r="AG73" i="8"/>
  <c r="AC73" i="8"/>
  <c r="AC74" i="8" s="1"/>
  <c r="R24" i="9" s="1"/>
  <c r="Y73" i="8"/>
  <c r="Y74" i="8" s="1"/>
  <c r="N24" i="9" s="1"/>
  <c r="U73" i="8"/>
  <c r="AH73" i="8" s="1"/>
  <c r="AH74" i="8" s="1"/>
  <c r="AF71" i="8"/>
  <c r="U23" i="9" s="1"/>
  <c r="AE71" i="8"/>
  <c r="T23" i="9" s="1"/>
  <c r="AD71" i="8"/>
  <c r="S23" i="9" s="1"/>
  <c r="AB71" i="8"/>
  <c r="Q23" i="9" s="1"/>
  <c r="AA71" i="8"/>
  <c r="P23" i="9" s="1"/>
  <c r="Z71" i="8"/>
  <c r="O23" i="9" s="1"/>
  <c r="X71" i="8"/>
  <c r="M23" i="9" s="1"/>
  <c r="W71" i="8"/>
  <c r="L23" i="9" s="1"/>
  <c r="V71" i="8"/>
  <c r="K23" i="9" s="1"/>
  <c r="T71" i="8"/>
  <c r="I23" i="9" s="1"/>
  <c r="S71" i="8"/>
  <c r="H23" i="9" s="1"/>
  <c r="R71" i="8"/>
  <c r="G23" i="9" s="1"/>
  <c r="O71" i="8"/>
  <c r="F23" i="9" s="1"/>
  <c r="N71" i="8"/>
  <c r="E23" i="9" s="1"/>
  <c r="M71" i="8"/>
  <c r="D23" i="9" s="1"/>
  <c r="K71" i="8"/>
  <c r="C23" i="9" s="1"/>
  <c r="J71" i="8"/>
  <c r="B23" i="9" s="1"/>
  <c r="AG70" i="8"/>
  <c r="AC70" i="8"/>
  <c r="Y70" i="8"/>
  <c r="U70" i="8"/>
  <c r="AH70" i="8" s="1"/>
  <c r="AG69" i="8"/>
  <c r="AG71" i="8" s="1"/>
  <c r="V23" i="9" s="1"/>
  <c r="AC69" i="8"/>
  <c r="AC71" i="8" s="1"/>
  <c r="R23" i="9" s="1"/>
  <c r="Y69" i="8"/>
  <c r="Y71" i="8" s="1"/>
  <c r="N23" i="9" s="1"/>
  <c r="U69" i="8"/>
  <c r="AF67" i="8"/>
  <c r="AE67" i="8"/>
  <c r="AD67" i="8"/>
  <c r="AB67" i="8"/>
  <c r="AA67" i="8"/>
  <c r="Z67" i="8"/>
  <c r="X67" i="8"/>
  <c r="W67" i="8"/>
  <c r="V67" i="8"/>
  <c r="T67" i="8"/>
  <c r="S67" i="8"/>
  <c r="R67" i="8"/>
  <c r="O67" i="8"/>
  <c r="N67" i="8"/>
  <c r="M67" i="8"/>
  <c r="K67" i="8"/>
  <c r="J67" i="8"/>
  <c r="B22" i="9" s="1"/>
  <c r="AG66" i="8"/>
  <c r="AC66" i="8"/>
  <c r="Y66" i="8"/>
  <c r="U66" i="8"/>
  <c r="AH66" i="8" s="1"/>
  <c r="AG65" i="8"/>
  <c r="AG67" i="8" s="1"/>
  <c r="V22" i="9" s="1"/>
  <c r="AC65" i="8"/>
  <c r="AC67" i="8" s="1"/>
  <c r="R22" i="9" s="1"/>
  <c r="Y65" i="8"/>
  <c r="Y67" i="8" s="1"/>
  <c r="N22" i="9" s="1"/>
  <c r="U65" i="8"/>
  <c r="AF63" i="8"/>
  <c r="U21" i="9" s="1"/>
  <c r="AE63" i="8"/>
  <c r="T21" i="9" s="1"/>
  <c r="AD63" i="8"/>
  <c r="S21" i="9" s="1"/>
  <c r="AB63" i="8"/>
  <c r="Q21" i="9" s="1"/>
  <c r="AA63" i="8"/>
  <c r="P21" i="9" s="1"/>
  <c r="Z63" i="8"/>
  <c r="O21" i="9" s="1"/>
  <c r="X63" i="8"/>
  <c r="M21" i="9" s="1"/>
  <c r="W63" i="8"/>
  <c r="L21" i="9" s="1"/>
  <c r="V63" i="8"/>
  <c r="K21" i="9" s="1"/>
  <c r="T63" i="8"/>
  <c r="I21" i="9" s="1"/>
  <c r="S63" i="8"/>
  <c r="H21" i="9" s="1"/>
  <c r="R63" i="8"/>
  <c r="G21" i="9" s="1"/>
  <c r="O63" i="8"/>
  <c r="F21" i="9" s="1"/>
  <c r="N63" i="8"/>
  <c r="E21" i="9" s="1"/>
  <c r="M63" i="8"/>
  <c r="D21" i="9" s="1"/>
  <c r="K63" i="8"/>
  <c r="C21" i="9" s="1"/>
  <c r="J63" i="8"/>
  <c r="B21" i="9" s="1"/>
  <c r="AG62" i="8"/>
  <c r="AC62" i="8"/>
  <c r="Y62" i="8"/>
  <c r="U62" i="8"/>
  <c r="AH62" i="8" s="1"/>
  <c r="AG61" i="8"/>
  <c r="AG63" i="8" s="1"/>
  <c r="V21" i="9" s="1"/>
  <c r="AC61" i="8"/>
  <c r="AC63" i="8" s="1"/>
  <c r="R21" i="9" s="1"/>
  <c r="Y61" i="8"/>
  <c r="Y63" i="8" s="1"/>
  <c r="N21" i="9" s="1"/>
  <c r="U61" i="8"/>
  <c r="AF59" i="8"/>
  <c r="U20" i="9" s="1"/>
  <c r="AE59" i="8"/>
  <c r="T20" i="9" s="1"/>
  <c r="AD59" i="8"/>
  <c r="S20" i="9" s="1"/>
  <c r="AB59" i="8"/>
  <c r="Q20" i="9" s="1"/>
  <c r="AA59" i="8"/>
  <c r="P20" i="9" s="1"/>
  <c r="Z59" i="8"/>
  <c r="O20" i="9" s="1"/>
  <c r="X59" i="8"/>
  <c r="M20" i="9" s="1"/>
  <c r="W59" i="8"/>
  <c r="L20" i="9" s="1"/>
  <c r="V59" i="8"/>
  <c r="K20" i="9" s="1"/>
  <c r="T59" i="8"/>
  <c r="I20" i="9" s="1"/>
  <c r="S59" i="8"/>
  <c r="H20" i="9" s="1"/>
  <c r="R59" i="8"/>
  <c r="G20" i="9" s="1"/>
  <c r="O59" i="8"/>
  <c r="F20" i="9" s="1"/>
  <c r="N59" i="8"/>
  <c r="E20" i="9" s="1"/>
  <c r="M59" i="8"/>
  <c r="D20" i="9" s="1"/>
  <c r="K59" i="8"/>
  <c r="C20" i="9" s="1"/>
  <c r="J59" i="8"/>
  <c r="B20" i="9" s="1"/>
  <c r="AG58" i="8"/>
  <c r="AC58" i="8"/>
  <c r="Y58" i="8"/>
  <c r="U58" i="8"/>
  <c r="AH58" i="8" s="1"/>
  <c r="AG57" i="8"/>
  <c r="AG59" i="8" s="1"/>
  <c r="V20" i="9" s="1"/>
  <c r="AC57" i="8"/>
  <c r="AC59" i="8" s="1"/>
  <c r="R20" i="9" s="1"/>
  <c r="Y57" i="8"/>
  <c r="Y59" i="8" s="1"/>
  <c r="N20" i="9" s="1"/>
  <c r="U57" i="8"/>
  <c r="AF55" i="8"/>
  <c r="U19" i="9" s="1"/>
  <c r="AE55" i="8"/>
  <c r="T19" i="9" s="1"/>
  <c r="AD55" i="8"/>
  <c r="S19" i="9" s="1"/>
  <c r="AB55" i="8"/>
  <c r="Q19" i="9" s="1"/>
  <c r="AA55" i="8"/>
  <c r="P19" i="9" s="1"/>
  <c r="Z55" i="8"/>
  <c r="O19" i="9" s="1"/>
  <c r="X55" i="8"/>
  <c r="M19" i="9" s="1"/>
  <c r="W55" i="8"/>
  <c r="L19" i="9" s="1"/>
  <c r="V55" i="8"/>
  <c r="K19" i="9" s="1"/>
  <c r="T55" i="8"/>
  <c r="I19" i="9" s="1"/>
  <c r="S55" i="8"/>
  <c r="H19" i="9" s="1"/>
  <c r="R55" i="8"/>
  <c r="G19" i="9" s="1"/>
  <c r="O55" i="8"/>
  <c r="F19" i="9" s="1"/>
  <c r="N55" i="8"/>
  <c r="E19" i="9" s="1"/>
  <c r="M55" i="8"/>
  <c r="D19" i="9" s="1"/>
  <c r="K55" i="8"/>
  <c r="C19" i="9" s="1"/>
  <c r="J55" i="8"/>
  <c r="B19" i="9" s="1"/>
  <c r="AG54" i="8"/>
  <c r="AC54" i="8"/>
  <c r="Y54" i="8"/>
  <c r="U54" i="8"/>
  <c r="AH54" i="8" s="1"/>
  <c r="AG53" i="8"/>
  <c r="AG55" i="8" s="1"/>
  <c r="V19" i="9" s="1"/>
  <c r="AC53" i="8"/>
  <c r="AC55" i="8" s="1"/>
  <c r="R19" i="9" s="1"/>
  <c r="Y53" i="8"/>
  <c r="Y55" i="8" s="1"/>
  <c r="N19" i="9" s="1"/>
  <c r="U53" i="8"/>
  <c r="AF51" i="8"/>
  <c r="U18" i="9" s="1"/>
  <c r="AE51" i="8"/>
  <c r="T18" i="9" s="1"/>
  <c r="AD51" i="8"/>
  <c r="S18" i="9" s="1"/>
  <c r="AB51" i="8"/>
  <c r="Q18" i="9" s="1"/>
  <c r="AA51" i="8"/>
  <c r="P18" i="9" s="1"/>
  <c r="Z51" i="8"/>
  <c r="O18" i="9" s="1"/>
  <c r="X51" i="8"/>
  <c r="M18" i="9" s="1"/>
  <c r="W51" i="8"/>
  <c r="L18" i="9" s="1"/>
  <c r="V51" i="8"/>
  <c r="K18" i="9" s="1"/>
  <c r="T51" i="8"/>
  <c r="I18" i="9" s="1"/>
  <c r="S51" i="8"/>
  <c r="H18" i="9" s="1"/>
  <c r="R51" i="8"/>
  <c r="G18" i="9" s="1"/>
  <c r="O51" i="8"/>
  <c r="F18" i="9" s="1"/>
  <c r="N51" i="8"/>
  <c r="E18" i="9" s="1"/>
  <c r="M51" i="8"/>
  <c r="D18" i="9" s="1"/>
  <c r="J51" i="8"/>
  <c r="B18" i="9" s="1"/>
  <c r="AG50" i="8"/>
  <c r="AC50" i="8"/>
  <c r="Y50" i="8"/>
  <c r="U50" i="8"/>
  <c r="AH50" i="8" s="1"/>
  <c r="AG49" i="8"/>
  <c r="AG51" i="8" s="1"/>
  <c r="V18" i="9" s="1"/>
  <c r="AC49" i="8"/>
  <c r="AC51" i="8" s="1"/>
  <c r="R18" i="9" s="1"/>
  <c r="Y49" i="8"/>
  <c r="Y51" i="8" s="1"/>
  <c r="N18" i="9" s="1"/>
  <c r="U49" i="8"/>
  <c r="AF47" i="8"/>
  <c r="U17" i="9" s="1"/>
  <c r="AE47" i="8"/>
  <c r="T17" i="9" s="1"/>
  <c r="AD47" i="8"/>
  <c r="S17" i="9" s="1"/>
  <c r="AB47" i="8"/>
  <c r="Q17" i="9" s="1"/>
  <c r="AA47" i="8"/>
  <c r="P17" i="9" s="1"/>
  <c r="Z47" i="8"/>
  <c r="O17" i="9" s="1"/>
  <c r="X47" i="8"/>
  <c r="M17" i="9" s="1"/>
  <c r="W47" i="8"/>
  <c r="L17" i="9" s="1"/>
  <c r="V47" i="8"/>
  <c r="K17" i="9" s="1"/>
  <c r="T47" i="8"/>
  <c r="I17" i="9" s="1"/>
  <c r="S47" i="8"/>
  <c r="H17" i="9" s="1"/>
  <c r="R47" i="8"/>
  <c r="G17" i="9" s="1"/>
  <c r="O47" i="8"/>
  <c r="F17" i="9" s="1"/>
  <c r="N47" i="8"/>
  <c r="E17" i="9" s="1"/>
  <c r="M47" i="8"/>
  <c r="D17" i="9" s="1"/>
  <c r="K47" i="8"/>
  <c r="C17" i="9" s="1"/>
  <c r="J47" i="8"/>
  <c r="B17" i="9" s="1"/>
  <c r="AG46" i="8"/>
  <c r="AC46" i="8"/>
  <c r="Y46" i="8"/>
  <c r="U46" i="8"/>
  <c r="AH46" i="8" s="1"/>
  <c r="AG45" i="8"/>
  <c r="AG47" i="8" s="1"/>
  <c r="V17" i="9" s="1"/>
  <c r="AC45" i="8"/>
  <c r="AC47" i="8" s="1"/>
  <c r="R17" i="9" s="1"/>
  <c r="Y45" i="8"/>
  <c r="Y47" i="8" s="1"/>
  <c r="N17" i="9" s="1"/>
  <c r="U45" i="8"/>
  <c r="AF43" i="8"/>
  <c r="U16" i="9" s="1"/>
  <c r="AE43" i="8"/>
  <c r="T16" i="9" s="1"/>
  <c r="AD43" i="8"/>
  <c r="S16" i="9" s="1"/>
  <c r="AB43" i="8"/>
  <c r="Q16" i="9" s="1"/>
  <c r="AA43" i="8"/>
  <c r="P16" i="9" s="1"/>
  <c r="Z43" i="8"/>
  <c r="O16" i="9" s="1"/>
  <c r="X43" i="8"/>
  <c r="M16" i="9" s="1"/>
  <c r="W43" i="8"/>
  <c r="L16" i="9" s="1"/>
  <c r="V43" i="8"/>
  <c r="K16" i="9" s="1"/>
  <c r="T43" i="8"/>
  <c r="I16" i="9" s="1"/>
  <c r="S43" i="8"/>
  <c r="H16" i="9" s="1"/>
  <c r="R43" i="8"/>
  <c r="G16" i="9" s="1"/>
  <c r="O43" i="8"/>
  <c r="F16" i="9" s="1"/>
  <c r="N43" i="8"/>
  <c r="E16" i="9" s="1"/>
  <c r="M43" i="8"/>
  <c r="D16" i="9" s="1"/>
  <c r="K43" i="8"/>
  <c r="C16" i="9" s="1"/>
  <c r="J43" i="8"/>
  <c r="B16" i="9" s="1"/>
  <c r="AG42" i="8"/>
  <c r="AC42" i="8"/>
  <c r="Y42" i="8"/>
  <c r="U42" i="8"/>
  <c r="AH42" i="8" s="1"/>
  <c r="AG41" i="8"/>
  <c r="AG43" i="8" s="1"/>
  <c r="V16" i="9" s="1"/>
  <c r="AC41" i="8"/>
  <c r="AC43" i="8" s="1"/>
  <c r="R16" i="9" s="1"/>
  <c r="Y41" i="8"/>
  <c r="Y43" i="8" s="1"/>
  <c r="N16" i="9" s="1"/>
  <c r="U41" i="8"/>
  <c r="AF39" i="8"/>
  <c r="U15" i="9" s="1"/>
  <c r="AE39" i="8"/>
  <c r="T15" i="9" s="1"/>
  <c r="AD39" i="8"/>
  <c r="S15" i="9" s="1"/>
  <c r="AB39" i="8"/>
  <c r="Q15" i="9" s="1"/>
  <c r="AA39" i="8"/>
  <c r="P15" i="9" s="1"/>
  <c r="Z39" i="8"/>
  <c r="O15" i="9" s="1"/>
  <c r="X39" i="8"/>
  <c r="M15" i="9" s="1"/>
  <c r="W39" i="8"/>
  <c r="L15" i="9" s="1"/>
  <c r="V39" i="8"/>
  <c r="K15" i="9" s="1"/>
  <c r="T39" i="8"/>
  <c r="I15" i="9" s="1"/>
  <c r="S39" i="8"/>
  <c r="H15" i="9" s="1"/>
  <c r="R39" i="8"/>
  <c r="G15" i="9" s="1"/>
  <c r="O39" i="8"/>
  <c r="F15" i="9" s="1"/>
  <c r="N39" i="8"/>
  <c r="E15" i="9" s="1"/>
  <c r="M39" i="8"/>
  <c r="D15" i="9" s="1"/>
  <c r="K39" i="8"/>
  <c r="C15" i="9" s="1"/>
  <c r="J39" i="8"/>
  <c r="B15" i="9" s="1"/>
  <c r="AG38" i="8"/>
  <c r="AC38" i="8"/>
  <c r="Y38" i="8"/>
  <c r="U38" i="8"/>
  <c r="AH38" i="8" s="1"/>
  <c r="AG37" i="8"/>
  <c r="AG39" i="8" s="1"/>
  <c r="V15" i="9" s="1"/>
  <c r="AC37" i="8"/>
  <c r="AC39" i="8" s="1"/>
  <c r="R15" i="9" s="1"/>
  <c r="Y37" i="8"/>
  <c r="Y39" i="8" s="1"/>
  <c r="N15" i="9" s="1"/>
  <c r="U37" i="8"/>
  <c r="AF35" i="8"/>
  <c r="U14" i="9" s="1"/>
  <c r="AE35" i="8"/>
  <c r="T14" i="9" s="1"/>
  <c r="AD35" i="8"/>
  <c r="S14" i="9" s="1"/>
  <c r="AB35" i="8"/>
  <c r="Q14" i="9" s="1"/>
  <c r="AA35" i="8"/>
  <c r="P14" i="9" s="1"/>
  <c r="Z35" i="8"/>
  <c r="O14" i="9" s="1"/>
  <c r="X35" i="8"/>
  <c r="M14" i="9" s="1"/>
  <c r="W35" i="8"/>
  <c r="L14" i="9" s="1"/>
  <c r="V35" i="8"/>
  <c r="K14" i="9" s="1"/>
  <c r="T35" i="8"/>
  <c r="I14" i="9" s="1"/>
  <c r="S35" i="8"/>
  <c r="H14" i="9" s="1"/>
  <c r="R35" i="8"/>
  <c r="G14" i="9" s="1"/>
  <c r="O35" i="8"/>
  <c r="F14" i="9" s="1"/>
  <c r="N35" i="8"/>
  <c r="E14" i="9" s="1"/>
  <c r="M35" i="8"/>
  <c r="D14" i="9" s="1"/>
  <c r="K35" i="8"/>
  <c r="C14" i="9" s="1"/>
  <c r="J35" i="8"/>
  <c r="B14" i="9" s="1"/>
  <c r="AG34" i="8"/>
  <c r="AC34" i="8"/>
  <c r="Y34" i="8"/>
  <c r="U34" i="8"/>
  <c r="AH34" i="8" s="1"/>
  <c r="AG33" i="8"/>
  <c r="AG35" i="8" s="1"/>
  <c r="V14" i="9" s="1"/>
  <c r="AC33" i="8"/>
  <c r="AC35" i="8" s="1"/>
  <c r="R14" i="9" s="1"/>
  <c r="Y33" i="8"/>
  <c r="Y35" i="8" s="1"/>
  <c r="N14" i="9" s="1"/>
  <c r="U33" i="8"/>
  <c r="AF31" i="8"/>
  <c r="U13" i="9" s="1"/>
  <c r="AE31" i="8"/>
  <c r="T13" i="9" s="1"/>
  <c r="AD31" i="8"/>
  <c r="S13" i="9" s="1"/>
  <c r="AB31" i="8"/>
  <c r="Q13" i="9" s="1"/>
  <c r="AA31" i="8"/>
  <c r="P13" i="9" s="1"/>
  <c r="Z31" i="8"/>
  <c r="O13" i="9" s="1"/>
  <c r="X31" i="8"/>
  <c r="M13" i="9" s="1"/>
  <c r="W31" i="8"/>
  <c r="L13" i="9" s="1"/>
  <c r="V31" i="8"/>
  <c r="K13" i="9" s="1"/>
  <c r="T31" i="8"/>
  <c r="I13" i="9" s="1"/>
  <c r="S31" i="8"/>
  <c r="H13" i="9" s="1"/>
  <c r="R31" i="8"/>
  <c r="G13" i="9" s="1"/>
  <c r="O31" i="8"/>
  <c r="F13" i="9" s="1"/>
  <c r="N31" i="8"/>
  <c r="E13" i="9" s="1"/>
  <c r="M31" i="8"/>
  <c r="D13" i="9" s="1"/>
  <c r="K31" i="8"/>
  <c r="C13" i="9" s="1"/>
  <c r="J31" i="8"/>
  <c r="B13" i="9" s="1"/>
  <c r="AG30" i="8"/>
  <c r="AC30" i="8"/>
  <c r="Y30" i="8"/>
  <c r="U30" i="8"/>
  <c r="AH30" i="8" s="1"/>
  <c r="AG29" i="8"/>
  <c r="AG31" i="8" s="1"/>
  <c r="V13" i="9" s="1"/>
  <c r="AC29" i="8"/>
  <c r="AC31" i="8" s="1"/>
  <c r="R13" i="9" s="1"/>
  <c r="Y29" i="8"/>
  <c r="Y31" i="8" s="1"/>
  <c r="N13" i="9" s="1"/>
  <c r="U29" i="8"/>
  <c r="AF27" i="8"/>
  <c r="U12" i="9" s="1"/>
  <c r="AE27" i="8"/>
  <c r="T12" i="9" s="1"/>
  <c r="AD27" i="8"/>
  <c r="S12" i="9" s="1"/>
  <c r="AB27" i="8"/>
  <c r="Q12" i="9" s="1"/>
  <c r="AA27" i="8"/>
  <c r="P12" i="9" s="1"/>
  <c r="Z27" i="8"/>
  <c r="O12" i="9" s="1"/>
  <c r="X27" i="8"/>
  <c r="M12" i="9" s="1"/>
  <c r="W27" i="8"/>
  <c r="L12" i="9" s="1"/>
  <c r="V27" i="8"/>
  <c r="K12" i="9" s="1"/>
  <c r="T27" i="8"/>
  <c r="I12" i="9" s="1"/>
  <c r="S27" i="8"/>
  <c r="H12" i="9" s="1"/>
  <c r="R27" i="8"/>
  <c r="G12" i="9" s="1"/>
  <c r="O27" i="8"/>
  <c r="F12" i="9" s="1"/>
  <c r="N27" i="8"/>
  <c r="E12" i="9" s="1"/>
  <c r="M27" i="8"/>
  <c r="D12" i="9" s="1"/>
  <c r="K27" i="8"/>
  <c r="C12" i="9" s="1"/>
  <c r="J27" i="8"/>
  <c r="B12" i="9" s="1"/>
  <c r="AG26" i="8"/>
  <c r="AC26" i="8"/>
  <c r="Y26" i="8"/>
  <c r="U26" i="8"/>
  <c r="AH26" i="8" s="1"/>
  <c r="AG25" i="8"/>
  <c r="AG27" i="8" s="1"/>
  <c r="V12" i="9" s="1"/>
  <c r="AC25" i="8"/>
  <c r="AC27" i="8" s="1"/>
  <c r="R12" i="9" s="1"/>
  <c r="Y25" i="8"/>
  <c r="Y27" i="8" s="1"/>
  <c r="N12" i="9" s="1"/>
  <c r="U25" i="8"/>
  <c r="AF23" i="8"/>
  <c r="U11" i="9" s="1"/>
  <c r="AE23" i="8"/>
  <c r="T11" i="9" s="1"/>
  <c r="AD23" i="8"/>
  <c r="S11" i="9" s="1"/>
  <c r="AB23" i="8"/>
  <c r="Q11" i="9" s="1"/>
  <c r="AA23" i="8"/>
  <c r="P11" i="9" s="1"/>
  <c r="Z23" i="8"/>
  <c r="O11" i="9" s="1"/>
  <c r="X23" i="8"/>
  <c r="M11" i="9" s="1"/>
  <c r="W23" i="8"/>
  <c r="L11" i="9" s="1"/>
  <c r="V23" i="8"/>
  <c r="K11" i="9" s="1"/>
  <c r="T23" i="8"/>
  <c r="I11" i="9" s="1"/>
  <c r="S23" i="8"/>
  <c r="H11" i="9" s="1"/>
  <c r="R23" i="8"/>
  <c r="G11" i="9" s="1"/>
  <c r="O23" i="8"/>
  <c r="F11" i="9" s="1"/>
  <c r="N23" i="8"/>
  <c r="E11" i="9" s="1"/>
  <c r="M23" i="8"/>
  <c r="D11" i="9" s="1"/>
  <c r="K23" i="8"/>
  <c r="C11" i="9" s="1"/>
  <c r="J23" i="8"/>
  <c r="B11" i="9" s="1"/>
  <c r="AG22" i="8"/>
  <c r="AC22" i="8"/>
  <c r="Y22" i="8"/>
  <c r="U22" i="8"/>
  <c r="AH22" i="8" s="1"/>
  <c r="AG21" i="8"/>
  <c r="AG23" i="8" s="1"/>
  <c r="V11" i="9" s="1"/>
  <c r="AC21" i="8"/>
  <c r="AC23" i="8" s="1"/>
  <c r="R11" i="9" s="1"/>
  <c r="Y21" i="8"/>
  <c r="Y23" i="8" s="1"/>
  <c r="N11" i="9" s="1"/>
  <c r="U21" i="8"/>
  <c r="AF19" i="8"/>
  <c r="U10" i="9" s="1"/>
  <c r="AE19" i="8"/>
  <c r="T10" i="9" s="1"/>
  <c r="AD19" i="8"/>
  <c r="S10" i="9" s="1"/>
  <c r="AB19" i="8"/>
  <c r="Q10" i="9" s="1"/>
  <c r="AA19" i="8"/>
  <c r="P10" i="9" s="1"/>
  <c r="Z19" i="8"/>
  <c r="O10" i="9" s="1"/>
  <c r="X19" i="8"/>
  <c r="M10" i="9" s="1"/>
  <c r="W19" i="8"/>
  <c r="L10" i="9" s="1"/>
  <c r="V19" i="8"/>
  <c r="K10" i="9" s="1"/>
  <c r="T19" i="8"/>
  <c r="I10" i="9" s="1"/>
  <c r="S19" i="8"/>
  <c r="H10" i="9" s="1"/>
  <c r="R19" i="8"/>
  <c r="G10" i="9" s="1"/>
  <c r="O19" i="8"/>
  <c r="F10" i="9" s="1"/>
  <c r="N19" i="8"/>
  <c r="E10" i="9" s="1"/>
  <c r="M19" i="8"/>
  <c r="D10" i="9" s="1"/>
  <c r="K19" i="8"/>
  <c r="C10" i="9" s="1"/>
  <c r="J19" i="8"/>
  <c r="B10" i="9" s="1"/>
  <c r="AG18" i="8"/>
  <c r="AC18" i="8"/>
  <c r="Y18" i="8"/>
  <c r="U18" i="8"/>
  <c r="AH18" i="8" s="1"/>
  <c r="AG17" i="8"/>
  <c r="AG19" i="8" s="1"/>
  <c r="V10" i="9" s="1"/>
  <c r="AC17" i="8"/>
  <c r="AC19" i="8" s="1"/>
  <c r="R10" i="9" s="1"/>
  <c r="Y17" i="8"/>
  <c r="Y19" i="8" s="1"/>
  <c r="N10" i="9" s="1"/>
  <c r="U17" i="8"/>
  <c r="AF15" i="8"/>
  <c r="U9" i="9" s="1"/>
  <c r="AE15" i="8"/>
  <c r="T9" i="9" s="1"/>
  <c r="AD15" i="8"/>
  <c r="S9" i="9" s="1"/>
  <c r="AB15" i="8"/>
  <c r="Q9" i="9" s="1"/>
  <c r="AA15" i="8"/>
  <c r="P9" i="9" s="1"/>
  <c r="Z15" i="8"/>
  <c r="O9" i="9" s="1"/>
  <c r="X15" i="8"/>
  <c r="M9" i="9" s="1"/>
  <c r="W15" i="8"/>
  <c r="L9" i="9" s="1"/>
  <c r="V15" i="8"/>
  <c r="K9" i="9" s="1"/>
  <c r="T15" i="8"/>
  <c r="I9" i="9" s="1"/>
  <c r="S15" i="8"/>
  <c r="H9" i="9" s="1"/>
  <c r="R15" i="8"/>
  <c r="G9" i="9" s="1"/>
  <c r="O15" i="8"/>
  <c r="F9" i="9" s="1"/>
  <c r="N15" i="8"/>
  <c r="E9" i="9" s="1"/>
  <c r="M15" i="8"/>
  <c r="D9" i="9" s="1"/>
  <c r="K15" i="8"/>
  <c r="C9" i="9" s="1"/>
  <c r="J15" i="8"/>
  <c r="B9" i="9" s="1"/>
  <c r="AG14" i="8"/>
  <c r="AC14" i="8"/>
  <c r="Y14" i="8"/>
  <c r="U14" i="8"/>
  <c r="AH14" i="8" s="1"/>
  <c r="AG13" i="8"/>
  <c r="AG15" i="8" s="1"/>
  <c r="V9" i="9" s="1"/>
  <c r="AC13" i="8"/>
  <c r="AC15" i="8" s="1"/>
  <c r="R9" i="9" s="1"/>
  <c r="Y13" i="8"/>
  <c r="Y15" i="8" s="1"/>
  <c r="N9" i="9" s="1"/>
  <c r="U13" i="8"/>
  <c r="AF11" i="8"/>
  <c r="AE11" i="8"/>
  <c r="AD11" i="8"/>
  <c r="AB11" i="8"/>
  <c r="AA11" i="8"/>
  <c r="Z11" i="8"/>
  <c r="X11" i="8"/>
  <c r="W11" i="8"/>
  <c r="V11" i="8"/>
  <c r="T11" i="8"/>
  <c r="S11" i="8"/>
  <c r="R11" i="8"/>
  <c r="O11" i="8"/>
  <c r="N11" i="8"/>
  <c r="M11" i="8"/>
  <c r="K11" i="8"/>
  <c r="C8" i="9" s="1"/>
  <c r="J11" i="8"/>
  <c r="AG10" i="8"/>
  <c r="AC10" i="8"/>
  <c r="Y10" i="8"/>
  <c r="U10" i="8"/>
  <c r="AH10" i="8" s="1"/>
  <c r="AG9" i="8"/>
  <c r="AG11" i="8" s="1"/>
  <c r="AC9" i="8"/>
  <c r="AC11" i="8" s="1"/>
  <c r="Y9" i="8"/>
  <c r="Y11" i="8" s="1"/>
  <c r="U9" i="8"/>
  <c r="A25" i="4"/>
  <c r="V24" i="4"/>
  <c r="U24" i="4"/>
  <c r="T24" i="4"/>
  <c r="S24" i="4"/>
  <c r="M24" i="4"/>
  <c r="J24" i="4"/>
  <c r="I24" i="4"/>
  <c r="H24" i="4"/>
  <c r="G24" i="4"/>
  <c r="F24" i="4"/>
  <c r="E24" i="4"/>
  <c r="D24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B12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Q77" i="3"/>
  <c r="P77" i="3"/>
  <c r="L77" i="3"/>
  <c r="A77" i="3"/>
  <c r="AG76" i="3"/>
  <c r="AF76" i="3"/>
  <c r="AE76" i="3"/>
  <c r="AD76" i="3"/>
  <c r="AB76" i="3"/>
  <c r="AA76" i="3"/>
  <c r="Z76" i="3"/>
  <c r="O24" i="4" s="1"/>
  <c r="T76" i="3"/>
  <c r="S76" i="3"/>
  <c r="R76" i="3"/>
  <c r="O76" i="3"/>
  <c r="N76" i="3"/>
  <c r="M76" i="3"/>
  <c r="K76" i="3"/>
  <c r="J76" i="3"/>
  <c r="AG75" i="3"/>
  <c r="AC75" i="3"/>
  <c r="Y75" i="3"/>
  <c r="U75" i="3"/>
  <c r="AG74" i="3"/>
  <c r="AC74" i="3"/>
  <c r="AH74" i="3" s="1"/>
  <c r="AI74" i="3" s="1"/>
  <c r="U74" i="3"/>
  <c r="AG73" i="3"/>
  <c r="AC73" i="3"/>
  <c r="U73" i="3"/>
  <c r="AI71" i="3"/>
  <c r="AH71" i="3"/>
  <c r="AG71" i="3"/>
  <c r="AF71" i="3"/>
  <c r="AE71" i="3"/>
  <c r="AD71" i="3"/>
  <c r="AC71" i="3"/>
  <c r="AB71" i="3"/>
  <c r="AA71" i="3"/>
  <c r="Z71" i="3"/>
  <c r="Y71" i="3"/>
  <c r="X71" i="3"/>
  <c r="W71" i="3"/>
  <c r="V71" i="3"/>
  <c r="U71" i="3"/>
  <c r="T71" i="3"/>
  <c r="S71" i="3"/>
  <c r="R71" i="3"/>
  <c r="O71" i="3"/>
  <c r="N71" i="3"/>
  <c r="M71" i="3"/>
  <c r="K71" i="3"/>
  <c r="J71" i="3"/>
  <c r="AI70" i="3"/>
  <c r="AH70" i="3"/>
  <c r="AG70" i="3"/>
  <c r="AC70" i="3"/>
  <c r="Y70" i="3"/>
  <c r="U70" i="3"/>
  <c r="AI69" i="3"/>
  <c r="AH69" i="3"/>
  <c r="AG69" i="3"/>
  <c r="AC69" i="3"/>
  <c r="Y69" i="3"/>
  <c r="U69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O67" i="3"/>
  <c r="N67" i="3"/>
  <c r="M67" i="3"/>
  <c r="K67" i="3"/>
  <c r="J67" i="3"/>
  <c r="AI66" i="3"/>
  <c r="AH66" i="3"/>
  <c r="AG66" i="3"/>
  <c r="AC66" i="3"/>
  <c r="Y66" i="3"/>
  <c r="U66" i="3"/>
  <c r="AI65" i="3"/>
  <c r="AH65" i="3"/>
  <c r="AG65" i="3"/>
  <c r="AC65" i="3"/>
  <c r="Y65" i="3"/>
  <c r="U65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O63" i="3"/>
  <c r="N63" i="3"/>
  <c r="M63" i="3"/>
  <c r="K63" i="3"/>
  <c r="J63" i="3"/>
  <c r="AI62" i="3"/>
  <c r="AH62" i="3"/>
  <c r="AG62" i="3"/>
  <c r="AC62" i="3"/>
  <c r="Y62" i="3"/>
  <c r="U62" i="3"/>
  <c r="AI61" i="3"/>
  <c r="AH61" i="3"/>
  <c r="AG61" i="3"/>
  <c r="AC61" i="3"/>
  <c r="Y61" i="3"/>
  <c r="U61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O59" i="3"/>
  <c r="N59" i="3"/>
  <c r="M59" i="3"/>
  <c r="K59" i="3"/>
  <c r="J59" i="3"/>
  <c r="AI58" i="3"/>
  <c r="AH58" i="3"/>
  <c r="AG58" i="3"/>
  <c r="AC58" i="3"/>
  <c r="Y58" i="3"/>
  <c r="U58" i="3"/>
  <c r="AI57" i="3"/>
  <c r="AH57" i="3"/>
  <c r="AG57" i="3"/>
  <c r="AC57" i="3"/>
  <c r="Y57" i="3"/>
  <c r="U57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O55" i="3"/>
  <c r="N55" i="3"/>
  <c r="M55" i="3"/>
  <c r="K55" i="3"/>
  <c r="J55" i="3"/>
  <c r="AI54" i="3"/>
  <c r="AH54" i="3"/>
  <c r="AG54" i="3"/>
  <c r="AC54" i="3"/>
  <c r="Y54" i="3"/>
  <c r="U54" i="3"/>
  <c r="AI53" i="3"/>
  <c r="AH53" i="3"/>
  <c r="AG53" i="3"/>
  <c r="AC53" i="3"/>
  <c r="Y53" i="3"/>
  <c r="U53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O51" i="3"/>
  <c r="N51" i="3"/>
  <c r="M51" i="3"/>
  <c r="J51" i="3"/>
  <c r="AI50" i="3"/>
  <c r="AH50" i="3"/>
  <c r="AG50" i="3"/>
  <c r="AC50" i="3"/>
  <c r="Y50" i="3"/>
  <c r="U50" i="3"/>
  <c r="AI49" i="3"/>
  <c r="AH49" i="3"/>
  <c r="AG49" i="3"/>
  <c r="AC49" i="3"/>
  <c r="Y49" i="3"/>
  <c r="U49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O47" i="3"/>
  <c r="N47" i="3"/>
  <c r="M47" i="3"/>
  <c r="K47" i="3"/>
  <c r="J47" i="3"/>
  <c r="AI46" i="3"/>
  <c r="AH46" i="3"/>
  <c r="AG46" i="3"/>
  <c r="AC46" i="3"/>
  <c r="Y46" i="3"/>
  <c r="U46" i="3"/>
  <c r="AI45" i="3"/>
  <c r="AH45" i="3"/>
  <c r="AG45" i="3"/>
  <c r="AC45" i="3"/>
  <c r="Y45" i="3"/>
  <c r="U45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O43" i="3"/>
  <c r="N43" i="3"/>
  <c r="M43" i="3"/>
  <c r="K43" i="3"/>
  <c r="J43" i="3"/>
  <c r="AI42" i="3"/>
  <c r="AH42" i="3"/>
  <c r="AG42" i="3"/>
  <c r="AC42" i="3"/>
  <c r="Y42" i="3"/>
  <c r="U42" i="3"/>
  <c r="AI41" i="3"/>
  <c r="AH41" i="3"/>
  <c r="AG41" i="3"/>
  <c r="AC41" i="3"/>
  <c r="Y41" i="3"/>
  <c r="U41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O39" i="3"/>
  <c r="N39" i="3"/>
  <c r="M39" i="3"/>
  <c r="K39" i="3"/>
  <c r="J39" i="3"/>
  <c r="AI38" i="3"/>
  <c r="AH38" i="3"/>
  <c r="AG38" i="3"/>
  <c r="AC38" i="3"/>
  <c r="Y38" i="3"/>
  <c r="U38" i="3"/>
  <c r="AI37" i="3"/>
  <c r="AH37" i="3"/>
  <c r="AG37" i="3"/>
  <c r="AC37" i="3"/>
  <c r="Y37" i="3"/>
  <c r="U37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O35" i="3"/>
  <c r="N35" i="3"/>
  <c r="M35" i="3"/>
  <c r="K35" i="3"/>
  <c r="J35" i="3"/>
  <c r="AI34" i="3"/>
  <c r="AH34" i="3"/>
  <c r="AG34" i="3"/>
  <c r="AC34" i="3"/>
  <c r="Y34" i="3"/>
  <c r="U34" i="3"/>
  <c r="AI33" i="3"/>
  <c r="AH33" i="3"/>
  <c r="AG33" i="3"/>
  <c r="AC33" i="3"/>
  <c r="Y33" i="3"/>
  <c r="U33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O31" i="3"/>
  <c r="N31" i="3"/>
  <c r="M31" i="3"/>
  <c r="K31" i="3"/>
  <c r="J31" i="3"/>
  <c r="AI30" i="3"/>
  <c r="AH30" i="3"/>
  <c r="AG30" i="3"/>
  <c r="AC30" i="3"/>
  <c r="Y30" i="3"/>
  <c r="U30" i="3"/>
  <c r="AI29" i="3"/>
  <c r="AH29" i="3"/>
  <c r="AG29" i="3"/>
  <c r="AC29" i="3"/>
  <c r="Y29" i="3"/>
  <c r="U29" i="3"/>
  <c r="AF27" i="3"/>
  <c r="AE27" i="3"/>
  <c r="AD27" i="3"/>
  <c r="AB27" i="3"/>
  <c r="Q12" i="4" s="1"/>
  <c r="AA27" i="3"/>
  <c r="P12" i="4" s="1"/>
  <c r="Z27" i="3"/>
  <c r="X27" i="3"/>
  <c r="W27" i="3"/>
  <c r="L12" i="4" s="1"/>
  <c r="V27" i="3"/>
  <c r="K12" i="4" s="1"/>
  <c r="T27" i="3"/>
  <c r="S27" i="3"/>
  <c r="R27" i="3"/>
  <c r="O27" i="3"/>
  <c r="N27" i="3"/>
  <c r="M27" i="3"/>
  <c r="K27" i="3"/>
  <c r="C12" i="4" s="1"/>
  <c r="AG26" i="3"/>
  <c r="AC26" i="3"/>
  <c r="Y26" i="3"/>
  <c r="U26" i="3"/>
  <c r="AH26" i="3" s="1"/>
  <c r="AI26" i="3" s="1"/>
  <c r="AG25" i="3"/>
  <c r="AG27" i="3" s="1"/>
  <c r="AC25" i="3"/>
  <c r="AC27" i="3" s="1"/>
  <c r="Y25" i="3"/>
  <c r="U25" i="3"/>
  <c r="U27" i="3" s="1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O23" i="3"/>
  <c r="N23" i="3"/>
  <c r="M23" i="3"/>
  <c r="K23" i="3"/>
  <c r="J23" i="3"/>
  <c r="AI22" i="3"/>
  <c r="AH22" i="3"/>
  <c r="AG22" i="3"/>
  <c r="AC22" i="3"/>
  <c r="Y22" i="3"/>
  <c r="U22" i="3"/>
  <c r="AI21" i="3"/>
  <c r="AH21" i="3"/>
  <c r="AG21" i="3"/>
  <c r="AC21" i="3"/>
  <c r="Y21" i="3"/>
  <c r="U21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O19" i="3"/>
  <c r="N19" i="3"/>
  <c r="M19" i="3"/>
  <c r="K19" i="3"/>
  <c r="J19" i="3"/>
  <c r="AI18" i="3"/>
  <c r="AH18" i="3"/>
  <c r="AG18" i="3"/>
  <c r="AC18" i="3"/>
  <c r="Y18" i="3"/>
  <c r="U18" i="3"/>
  <c r="AI17" i="3"/>
  <c r="AH17" i="3"/>
  <c r="AG17" i="3"/>
  <c r="AC17" i="3"/>
  <c r="Y17" i="3"/>
  <c r="U17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O15" i="3"/>
  <c r="N15" i="3"/>
  <c r="M15" i="3"/>
  <c r="K15" i="3"/>
  <c r="J15" i="3"/>
  <c r="AI14" i="3"/>
  <c r="AH14" i="3"/>
  <c r="AG14" i="3"/>
  <c r="AC14" i="3"/>
  <c r="Y14" i="3"/>
  <c r="U14" i="3"/>
  <c r="AI13" i="3"/>
  <c r="AH13" i="3"/>
  <c r="AG13" i="3"/>
  <c r="AC13" i="3"/>
  <c r="Y13" i="3"/>
  <c r="U13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O11" i="3"/>
  <c r="N11" i="3"/>
  <c r="M11" i="3"/>
  <c r="K11" i="3"/>
  <c r="J11" i="3"/>
  <c r="AI10" i="3"/>
  <c r="AH10" i="3"/>
  <c r="AG10" i="3"/>
  <c r="AC10" i="3"/>
  <c r="Y10" i="3"/>
  <c r="U10" i="3"/>
  <c r="AI9" i="3"/>
  <c r="AH9" i="3"/>
  <c r="AG9" i="3"/>
  <c r="AC9" i="3"/>
  <c r="Y9" i="3"/>
  <c r="U9" i="3"/>
  <c r="I23" i="67"/>
  <c r="H23" i="67"/>
  <c r="G23" i="67"/>
  <c r="F23" i="67"/>
  <c r="E23" i="67"/>
  <c r="D23" i="67"/>
  <c r="G22" i="67"/>
  <c r="F22" i="67"/>
  <c r="E22" i="67"/>
  <c r="G21" i="67"/>
  <c r="F21" i="67"/>
  <c r="E21" i="67"/>
  <c r="G20" i="67"/>
  <c r="F20" i="67"/>
  <c r="E20" i="67"/>
  <c r="G19" i="67"/>
  <c r="F19" i="67"/>
  <c r="E19" i="67"/>
  <c r="G18" i="67"/>
  <c r="F18" i="67"/>
  <c r="E18" i="67"/>
  <c r="G17" i="67"/>
  <c r="F17" i="67"/>
  <c r="E17" i="67"/>
  <c r="G16" i="67"/>
  <c r="F16" i="67"/>
  <c r="E16" i="67"/>
  <c r="F15" i="67"/>
  <c r="E15" i="67"/>
  <c r="G14" i="67"/>
  <c r="F14" i="67"/>
  <c r="E14" i="67"/>
  <c r="G12" i="67"/>
  <c r="F12" i="67"/>
  <c r="E12" i="67"/>
  <c r="G11" i="67"/>
  <c r="F11" i="67"/>
  <c r="E11" i="67"/>
  <c r="J12" i="4" l="1"/>
  <c r="U77" i="3"/>
  <c r="V12" i="4"/>
  <c r="AG77" i="3"/>
  <c r="D12" i="4"/>
  <c r="M77" i="3"/>
  <c r="E12" i="4"/>
  <c r="N77" i="3"/>
  <c r="F12" i="4"/>
  <c r="O77" i="3"/>
  <c r="G12" i="4"/>
  <c r="R77" i="3"/>
  <c r="H12" i="4"/>
  <c r="S77" i="3"/>
  <c r="I12" i="4"/>
  <c r="T77" i="3"/>
  <c r="S12" i="4"/>
  <c r="AD77" i="3"/>
  <c r="T12" i="4"/>
  <c r="AE77" i="3"/>
  <c r="U12" i="4"/>
  <c r="AF77" i="3"/>
  <c r="D25" i="4"/>
  <c r="E25" i="4"/>
  <c r="F25" i="4"/>
  <c r="G25" i="4"/>
  <c r="H25" i="4"/>
  <c r="I25" i="4"/>
  <c r="S25" i="4"/>
  <c r="T25" i="4"/>
  <c r="U25" i="4"/>
  <c r="V25" i="4"/>
  <c r="AH37" i="58"/>
  <c r="AH38" i="58"/>
  <c r="AH39" i="58"/>
  <c r="AH40" i="58"/>
  <c r="AH41" i="58"/>
  <c r="AH42" i="58"/>
  <c r="AH43" i="58"/>
  <c r="AH44" i="58"/>
  <c r="AH45" i="58"/>
  <c r="AH46" i="58"/>
  <c r="AH47" i="58"/>
  <c r="AI37" i="58"/>
  <c r="AI38" i="58"/>
  <c r="AI39" i="58"/>
  <c r="AI40" i="58"/>
  <c r="AI41" i="58"/>
  <c r="AI42" i="58"/>
  <c r="AI43" i="58"/>
  <c r="AI44" i="58"/>
  <c r="AI45" i="58"/>
  <c r="AI46" i="58"/>
  <c r="AI47" i="58"/>
  <c r="U11" i="58"/>
  <c r="AH9" i="58"/>
  <c r="N8" i="59"/>
  <c r="N25" i="59" s="1"/>
  <c r="Y86" i="58"/>
  <c r="R8" i="59"/>
  <c r="R25" i="59" s="1"/>
  <c r="AC86" i="58"/>
  <c r="V8" i="59"/>
  <c r="V25" i="59" s="1"/>
  <c r="AG86" i="58"/>
  <c r="AI10" i="58"/>
  <c r="D8" i="59"/>
  <c r="D25" i="59" s="1"/>
  <c r="M86" i="58"/>
  <c r="E8" i="59"/>
  <c r="E25" i="59" s="1"/>
  <c r="N86" i="58"/>
  <c r="F8" i="59"/>
  <c r="F25" i="59" s="1"/>
  <c r="O86" i="58"/>
  <c r="G8" i="59"/>
  <c r="G25" i="59" s="1"/>
  <c r="R86" i="58"/>
  <c r="H8" i="59"/>
  <c r="H25" i="59" s="1"/>
  <c r="S86" i="58"/>
  <c r="I8" i="59"/>
  <c r="I25" i="59" s="1"/>
  <c r="T86" i="58"/>
  <c r="K8" i="59"/>
  <c r="K25" i="59" s="1"/>
  <c r="V86" i="58"/>
  <c r="L8" i="59"/>
  <c r="L25" i="59" s="1"/>
  <c r="W86" i="58"/>
  <c r="M8" i="59"/>
  <c r="M25" i="59" s="1"/>
  <c r="X86" i="58"/>
  <c r="O8" i="59"/>
  <c r="O25" i="59" s="1"/>
  <c r="Z86" i="58"/>
  <c r="P8" i="59"/>
  <c r="P25" i="59" s="1"/>
  <c r="AA86" i="58"/>
  <c r="Q8" i="59"/>
  <c r="Q25" i="59" s="1"/>
  <c r="AB86" i="58"/>
  <c r="S8" i="59"/>
  <c r="S25" i="59" s="1"/>
  <c r="AD86" i="58"/>
  <c r="T8" i="59"/>
  <c r="T25" i="59" s="1"/>
  <c r="AE86" i="58"/>
  <c r="U8" i="59"/>
  <c r="U25" i="59" s="1"/>
  <c r="AF86" i="58"/>
  <c r="U15" i="58"/>
  <c r="J9" i="59" s="1"/>
  <c r="AH13" i="58"/>
  <c r="AI14" i="58"/>
  <c r="U19" i="58"/>
  <c r="J10" i="59" s="1"/>
  <c r="AH17" i="58"/>
  <c r="AI18" i="58"/>
  <c r="U23" i="58"/>
  <c r="J11" i="59" s="1"/>
  <c r="AH21" i="58"/>
  <c r="AI22" i="58"/>
  <c r="U27" i="58"/>
  <c r="J12" i="59" s="1"/>
  <c r="AH25" i="58"/>
  <c r="AI26" i="58"/>
  <c r="U31" i="58"/>
  <c r="J13" i="59" s="1"/>
  <c r="AH29" i="58"/>
  <c r="AI30" i="58"/>
  <c r="U35" i="58"/>
  <c r="J14" i="59" s="1"/>
  <c r="AH33" i="58"/>
  <c r="AI34" i="58"/>
  <c r="U49" i="58"/>
  <c r="J15" i="59" s="1"/>
  <c r="AI48" i="58"/>
  <c r="U53" i="58"/>
  <c r="J16" i="59" s="1"/>
  <c r="AH51" i="58"/>
  <c r="AI52" i="58"/>
  <c r="U57" i="58"/>
  <c r="J17" i="59" s="1"/>
  <c r="AH55" i="58"/>
  <c r="AI56" i="58"/>
  <c r="U61" i="58"/>
  <c r="J18" i="59" s="1"/>
  <c r="AH59" i="58"/>
  <c r="AI60" i="58"/>
  <c r="U65" i="58"/>
  <c r="J19" i="59" s="1"/>
  <c r="AH63" i="58"/>
  <c r="AI64" i="58"/>
  <c r="U69" i="58"/>
  <c r="J20" i="59" s="1"/>
  <c r="AH67" i="58"/>
  <c r="AI68" i="58"/>
  <c r="U73" i="58"/>
  <c r="J21" i="59" s="1"/>
  <c r="AH71" i="58"/>
  <c r="U77" i="58"/>
  <c r="J22" i="59" s="1"/>
  <c r="AH75" i="58"/>
  <c r="AI76" i="58"/>
  <c r="U81" i="58"/>
  <c r="J23" i="59" s="1"/>
  <c r="AH79" i="58"/>
  <c r="AI80" i="58"/>
  <c r="U85" i="58"/>
  <c r="J24" i="59" s="1"/>
  <c r="AH83" i="58"/>
  <c r="AI84" i="58"/>
  <c r="B15" i="59"/>
  <c r="B14" i="59"/>
  <c r="B13" i="59"/>
  <c r="B12" i="59"/>
  <c r="B11" i="59"/>
  <c r="B10" i="59"/>
  <c r="C9" i="59"/>
  <c r="C25" i="59" s="1"/>
  <c r="K86" i="58"/>
  <c r="B9" i="59"/>
  <c r="B8" i="59"/>
  <c r="B25" i="59" s="1"/>
  <c r="J86" i="58"/>
  <c r="AI37" i="54"/>
  <c r="AH39" i="54"/>
  <c r="U14" i="66"/>
  <c r="AH9" i="66"/>
  <c r="AI10" i="66"/>
  <c r="AI11" i="66"/>
  <c r="AI12" i="66"/>
  <c r="AI13" i="66"/>
  <c r="U18" i="66"/>
  <c r="AH16" i="66"/>
  <c r="AI17" i="66"/>
  <c r="U26" i="66"/>
  <c r="AH20" i="66"/>
  <c r="AI21" i="66"/>
  <c r="AI22" i="66"/>
  <c r="AI23" i="66"/>
  <c r="X11" i="67" s="1"/>
  <c r="AI24" i="66"/>
  <c r="AI25" i="66"/>
  <c r="U30" i="66"/>
  <c r="AH28" i="66"/>
  <c r="AI29" i="66"/>
  <c r="U87" i="66"/>
  <c r="AH32" i="66"/>
  <c r="AI33" i="66"/>
  <c r="AI34" i="66"/>
  <c r="AI35" i="66"/>
  <c r="AI36" i="66"/>
  <c r="AI37" i="66"/>
  <c r="AI38" i="66"/>
  <c r="AI39" i="66"/>
  <c r="AI40" i="66"/>
  <c r="AI41" i="66"/>
  <c r="AI42" i="66"/>
  <c r="AI43" i="66"/>
  <c r="AI44" i="66"/>
  <c r="AI45" i="66"/>
  <c r="AI46" i="66"/>
  <c r="AI47" i="66"/>
  <c r="AI48" i="66"/>
  <c r="AI49" i="66"/>
  <c r="AI50" i="66"/>
  <c r="AI51" i="66"/>
  <c r="AI52" i="66"/>
  <c r="AI53" i="66"/>
  <c r="AI54" i="66"/>
  <c r="AI55" i="66"/>
  <c r="AI56" i="66"/>
  <c r="AI57" i="66"/>
  <c r="AI58" i="66"/>
  <c r="AI59" i="66"/>
  <c r="AI60" i="66"/>
  <c r="AI61" i="66"/>
  <c r="AI62" i="66"/>
  <c r="AI63" i="66"/>
  <c r="AI64" i="66"/>
  <c r="AI65" i="66"/>
  <c r="AI66" i="66"/>
  <c r="AI67" i="66"/>
  <c r="AI68" i="66"/>
  <c r="AI69" i="66"/>
  <c r="AI70" i="66"/>
  <c r="AI71" i="66"/>
  <c r="AI72" i="66"/>
  <c r="AI73" i="66"/>
  <c r="AI74" i="66"/>
  <c r="AI75" i="66"/>
  <c r="AI76" i="66"/>
  <c r="X23" i="67" s="1"/>
  <c r="AI77" i="66"/>
  <c r="AI78" i="66"/>
  <c r="AI79" i="66"/>
  <c r="X24" i="67" s="1"/>
  <c r="AI80" i="66"/>
  <c r="X25" i="67" s="1"/>
  <c r="AI81" i="66"/>
  <c r="AI82" i="66"/>
  <c r="AI83" i="66"/>
  <c r="AI84" i="66"/>
  <c r="AI85" i="66"/>
  <c r="AI86" i="66"/>
  <c r="U91" i="66"/>
  <c r="AH89" i="66"/>
  <c r="AI90" i="66"/>
  <c r="U95" i="66"/>
  <c r="AH93" i="66"/>
  <c r="AI94" i="66"/>
  <c r="AI97" i="66"/>
  <c r="AI98" i="66"/>
  <c r="AI99" i="66"/>
  <c r="AI100" i="66"/>
  <c r="AI101" i="66"/>
  <c r="AI102" i="66"/>
  <c r="AI103" i="66"/>
  <c r="U119" i="66"/>
  <c r="AH104" i="66"/>
  <c r="AI105" i="66"/>
  <c r="AI106" i="66"/>
  <c r="AI107" i="66"/>
  <c r="AI108" i="66"/>
  <c r="AI109" i="66"/>
  <c r="AI110" i="66"/>
  <c r="AI111" i="66"/>
  <c r="AI112" i="66"/>
  <c r="AI113" i="66"/>
  <c r="AI114" i="66"/>
  <c r="AI115" i="66"/>
  <c r="AI116" i="66"/>
  <c r="AI117" i="66"/>
  <c r="AI118" i="66"/>
  <c r="U123" i="66"/>
  <c r="AH121" i="66"/>
  <c r="AI122" i="66"/>
  <c r="U132" i="66"/>
  <c r="AH125" i="66"/>
  <c r="AI126" i="66"/>
  <c r="AI127" i="66"/>
  <c r="AI128" i="66"/>
  <c r="AI129" i="66"/>
  <c r="AI130" i="66"/>
  <c r="AI131" i="66"/>
  <c r="U135" i="66"/>
  <c r="AH134" i="66"/>
  <c r="U139" i="66"/>
  <c r="AH137" i="66"/>
  <c r="AI138" i="66"/>
  <c r="U153" i="66"/>
  <c r="AH141" i="66"/>
  <c r="AI142" i="66"/>
  <c r="AI143" i="66"/>
  <c r="AI144" i="66"/>
  <c r="AI145" i="66"/>
  <c r="AI146" i="66"/>
  <c r="AI147" i="66"/>
  <c r="AI148" i="66"/>
  <c r="AI149" i="66"/>
  <c r="AI150" i="66"/>
  <c r="AI151" i="66"/>
  <c r="AI152" i="66"/>
  <c r="U157" i="66"/>
  <c r="AH155" i="66"/>
  <c r="AI156" i="66"/>
  <c r="U161" i="66"/>
  <c r="AH159" i="66"/>
  <c r="AI160" i="66"/>
  <c r="AH163" i="66"/>
  <c r="AI164" i="66"/>
  <c r="AI165" i="66"/>
  <c r="AI166" i="66"/>
  <c r="AI167" i="66"/>
  <c r="AI168" i="66"/>
  <c r="AI169" i="66"/>
  <c r="AI170" i="66"/>
  <c r="AI171" i="66"/>
  <c r="AI172" i="66"/>
  <c r="AI173" i="66"/>
  <c r="AI174" i="66"/>
  <c r="AI175" i="66"/>
  <c r="AI176" i="66"/>
  <c r="AI177" i="66"/>
  <c r="AI178" i="66"/>
  <c r="AI179" i="66"/>
  <c r="AI180" i="66"/>
  <c r="AI181" i="66"/>
  <c r="AI182" i="66"/>
  <c r="AI183" i="66"/>
  <c r="AI184" i="66"/>
  <c r="AI185" i="66"/>
  <c r="AI186" i="66"/>
  <c r="AI187" i="66"/>
  <c r="AI188" i="66"/>
  <c r="AI189" i="66"/>
  <c r="AI190" i="66"/>
  <c r="AI191" i="66"/>
  <c r="AI192" i="66"/>
  <c r="AI193" i="66"/>
  <c r="AI194" i="66"/>
  <c r="AI195" i="66"/>
  <c r="AI196" i="66"/>
  <c r="AI197" i="66"/>
  <c r="AI198" i="66"/>
  <c r="AI199" i="66"/>
  <c r="AI200" i="66"/>
  <c r="AI201" i="66"/>
  <c r="AI202" i="66"/>
  <c r="AI203" i="66"/>
  <c r="AI204" i="66"/>
  <c r="AI205" i="66"/>
  <c r="AI206" i="66"/>
  <c r="AI207" i="66"/>
  <c r="AI208" i="66"/>
  <c r="AI209" i="66"/>
  <c r="AI210" i="66"/>
  <c r="AI211" i="66"/>
  <c r="AI212" i="66"/>
  <c r="AI213" i="66"/>
  <c r="AI214" i="66"/>
  <c r="AI215" i="66"/>
  <c r="AI216" i="66"/>
  <c r="AI217" i="66"/>
  <c r="AI218" i="66"/>
  <c r="AI219" i="66"/>
  <c r="AI220" i="66"/>
  <c r="AI221" i="66"/>
  <c r="AI222" i="66"/>
  <c r="AI223" i="66"/>
  <c r="AI224" i="66"/>
  <c r="AI225" i="66"/>
  <c r="AI226" i="66"/>
  <c r="AI227" i="66"/>
  <c r="U231" i="66"/>
  <c r="X231" i="66"/>
  <c r="X232" i="66" s="1"/>
  <c r="Y230" i="66"/>
  <c r="AG71" i="54"/>
  <c r="V23" i="55" s="1"/>
  <c r="AH70" i="54"/>
  <c r="R23" i="55"/>
  <c r="AI70" i="54"/>
  <c r="Y59" i="54"/>
  <c r="N20" i="55" s="1"/>
  <c r="AI58" i="54"/>
  <c r="AC59" i="54"/>
  <c r="R20" i="55" s="1"/>
  <c r="AC55" i="54"/>
  <c r="R19" i="55" s="1"/>
  <c r="AG55" i="54"/>
  <c r="V19" i="55" s="1"/>
  <c r="AI46" i="54"/>
  <c r="AH25" i="54"/>
  <c r="AH26" i="54"/>
  <c r="AI10" i="54"/>
  <c r="U11" i="54"/>
  <c r="AH9" i="54"/>
  <c r="R8" i="55"/>
  <c r="R25" i="55" s="1"/>
  <c r="AC75" i="54"/>
  <c r="V8" i="55"/>
  <c r="V25" i="55" s="1"/>
  <c r="AG75" i="54"/>
  <c r="C8" i="55"/>
  <c r="C25" i="55" s="1"/>
  <c r="K75" i="54"/>
  <c r="D8" i="55"/>
  <c r="M75" i="54"/>
  <c r="E8" i="55"/>
  <c r="N75" i="54"/>
  <c r="F8" i="55"/>
  <c r="O75" i="54"/>
  <c r="G8" i="55"/>
  <c r="R75" i="54"/>
  <c r="H8" i="55"/>
  <c r="S75" i="54"/>
  <c r="I8" i="55"/>
  <c r="T75" i="54"/>
  <c r="O8" i="55"/>
  <c r="P8" i="55"/>
  <c r="Q8" i="55"/>
  <c r="Q25" i="55" s="1"/>
  <c r="S8" i="55"/>
  <c r="S25" i="55" s="1"/>
  <c r="AD75" i="54"/>
  <c r="T8" i="55"/>
  <c r="T25" i="55" s="1"/>
  <c r="AE75" i="54"/>
  <c r="U8" i="55"/>
  <c r="U25" i="55" s="1"/>
  <c r="AF75" i="54"/>
  <c r="U15" i="54"/>
  <c r="J9" i="55" s="1"/>
  <c r="AH13" i="54"/>
  <c r="U19" i="54"/>
  <c r="J10" i="55" s="1"/>
  <c r="AH17" i="54"/>
  <c r="U23" i="54"/>
  <c r="J11" i="55" s="1"/>
  <c r="AH21" i="54"/>
  <c r="U27" i="54"/>
  <c r="J12" i="55" s="1"/>
  <c r="U31" i="54"/>
  <c r="J13" i="55" s="1"/>
  <c r="AH29" i="54"/>
  <c r="U35" i="54"/>
  <c r="J14" i="55" s="1"/>
  <c r="AH33" i="54"/>
  <c r="J15" i="55"/>
  <c r="U43" i="54"/>
  <c r="J16" i="55" s="1"/>
  <c r="AH41" i="54"/>
  <c r="U47" i="54"/>
  <c r="J17" i="55" s="1"/>
  <c r="AH45" i="54"/>
  <c r="U51" i="54"/>
  <c r="J18" i="55" s="1"/>
  <c r="AH50" i="54"/>
  <c r="U55" i="54"/>
  <c r="J19" i="55" s="1"/>
  <c r="AH53" i="54"/>
  <c r="AH55" i="54" s="1"/>
  <c r="J20" i="55"/>
  <c r="AH57" i="54"/>
  <c r="AH59" i="54" s="1"/>
  <c r="U63" i="54"/>
  <c r="J21" i="55" s="1"/>
  <c r="AH61" i="54"/>
  <c r="U67" i="54"/>
  <c r="J22" i="55" s="1"/>
  <c r="AH65" i="54"/>
  <c r="AH69" i="54"/>
  <c r="AH71" i="54" s="1"/>
  <c r="B8" i="55"/>
  <c r="B25" i="55" s="1"/>
  <c r="J75" i="54"/>
  <c r="AC74" i="48"/>
  <c r="AH73" i="48"/>
  <c r="P24" i="49"/>
  <c r="P25" i="49" s="1"/>
  <c r="AA75" i="48"/>
  <c r="AC75" i="10"/>
  <c r="AH73" i="10"/>
  <c r="Q24" i="11"/>
  <c r="Q25" i="11" s="1"/>
  <c r="AB76" i="10"/>
  <c r="Q24" i="4"/>
  <c r="AB77" i="3"/>
  <c r="Q25" i="4"/>
  <c r="P24" i="4"/>
  <c r="AA77" i="3"/>
  <c r="P25" i="4"/>
  <c r="AC76" i="3"/>
  <c r="R24" i="4" s="1"/>
  <c r="AH73" i="3"/>
  <c r="R12" i="4"/>
  <c r="AC77" i="3"/>
  <c r="O12" i="4"/>
  <c r="Z77" i="3"/>
  <c r="O25" i="4"/>
  <c r="R25" i="4"/>
  <c r="M12" i="4"/>
  <c r="X77" i="3"/>
  <c r="Y27" i="3"/>
  <c r="N12" i="4" s="1"/>
  <c r="AH25" i="3"/>
  <c r="AI25" i="3" s="1"/>
  <c r="J25" i="4"/>
  <c r="M25" i="4"/>
  <c r="AI73" i="56"/>
  <c r="U11" i="56"/>
  <c r="AH9" i="56"/>
  <c r="N8" i="57"/>
  <c r="N25" i="57" s="1"/>
  <c r="Y79" i="56"/>
  <c r="V8" i="57"/>
  <c r="V25" i="57" s="1"/>
  <c r="AG79" i="56"/>
  <c r="B8" i="57"/>
  <c r="B25" i="57" s="1"/>
  <c r="J79" i="56"/>
  <c r="C8" i="57"/>
  <c r="C25" i="57" s="1"/>
  <c r="K79" i="56"/>
  <c r="D8" i="57"/>
  <c r="D25" i="57" s="1"/>
  <c r="M79" i="56"/>
  <c r="E8" i="57"/>
  <c r="E25" i="57" s="1"/>
  <c r="N79" i="56"/>
  <c r="F8" i="57"/>
  <c r="F25" i="57" s="1"/>
  <c r="O79" i="56"/>
  <c r="G8" i="57"/>
  <c r="G25" i="57" s="1"/>
  <c r="R79" i="56"/>
  <c r="H8" i="57"/>
  <c r="H25" i="57" s="1"/>
  <c r="S79" i="56"/>
  <c r="I8" i="57"/>
  <c r="I25" i="57" s="1"/>
  <c r="T79" i="56"/>
  <c r="K8" i="57"/>
  <c r="K25" i="57" s="1"/>
  <c r="V79" i="56"/>
  <c r="L8" i="57"/>
  <c r="L25" i="57" s="1"/>
  <c r="W79" i="56"/>
  <c r="M8" i="57"/>
  <c r="M25" i="57" s="1"/>
  <c r="X79" i="56"/>
  <c r="O8" i="57"/>
  <c r="P8" i="57"/>
  <c r="S8" i="57"/>
  <c r="S25" i="57" s="1"/>
  <c r="AD79" i="56"/>
  <c r="T8" i="57"/>
  <c r="T25" i="57" s="1"/>
  <c r="AE79" i="56"/>
  <c r="U8" i="57"/>
  <c r="U25" i="57" s="1"/>
  <c r="AF79" i="56"/>
  <c r="U15" i="56"/>
  <c r="J9" i="57" s="1"/>
  <c r="AH13" i="56"/>
  <c r="U18" i="56"/>
  <c r="J10" i="57" s="1"/>
  <c r="AH16" i="56"/>
  <c r="AH18" i="56" s="1"/>
  <c r="AC18" i="56"/>
  <c r="R10" i="57"/>
  <c r="U22" i="56"/>
  <c r="J11" i="57" s="1"/>
  <c r="AH20" i="56"/>
  <c r="U26" i="56"/>
  <c r="J12" i="57" s="1"/>
  <c r="AH24" i="56"/>
  <c r="U30" i="56"/>
  <c r="J13" i="57" s="1"/>
  <c r="AH28" i="56"/>
  <c r="U34" i="56"/>
  <c r="J14" i="57" s="1"/>
  <c r="AH32" i="56"/>
  <c r="U38" i="56"/>
  <c r="J15" i="57" s="1"/>
  <c r="AH36" i="56"/>
  <c r="U42" i="56"/>
  <c r="J16" i="57" s="1"/>
  <c r="AH40" i="56"/>
  <c r="U46" i="56"/>
  <c r="J17" i="57" s="1"/>
  <c r="AH44" i="56"/>
  <c r="U50" i="56"/>
  <c r="J18" i="57" s="1"/>
  <c r="AH48" i="56"/>
  <c r="U54" i="56"/>
  <c r="J19" i="57" s="1"/>
  <c r="AH52" i="56"/>
  <c r="U58" i="56"/>
  <c r="J20" i="57" s="1"/>
  <c r="AH56" i="56"/>
  <c r="AI56" i="56" s="1"/>
  <c r="Z57" i="56"/>
  <c r="Z58" i="56" s="1"/>
  <c r="AA57" i="56"/>
  <c r="U62" i="56"/>
  <c r="J21" i="57" s="1"/>
  <c r="AH60" i="56"/>
  <c r="U66" i="56"/>
  <c r="J22" i="57" s="1"/>
  <c r="AH64" i="56"/>
  <c r="U74" i="56"/>
  <c r="J23" i="57" s="1"/>
  <c r="AH68" i="56"/>
  <c r="U78" i="56"/>
  <c r="J24" i="57" s="1"/>
  <c r="AH76" i="56"/>
  <c r="U25" i="67"/>
  <c r="E25" i="67"/>
  <c r="F25" i="67"/>
  <c r="K25" i="67"/>
  <c r="L25" i="67"/>
  <c r="O25" i="67"/>
  <c r="R25" i="67"/>
  <c r="S25" i="67"/>
  <c r="T25" i="67"/>
  <c r="V25" i="67"/>
  <c r="D12" i="67"/>
  <c r="H12" i="67"/>
  <c r="I12" i="67"/>
  <c r="G15" i="67"/>
  <c r="D25" i="67"/>
  <c r="H25" i="67"/>
  <c r="I25" i="67"/>
  <c r="N25" i="67"/>
  <c r="P25" i="67"/>
  <c r="M24" i="55"/>
  <c r="X75" i="54"/>
  <c r="L24" i="55"/>
  <c r="W75" i="54"/>
  <c r="Y74" i="54"/>
  <c r="AH73" i="54"/>
  <c r="K24" i="55"/>
  <c r="V75" i="54"/>
  <c r="U11" i="46"/>
  <c r="AH9" i="46"/>
  <c r="R8" i="47"/>
  <c r="R25" i="47" s="1"/>
  <c r="AC75" i="46"/>
  <c r="V8" i="47"/>
  <c r="V25" i="47" s="1"/>
  <c r="AG75" i="46"/>
  <c r="D8" i="47"/>
  <c r="D25" i="47" s="1"/>
  <c r="M75" i="46"/>
  <c r="E8" i="47"/>
  <c r="E25" i="47" s="1"/>
  <c r="N75" i="46"/>
  <c r="F8" i="47"/>
  <c r="F25" i="47" s="1"/>
  <c r="O75" i="46"/>
  <c r="G8" i="47"/>
  <c r="G25" i="47" s="1"/>
  <c r="R75" i="46"/>
  <c r="H8" i="47"/>
  <c r="H25" i="47" s="1"/>
  <c r="S75" i="46"/>
  <c r="I8" i="47"/>
  <c r="I25" i="47" s="1"/>
  <c r="T75" i="46"/>
  <c r="L8" i="47"/>
  <c r="L25" i="47" s="1"/>
  <c r="W75" i="46"/>
  <c r="O8" i="47"/>
  <c r="O25" i="47" s="1"/>
  <c r="Z75" i="46"/>
  <c r="P8" i="47"/>
  <c r="P25" i="47" s="1"/>
  <c r="AA75" i="46"/>
  <c r="Q8" i="47"/>
  <c r="Q25" i="47" s="1"/>
  <c r="AB75" i="46"/>
  <c r="S8" i="47"/>
  <c r="S25" i="47" s="1"/>
  <c r="AD75" i="46"/>
  <c r="T8" i="47"/>
  <c r="T25" i="47" s="1"/>
  <c r="AE75" i="46"/>
  <c r="U8" i="47"/>
  <c r="U25" i="47" s="1"/>
  <c r="AF75" i="46"/>
  <c r="U15" i="46"/>
  <c r="J9" i="47" s="1"/>
  <c r="AH13" i="46"/>
  <c r="U19" i="46"/>
  <c r="J10" i="47" s="1"/>
  <c r="AH17" i="46"/>
  <c r="U23" i="46"/>
  <c r="J11" i="47" s="1"/>
  <c r="AH21" i="46"/>
  <c r="U27" i="46"/>
  <c r="J12" i="47" s="1"/>
  <c r="AH25" i="46"/>
  <c r="U31" i="46"/>
  <c r="J13" i="47" s="1"/>
  <c r="AH29" i="46"/>
  <c r="U35" i="46"/>
  <c r="J14" i="47" s="1"/>
  <c r="AH33" i="46"/>
  <c r="U39" i="46"/>
  <c r="J15" i="47" s="1"/>
  <c r="AH37" i="46"/>
  <c r="U43" i="46"/>
  <c r="J16" i="47" s="1"/>
  <c r="AH41" i="46"/>
  <c r="U47" i="46"/>
  <c r="J17" i="47" s="1"/>
  <c r="AH45" i="46"/>
  <c r="U51" i="46"/>
  <c r="J18" i="47" s="1"/>
  <c r="AH49" i="46"/>
  <c r="U55" i="46"/>
  <c r="J19" i="47" s="1"/>
  <c r="AH53" i="46"/>
  <c r="U59" i="46"/>
  <c r="J20" i="47" s="1"/>
  <c r="AH57" i="46"/>
  <c r="U63" i="46"/>
  <c r="J21" i="47" s="1"/>
  <c r="AH61" i="46"/>
  <c r="U67" i="46"/>
  <c r="J22" i="47" s="1"/>
  <c r="AH65" i="46"/>
  <c r="U71" i="46"/>
  <c r="J23" i="47" s="1"/>
  <c r="AH69" i="46"/>
  <c r="M24" i="47"/>
  <c r="M25" i="47" s="1"/>
  <c r="X75" i="46"/>
  <c r="Y74" i="46"/>
  <c r="AH73" i="46"/>
  <c r="K24" i="47"/>
  <c r="K25" i="47" s="1"/>
  <c r="V75" i="46"/>
  <c r="C24" i="47"/>
  <c r="C25" i="47" s="1"/>
  <c r="K75" i="46"/>
  <c r="B24" i="47"/>
  <c r="B25" i="47" s="1"/>
  <c r="J75" i="46"/>
  <c r="U11" i="44"/>
  <c r="AH9" i="44"/>
  <c r="N8" i="45"/>
  <c r="N25" i="45" s="1"/>
  <c r="Y75" i="44"/>
  <c r="R8" i="45"/>
  <c r="R25" i="45" s="1"/>
  <c r="AC75" i="44"/>
  <c r="V8" i="45"/>
  <c r="V25" i="45" s="1"/>
  <c r="AG75" i="44"/>
  <c r="AI10" i="44"/>
  <c r="B8" i="45"/>
  <c r="B25" i="45" s="1"/>
  <c r="J75" i="44"/>
  <c r="C8" i="45"/>
  <c r="C25" i="45" s="1"/>
  <c r="K75" i="44"/>
  <c r="D8" i="45"/>
  <c r="D25" i="45" s="1"/>
  <c r="M75" i="44"/>
  <c r="E8" i="45"/>
  <c r="E25" i="45" s="1"/>
  <c r="N75" i="44"/>
  <c r="F8" i="45"/>
  <c r="F25" i="45" s="1"/>
  <c r="O75" i="44"/>
  <c r="G8" i="45"/>
  <c r="G25" i="45" s="1"/>
  <c r="R75" i="44"/>
  <c r="H8" i="45"/>
  <c r="H25" i="45" s="1"/>
  <c r="S75" i="44"/>
  <c r="I8" i="45"/>
  <c r="I25" i="45" s="1"/>
  <c r="T75" i="44"/>
  <c r="K8" i="45"/>
  <c r="K25" i="45" s="1"/>
  <c r="V75" i="44"/>
  <c r="L8" i="45"/>
  <c r="L25" i="45" s="1"/>
  <c r="W75" i="44"/>
  <c r="M8" i="45"/>
  <c r="M25" i="45" s="1"/>
  <c r="X75" i="44"/>
  <c r="O8" i="45"/>
  <c r="O25" i="45" s="1"/>
  <c r="Z75" i="44"/>
  <c r="P8" i="45"/>
  <c r="P25" i="45" s="1"/>
  <c r="AA75" i="44"/>
  <c r="Q8" i="45"/>
  <c r="Q25" i="45" s="1"/>
  <c r="AB75" i="44"/>
  <c r="S8" i="45"/>
  <c r="S25" i="45" s="1"/>
  <c r="AD75" i="44"/>
  <c r="T8" i="45"/>
  <c r="T25" i="45" s="1"/>
  <c r="AE75" i="44"/>
  <c r="U8" i="45"/>
  <c r="U25" i="45" s="1"/>
  <c r="AF75" i="44"/>
  <c r="U15" i="44"/>
  <c r="J9" i="45" s="1"/>
  <c r="AH13" i="44"/>
  <c r="AI14" i="44"/>
  <c r="U19" i="44"/>
  <c r="J10" i="45" s="1"/>
  <c r="AH17" i="44"/>
  <c r="AI18" i="44"/>
  <c r="U23" i="44"/>
  <c r="J11" i="45" s="1"/>
  <c r="AH21" i="44"/>
  <c r="AI22" i="44"/>
  <c r="U27" i="44"/>
  <c r="J12" i="45" s="1"/>
  <c r="AH25" i="44"/>
  <c r="AI26" i="44"/>
  <c r="U31" i="44"/>
  <c r="J13" i="45" s="1"/>
  <c r="AH29" i="44"/>
  <c r="AI30" i="44"/>
  <c r="U35" i="44"/>
  <c r="J14" i="45" s="1"/>
  <c r="AH33" i="44"/>
  <c r="AI34" i="44"/>
  <c r="U39" i="44"/>
  <c r="J15" i="45" s="1"/>
  <c r="AH37" i="44"/>
  <c r="AI38" i="44"/>
  <c r="U43" i="44"/>
  <c r="J16" i="45" s="1"/>
  <c r="AH41" i="44"/>
  <c r="AI42" i="44"/>
  <c r="U47" i="44"/>
  <c r="J17" i="45" s="1"/>
  <c r="AH45" i="44"/>
  <c r="AI46" i="44"/>
  <c r="U51" i="44"/>
  <c r="J18" i="45" s="1"/>
  <c r="AH49" i="44"/>
  <c r="AI50" i="44"/>
  <c r="U55" i="44"/>
  <c r="J19" i="45" s="1"/>
  <c r="AH53" i="44"/>
  <c r="AI54" i="44"/>
  <c r="U59" i="44"/>
  <c r="J20" i="45" s="1"/>
  <c r="AH57" i="44"/>
  <c r="AI58" i="44"/>
  <c r="U63" i="44"/>
  <c r="J21" i="45" s="1"/>
  <c r="AH61" i="44"/>
  <c r="AI62" i="44"/>
  <c r="U67" i="44"/>
  <c r="J22" i="45" s="1"/>
  <c r="AH65" i="44"/>
  <c r="AI66" i="44"/>
  <c r="U71" i="44"/>
  <c r="J23" i="45" s="1"/>
  <c r="AH69" i="44"/>
  <c r="AI70" i="44"/>
  <c r="U74" i="44"/>
  <c r="J24" i="45" s="1"/>
  <c r="AH73" i="44"/>
  <c r="U11" i="8"/>
  <c r="AH9" i="8"/>
  <c r="N8" i="9"/>
  <c r="N25" i="9" s="1"/>
  <c r="Y75" i="8"/>
  <c r="R8" i="9"/>
  <c r="R25" i="9" s="1"/>
  <c r="AC75" i="8"/>
  <c r="V8" i="9"/>
  <c r="V25" i="9" s="1"/>
  <c r="AG75" i="8"/>
  <c r="AI10" i="8"/>
  <c r="B8" i="9"/>
  <c r="B25" i="9" s="1"/>
  <c r="J75" i="8"/>
  <c r="D8" i="9"/>
  <c r="D25" i="9" s="1"/>
  <c r="M75" i="8"/>
  <c r="E8" i="9"/>
  <c r="E25" i="9" s="1"/>
  <c r="N75" i="8"/>
  <c r="F8" i="9"/>
  <c r="F25" i="9" s="1"/>
  <c r="O75" i="8"/>
  <c r="G8" i="9"/>
  <c r="G25" i="9" s="1"/>
  <c r="R75" i="8"/>
  <c r="H8" i="9"/>
  <c r="H25" i="9" s="1"/>
  <c r="S75" i="8"/>
  <c r="I8" i="9"/>
  <c r="I25" i="9" s="1"/>
  <c r="T75" i="8"/>
  <c r="K8" i="9"/>
  <c r="K25" i="9" s="1"/>
  <c r="V75" i="8"/>
  <c r="L8" i="9"/>
  <c r="L25" i="9" s="1"/>
  <c r="W75" i="8"/>
  <c r="M8" i="9"/>
  <c r="M25" i="9" s="1"/>
  <c r="X75" i="8"/>
  <c r="O8" i="9"/>
  <c r="O25" i="9" s="1"/>
  <c r="Z75" i="8"/>
  <c r="P8" i="9"/>
  <c r="P25" i="9" s="1"/>
  <c r="AA75" i="8"/>
  <c r="Q8" i="9"/>
  <c r="Q25" i="9" s="1"/>
  <c r="AB75" i="8"/>
  <c r="S8" i="9"/>
  <c r="S25" i="9" s="1"/>
  <c r="AD75" i="8"/>
  <c r="T8" i="9"/>
  <c r="T25" i="9" s="1"/>
  <c r="AE75" i="8"/>
  <c r="U8" i="9"/>
  <c r="U25" i="9" s="1"/>
  <c r="AF75" i="8"/>
  <c r="U15" i="8"/>
  <c r="J9" i="9" s="1"/>
  <c r="AH13" i="8"/>
  <c r="AI14" i="8"/>
  <c r="U19" i="8"/>
  <c r="J10" i="9" s="1"/>
  <c r="AH17" i="8"/>
  <c r="AI18" i="8"/>
  <c r="U23" i="8"/>
  <c r="J11" i="9" s="1"/>
  <c r="AH21" i="8"/>
  <c r="AI22" i="8"/>
  <c r="U27" i="8"/>
  <c r="J12" i="9" s="1"/>
  <c r="AH25" i="8"/>
  <c r="AI26" i="8"/>
  <c r="U31" i="8"/>
  <c r="J13" i="9" s="1"/>
  <c r="AH29" i="8"/>
  <c r="AI30" i="8"/>
  <c r="U35" i="8"/>
  <c r="J14" i="9" s="1"/>
  <c r="AH33" i="8"/>
  <c r="AI34" i="8"/>
  <c r="U39" i="8"/>
  <c r="J15" i="9" s="1"/>
  <c r="AH37" i="8"/>
  <c r="AI38" i="8"/>
  <c r="U43" i="8"/>
  <c r="J16" i="9" s="1"/>
  <c r="AH41" i="8"/>
  <c r="AI42" i="8"/>
  <c r="U47" i="8"/>
  <c r="J17" i="9" s="1"/>
  <c r="AH45" i="8"/>
  <c r="AI46" i="8"/>
  <c r="U51" i="8"/>
  <c r="J18" i="9" s="1"/>
  <c r="AH49" i="8"/>
  <c r="AI50" i="8"/>
  <c r="U55" i="8"/>
  <c r="J19" i="9" s="1"/>
  <c r="AH53" i="8"/>
  <c r="AI54" i="8"/>
  <c r="U59" i="8"/>
  <c r="J20" i="9" s="1"/>
  <c r="AH57" i="8"/>
  <c r="AI58" i="8"/>
  <c r="U63" i="8"/>
  <c r="J21" i="9" s="1"/>
  <c r="AH61" i="8"/>
  <c r="AI62" i="8"/>
  <c r="U67" i="8"/>
  <c r="J22" i="9" s="1"/>
  <c r="AH65" i="8"/>
  <c r="AI66" i="8"/>
  <c r="U71" i="8"/>
  <c r="J23" i="9" s="1"/>
  <c r="AH69" i="8"/>
  <c r="AI70" i="8"/>
  <c r="W24" i="9"/>
  <c r="X24" i="9"/>
  <c r="C24" i="9"/>
  <c r="C25" i="9" s="1"/>
  <c r="K75" i="8"/>
  <c r="Y76" i="3"/>
  <c r="AH75" i="3"/>
  <c r="AI75" i="3" s="1"/>
  <c r="L24" i="4"/>
  <c r="L25" i="4" s="1"/>
  <c r="W77" i="3"/>
  <c r="K24" i="4"/>
  <c r="K25" i="4" s="1"/>
  <c r="V77" i="3"/>
  <c r="AH76" i="3"/>
  <c r="AI73" i="3"/>
  <c r="N24" i="4"/>
  <c r="N25" i="4" s="1"/>
  <c r="Y77" i="3"/>
  <c r="C24" i="4"/>
  <c r="C25" i="4" s="1"/>
  <c r="K77" i="3"/>
  <c r="B24" i="4"/>
  <c r="B25" i="4" s="1"/>
  <c r="J77" i="3"/>
  <c r="AI76" i="3"/>
  <c r="AH85" i="58" l="1"/>
  <c r="AI83" i="58"/>
  <c r="AH81" i="58"/>
  <c r="AI79" i="58"/>
  <c r="AH77" i="58"/>
  <c r="AI75" i="58"/>
  <c r="AH73" i="58"/>
  <c r="AI71" i="58"/>
  <c r="AH69" i="58"/>
  <c r="AI67" i="58"/>
  <c r="AH65" i="58"/>
  <c r="AI63" i="58"/>
  <c r="AH61" i="58"/>
  <c r="AI59" i="58"/>
  <c r="AH57" i="58"/>
  <c r="AI55" i="58"/>
  <c r="AH53" i="58"/>
  <c r="AI51" i="58"/>
  <c r="AH49" i="58"/>
  <c r="AH35" i="58"/>
  <c r="AI33" i="58"/>
  <c r="AH31" i="58"/>
  <c r="AI29" i="58"/>
  <c r="AH27" i="58"/>
  <c r="AI25" i="58"/>
  <c r="AH23" i="58"/>
  <c r="AI21" i="58"/>
  <c r="AH19" i="58"/>
  <c r="AI17" i="58"/>
  <c r="AH15" i="58"/>
  <c r="AI13" i="58"/>
  <c r="AH11" i="58"/>
  <c r="AI9" i="58"/>
  <c r="J8" i="59"/>
  <c r="J25" i="59" s="1"/>
  <c r="U86" i="58"/>
  <c r="Y231" i="66"/>
  <c r="AH230" i="66"/>
  <c r="AI163" i="66"/>
  <c r="AH161" i="66"/>
  <c r="AI159" i="66"/>
  <c r="AH157" i="66"/>
  <c r="AI155" i="66"/>
  <c r="AH153" i="66"/>
  <c r="AI141" i="66"/>
  <c r="AH139" i="66"/>
  <c r="AI137" i="66"/>
  <c r="AH135" i="66"/>
  <c r="AI134" i="66"/>
  <c r="AH132" i="66"/>
  <c r="AI125" i="66"/>
  <c r="AH123" i="66"/>
  <c r="AI121" i="66"/>
  <c r="AI104" i="66"/>
  <c r="AH95" i="66"/>
  <c r="AI93" i="66"/>
  <c r="AH91" i="66"/>
  <c r="AI89" i="66"/>
  <c r="AH87" i="66"/>
  <c r="AI32" i="66"/>
  <c r="AH30" i="66"/>
  <c r="AI28" i="66"/>
  <c r="AH26" i="66"/>
  <c r="AI20" i="66"/>
  <c r="AH18" i="66"/>
  <c r="AI16" i="66"/>
  <c r="AH14" i="66"/>
  <c r="AI9" i="66"/>
  <c r="AI26" i="54"/>
  <c r="AI25" i="54"/>
  <c r="AI69" i="54"/>
  <c r="AH67" i="54"/>
  <c r="AI65" i="54"/>
  <c r="AH63" i="54"/>
  <c r="AI61" i="54"/>
  <c r="AI57" i="54"/>
  <c r="AI53" i="54"/>
  <c r="AH51" i="54"/>
  <c r="AI50" i="54"/>
  <c r="AH47" i="54"/>
  <c r="AI47" i="54" s="1"/>
  <c r="AI45" i="54"/>
  <c r="AH43" i="54"/>
  <c r="AI41" i="54"/>
  <c r="W15" i="55"/>
  <c r="AI39" i="54"/>
  <c r="AH35" i="54"/>
  <c r="AI33" i="54"/>
  <c r="AH31" i="54"/>
  <c r="AI29" i="54"/>
  <c r="AH27" i="54"/>
  <c r="AH23" i="54"/>
  <c r="AI21" i="54"/>
  <c r="AH19" i="54"/>
  <c r="AI17" i="54"/>
  <c r="AH15" i="54"/>
  <c r="AI13" i="54"/>
  <c r="AH11" i="54"/>
  <c r="AI9" i="54"/>
  <c r="J8" i="55"/>
  <c r="AH74" i="48"/>
  <c r="AI73" i="48"/>
  <c r="R24" i="49"/>
  <c r="R25" i="49" s="1"/>
  <c r="AC75" i="48"/>
  <c r="AH75" i="10"/>
  <c r="AI73" i="10"/>
  <c r="R24" i="11"/>
  <c r="R25" i="11" s="1"/>
  <c r="AC76" i="10"/>
  <c r="AH27" i="3"/>
  <c r="AH78" i="56"/>
  <c r="AI76" i="56"/>
  <c r="AH74" i="56"/>
  <c r="AI68" i="56"/>
  <c r="AH66" i="56"/>
  <c r="AI64" i="56"/>
  <c r="AH62" i="56"/>
  <c r="AI60" i="56"/>
  <c r="AB57" i="56"/>
  <c r="AA58" i="56"/>
  <c r="O20" i="57"/>
  <c r="O25" i="57" s="1"/>
  <c r="Z79" i="56"/>
  <c r="AH54" i="56"/>
  <c r="AI52" i="56"/>
  <c r="AH50" i="56"/>
  <c r="AI48" i="56"/>
  <c r="AH46" i="56"/>
  <c r="AI45" i="56"/>
  <c r="AH42" i="56"/>
  <c r="AI40" i="56"/>
  <c r="AH38" i="56"/>
  <c r="AI36" i="56"/>
  <c r="AH34" i="56"/>
  <c r="AI32" i="56"/>
  <c r="AH30" i="56"/>
  <c r="AI28" i="56"/>
  <c r="AH26" i="56"/>
  <c r="AI24" i="56"/>
  <c r="AH22" i="56"/>
  <c r="AI20" i="56"/>
  <c r="W10" i="57"/>
  <c r="AI18" i="56"/>
  <c r="X10" i="57" s="1"/>
  <c r="AH15" i="56"/>
  <c r="AI13" i="56"/>
  <c r="AH11" i="56"/>
  <c r="AI9" i="56"/>
  <c r="J8" i="57"/>
  <c r="J25" i="57" s="1"/>
  <c r="U79" i="56"/>
  <c r="G25" i="67"/>
  <c r="Q25" i="67"/>
  <c r="AH74" i="54"/>
  <c r="AI73" i="54"/>
  <c r="N24" i="55"/>
  <c r="AH71" i="46"/>
  <c r="AI69" i="46"/>
  <c r="AH67" i="46"/>
  <c r="AI65" i="46"/>
  <c r="AH63" i="46"/>
  <c r="AI61" i="46"/>
  <c r="AH59" i="46"/>
  <c r="AI57" i="46"/>
  <c r="AH55" i="46"/>
  <c r="AI53" i="46"/>
  <c r="AH51" i="46"/>
  <c r="AI49" i="46"/>
  <c r="AH47" i="46"/>
  <c r="AI45" i="46"/>
  <c r="AH43" i="46"/>
  <c r="AI41" i="46"/>
  <c r="AH39" i="46"/>
  <c r="AI37" i="46"/>
  <c r="AH35" i="46"/>
  <c r="AI33" i="46"/>
  <c r="AH31" i="46"/>
  <c r="AI29" i="46"/>
  <c r="AH27" i="46"/>
  <c r="AI25" i="46"/>
  <c r="AH23" i="46"/>
  <c r="AI21" i="46"/>
  <c r="AH19" i="46"/>
  <c r="AI17" i="46"/>
  <c r="AH15" i="46"/>
  <c r="AI13" i="46"/>
  <c r="AH11" i="46"/>
  <c r="AI9" i="46"/>
  <c r="J8" i="47"/>
  <c r="J25" i="47" s="1"/>
  <c r="U75" i="46"/>
  <c r="AH74" i="46"/>
  <c r="AI73" i="46"/>
  <c r="N24" i="47"/>
  <c r="N25" i="47" s="1"/>
  <c r="Y75" i="46"/>
  <c r="AH74" i="44"/>
  <c r="AI73" i="44"/>
  <c r="AH71" i="44"/>
  <c r="AI69" i="44"/>
  <c r="AH67" i="44"/>
  <c r="AI65" i="44"/>
  <c r="AH63" i="44"/>
  <c r="AI61" i="44"/>
  <c r="AH59" i="44"/>
  <c r="AI57" i="44"/>
  <c r="AH55" i="44"/>
  <c r="AI53" i="44"/>
  <c r="AH51" i="44"/>
  <c r="AI49" i="44"/>
  <c r="AH47" i="44"/>
  <c r="AI45" i="44"/>
  <c r="AH43" i="44"/>
  <c r="AI41" i="44"/>
  <c r="AH39" i="44"/>
  <c r="AI37" i="44"/>
  <c r="AH35" i="44"/>
  <c r="AI33" i="44"/>
  <c r="AH31" i="44"/>
  <c r="AI29" i="44"/>
  <c r="AH27" i="44"/>
  <c r="AI25" i="44"/>
  <c r="AH23" i="44"/>
  <c r="AI21" i="44"/>
  <c r="AH19" i="44"/>
  <c r="AI17" i="44"/>
  <c r="AH15" i="44"/>
  <c r="AI13" i="44"/>
  <c r="AH11" i="44"/>
  <c r="AI9" i="44"/>
  <c r="J8" i="45"/>
  <c r="J25" i="45" s="1"/>
  <c r="U75" i="44"/>
  <c r="AH71" i="8"/>
  <c r="AI69" i="8"/>
  <c r="AH67" i="8"/>
  <c r="AI65" i="8"/>
  <c r="AH63" i="8"/>
  <c r="AI61" i="8"/>
  <c r="AH59" i="8"/>
  <c r="AI57" i="8"/>
  <c r="AH55" i="8"/>
  <c r="AI53" i="8"/>
  <c r="AH51" i="8"/>
  <c r="AI49" i="8"/>
  <c r="AH47" i="8"/>
  <c r="AI45" i="8"/>
  <c r="AH43" i="8"/>
  <c r="AI41" i="8"/>
  <c r="AH39" i="8"/>
  <c r="AI37" i="8"/>
  <c r="AH35" i="8"/>
  <c r="AI33" i="8"/>
  <c r="AH31" i="8"/>
  <c r="AI29" i="8"/>
  <c r="AH27" i="8"/>
  <c r="AI25" i="8"/>
  <c r="AH23" i="8"/>
  <c r="AI21" i="8"/>
  <c r="AH19" i="8"/>
  <c r="AI17" i="8"/>
  <c r="AH15" i="8"/>
  <c r="AI13" i="8"/>
  <c r="AH11" i="8"/>
  <c r="AI9" i="8"/>
  <c r="J8" i="9"/>
  <c r="J25" i="9" s="1"/>
  <c r="U75" i="8"/>
  <c r="W24" i="4"/>
  <c r="AH77" i="3"/>
  <c r="AJ76" i="3"/>
  <c r="Y24" i="4" s="1"/>
  <c r="X24" i="4"/>
  <c r="W8" i="59" l="1"/>
  <c r="AH86" i="58"/>
  <c r="AJ11" i="58"/>
  <c r="Y8" i="59" s="1"/>
  <c r="AI11" i="58"/>
  <c r="X8" i="59" s="1"/>
  <c r="W9" i="59"/>
  <c r="AJ15" i="58"/>
  <c r="Y9" i="59" s="1"/>
  <c r="AI15" i="58"/>
  <c r="X9" i="59" s="1"/>
  <c r="W10" i="59"/>
  <c r="AJ19" i="58"/>
  <c r="Y10" i="59" s="1"/>
  <c r="AI19" i="58"/>
  <c r="X10" i="59" s="1"/>
  <c r="W11" i="59"/>
  <c r="AJ23" i="58"/>
  <c r="Y11" i="59" s="1"/>
  <c r="AI23" i="58"/>
  <c r="X11" i="59" s="1"/>
  <c r="W12" i="59"/>
  <c r="AJ27" i="58"/>
  <c r="Y12" i="59" s="1"/>
  <c r="AI27" i="58"/>
  <c r="X12" i="59" s="1"/>
  <c r="W13" i="59"/>
  <c r="AJ31" i="58"/>
  <c r="Y13" i="59" s="1"/>
  <c r="AI31" i="58"/>
  <c r="X13" i="59" s="1"/>
  <c r="W14" i="59"/>
  <c r="AJ35" i="58"/>
  <c r="Y14" i="59" s="1"/>
  <c r="AI35" i="58"/>
  <c r="X14" i="59" s="1"/>
  <c r="W15" i="59"/>
  <c r="AJ49" i="58"/>
  <c r="Y15" i="59" s="1"/>
  <c r="AI49" i="58"/>
  <c r="X15" i="59" s="1"/>
  <c r="W16" i="59"/>
  <c r="AJ53" i="58"/>
  <c r="Y16" i="59" s="1"/>
  <c r="AI53" i="58"/>
  <c r="X16" i="59" s="1"/>
  <c r="W17" i="59"/>
  <c r="AJ57" i="58"/>
  <c r="AI57" i="58"/>
  <c r="X17" i="59" s="1"/>
  <c r="W18" i="59"/>
  <c r="AJ61" i="58"/>
  <c r="Y18" i="59" s="1"/>
  <c r="AI61" i="58"/>
  <c r="X18" i="59" s="1"/>
  <c r="W19" i="59"/>
  <c r="AJ65" i="58"/>
  <c r="Y19" i="59" s="1"/>
  <c r="AI65" i="58"/>
  <c r="X19" i="59" s="1"/>
  <c r="W20" i="59"/>
  <c r="AJ69" i="58"/>
  <c r="Y20" i="59" s="1"/>
  <c r="AI69" i="58"/>
  <c r="X20" i="59" s="1"/>
  <c r="W21" i="59"/>
  <c r="AJ73" i="58"/>
  <c r="Y21" i="59" s="1"/>
  <c r="AI73" i="58"/>
  <c r="X21" i="59" s="1"/>
  <c r="W22" i="59"/>
  <c r="AJ77" i="58"/>
  <c r="Y22" i="59" s="1"/>
  <c r="AI77" i="58"/>
  <c r="X22" i="59" s="1"/>
  <c r="W23" i="59"/>
  <c r="AJ81" i="58"/>
  <c r="Y23" i="59" s="1"/>
  <c r="AI81" i="58"/>
  <c r="X23" i="59" s="1"/>
  <c r="W24" i="59"/>
  <c r="AJ85" i="58"/>
  <c r="Y24" i="59" s="1"/>
  <c r="AI85" i="58"/>
  <c r="X24" i="59" s="1"/>
  <c r="AI14" i="66"/>
  <c r="AI18" i="66"/>
  <c r="AI26" i="66"/>
  <c r="AI30" i="66"/>
  <c r="AI87" i="66"/>
  <c r="AI91" i="66"/>
  <c r="AI95" i="66"/>
  <c r="AI119" i="66"/>
  <c r="AI123" i="66"/>
  <c r="AI132" i="66"/>
  <c r="AI135" i="66"/>
  <c r="AI139" i="66"/>
  <c r="AI153" i="66"/>
  <c r="AI157" i="66"/>
  <c r="AI161" i="66"/>
  <c r="AI228" i="66"/>
  <c r="AH231" i="66"/>
  <c r="AI230" i="66"/>
  <c r="W8" i="55"/>
  <c r="AI11" i="54"/>
  <c r="W9" i="55"/>
  <c r="AI15" i="54"/>
  <c r="W10" i="55"/>
  <c r="AI19" i="54"/>
  <c r="X10" i="55" s="1"/>
  <c r="W11" i="55"/>
  <c r="AI23" i="54"/>
  <c r="X11" i="55" s="1"/>
  <c r="W12" i="55"/>
  <c r="AI27" i="54"/>
  <c r="W13" i="55"/>
  <c r="AI31" i="54"/>
  <c r="W14" i="55"/>
  <c r="AI35" i="54"/>
  <c r="X15" i="67"/>
  <c r="X15" i="55"/>
  <c r="W16" i="55"/>
  <c r="AI43" i="54"/>
  <c r="W17" i="55"/>
  <c r="W18" i="55"/>
  <c r="AI51" i="54"/>
  <c r="W19" i="55"/>
  <c r="AI55" i="54"/>
  <c r="W20" i="55"/>
  <c r="AI59" i="54"/>
  <c r="W21" i="55"/>
  <c r="AI63" i="54"/>
  <c r="W22" i="55"/>
  <c r="AI67" i="54"/>
  <c r="W23" i="55"/>
  <c r="AI71" i="54"/>
  <c r="X23" i="55" s="1"/>
  <c r="W24" i="49"/>
  <c r="W25" i="49" s="1"/>
  <c r="AH75" i="48"/>
  <c r="AJ74" i="48"/>
  <c r="Y24" i="49" s="1"/>
  <c r="AI74" i="48"/>
  <c r="X24" i="49" s="1"/>
  <c r="W24" i="11"/>
  <c r="W25" i="11" s="1"/>
  <c r="AH76" i="10"/>
  <c r="AJ75" i="10"/>
  <c r="Y24" i="11" s="1"/>
  <c r="AI75" i="10"/>
  <c r="X24" i="11" s="1"/>
  <c r="W12" i="4"/>
  <c r="W25" i="4" s="1"/>
  <c r="AI27" i="3"/>
  <c r="W8" i="57"/>
  <c r="AI11" i="56"/>
  <c r="X8" i="57" s="1"/>
  <c r="W9" i="57"/>
  <c r="AI15" i="56"/>
  <c r="X9" i="57" s="1"/>
  <c r="W11" i="57"/>
  <c r="AI22" i="56"/>
  <c r="X11" i="57" s="1"/>
  <c r="W12" i="57"/>
  <c r="AI26" i="56"/>
  <c r="X12" i="57" s="1"/>
  <c r="W13" i="57"/>
  <c r="AI30" i="56"/>
  <c r="X13" i="57" s="1"/>
  <c r="W14" i="57"/>
  <c r="AI34" i="56"/>
  <c r="X14" i="57" s="1"/>
  <c r="W15" i="57"/>
  <c r="AI38" i="56"/>
  <c r="X15" i="57" s="1"/>
  <c r="W16" i="57"/>
  <c r="AI42" i="56"/>
  <c r="X16" i="57" s="1"/>
  <c r="W17" i="57"/>
  <c r="AI46" i="56"/>
  <c r="X17" i="57" s="1"/>
  <c r="W18" i="57"/>
  <c r="AI50" i="56"/>
  <c r="X18" i="57" s="1"/>
  <c r="W19" i="57"/>
  <c r="AI54" i="56"/>
  <c r="X19" i="57" s="1"/>
  <c r="P20" i="57"/>
  <c r="P25" i="57" s="1"/>
  <c r="AA79" i="56"/>
  <c r="AB58" i="56"/>
  <c r="AC57" i="56"/>
  <c r="W21" i="57"/>
  <c r="AI62" i="56"/>
  <c r="X21" i="57" s="1"/>
  <c r="W22" i="57"/>
  <c r="AI66" i="56"/>
  <c r="X22" i="57" s="1"/>
  <c r="W23" i="57"/>
  <c r="AI74" i="56"/>
  <c r="X23" i="57" s="1"/>
  <c r="W24" i="57"/>
  <c r="AI78" i="56"/>
  <c r="X24" i="57" s="1"/>
  <c r="W25" i="67"/>
  <c r="W24" i="55"/>
  <c r="W25" i="55" s="1"/>
  <c r="AH75" i="54"/>
  <c r="AJ74" i="54"/>
  <c r="AI74" i="54"/>
  <c r="W8" i="47"/>
  <c r="AI11" i="46"/>
  <c r="X8" i="47" s="1"/>
  <c r="W9" i="47"/>
  <c r="AI15" i="46"/>
  <c r="X9" i="47" s="1"/>
  <c r="W10" i="47"/>
  <c r="AI19" i="46"/>
  <c r="X10" i="47" s="1"/>
  <c r="W11" i="47"/>
  <c r="AI23" i="46"/>
  <c r="X11" i="47" s="1"/>
  <c r="W12" i="47"/>
  <c r="AI27" i="46"/>
  <c r="X12" i="47" s="1"/>
  <c r="W13" i="47"/>
  <c r="AI31" i="46"/>
  <c r="X13" i="47" s="1"/>
  <c r="W14" i="47"/>
  <c r="AI35" i="46"/>
  <c r="X14" i="47" s="1"/>
  <c r="W15" i="47"/>
  <c r="AI39" i="46"/>
  <c r="X15" i="47" s="1"/>
  <c r="W16" i="47"/>
  <c r="AI43" i="46"/>
  <c r="X16" i="47" s="1"/>
  <c r="W17" i="47"/>
  <c r="AI47" i="46"/>
  <c r="X17" i="47" s="1"/>
  <c r="W18" i="47"/>
  <c r="AI51" i="46"/>
  <c r="X18" i="47" s="1"/>
  <c r="W19" i="47"/>
  <c r="AI55" i="46"/>
  <c r="X19" i="47" s="1"/>
  <c r="W20" i="47"/>
  <c r="AI59" i="46"/>
  <c r="X20" i="47" s="1"/>
  <c r="W21" i="47"/>
  <c r="AI63" i="46"/>
  <c r="X21" i="47" s="1"/>
  <c r="W22" i="47"/>
  <c r="AI67" i="46"/>
  <c r="X22" i="47" s="1"/>
  <c r="W23" i="47"/>
  <c r="AI71" i="46"/>
  <c r="X23" i="47" s="1"/>
  <c r="W24" i="47"/>
  <c r="W25" i="47" s="1"/>
  <c r="AH75" i="46"/>
  <c r="AJ74" i="46"/>
  <c r="Y24" i="47" s="1"/>
  <c r="AI74" i="46"/>
  <c r="X24" i="47" s="1"/>
  <c r="W8" i="45"/>
  <c r="AH75" i="44"/>
  <c r="AJ11" i="44"/>
  <c r="Y8" i="45" s="1"/>
  <c r="AI11" i="44"/>
  <c r="X8" i="45" s="1"/>
  <c r="W9" i="45"/>
  <c r="AJ15" i="44"/>
  <c r="Y9" i="45" s="1"/>
  <c r="AI15" i="44"/>
  <c r="X9" i="45" s="1"/>
  <c r="W10" i="45"/>
  <c r="AJ19" i="44"/>
  <c r="Y10" i="45" s="1"/>
  <c r="AI19" i="44"/>
  <c r="X10" i="45" s="1"/>
  <c r="W11" i="45"/>
  <c r="AJ23" i="44"/>
  <c r="Y11" i="45" s="1"/>
  <c r="AI23" i="44"/>
  <c r="X11" i="45" s="1"/>
  <c r="W12" i="45"/>
  <c r="AJ27" i="44"/>
  <c r="Y12" i="45" s="1"/>
  <c r="AI27" i="44"/>
  <c r="X12" i="45" s="1"/>
  <c r="W13" i="45"/>
  <c r="AJ31" i="44"/>
  <c r="Y13" i="45" s="1"/>
  <c r="AI31" i="44"/>
  <c r="X13" i="45" s="1"/>
  <c r="W14" i="45"/>
  <c r="AJ35" i="44"/>
  <c r="Y14" i="45" s="1"/>
  <c r="AI35" i="44"/>
  <c r="X14" i="45" s="1"/>
  <c r="W15" i="45"/>
  <c r="AJ39" i="44"/>
  <c r="Y15" i="45" s="1"/>
  <c r="AI39" i="44"/>
  <c r="X15" i="45" s="1"/>
  <c r="W16" i="45"/>
  <c r="AJ43" i="44"/>
  <c r="Y16" i="45" s="1"/>
  <c r="AI43" i="44"/>
  <c r="X16" i="45" s="1"/>
  <c r="W17" i="45"/>
  <c r="AJ47" i="44"/>
  <c r="AI47" i="44"/>
  <c r="X17" i="45" s="1"/>
  <c r="W18" i="45"/>
  <c r="AJ51" i="44"/>
  <c r="Y18" i="45" s="1"/>
  <c r="AI51" i="44"/>
  <c r="X18" i="45" s="1"/>
  <c r="W19" i="45"/>
  <c r="AJ55" i="44"/>
  <c r="Y19" i="45" s="1"/>
  <c r="AI55" i="44"/>
  <c r="X19" i="45" s="1"/>
  <c r="W20" i="45"/>
  <c r="AJ59" i="44"/>
  <c r="Y20" i="45" s="1"/>
  <c r="AI59" i="44"/>
  <c r="X20" i="45" s="1"/>
  <c r="W21" i="45"/>
  <c r="AJ63" i="44"/>
  <c r="Y21" i="45" s="1"/>
  <c r="AI63" i="44"/>
  <c r="X21" i="45" s="1"/>
  <c r="W22" i="45"/>
  <c r="AJ67" i="44"/>
  <c r="Y22" i="45" s="1"/>
  <c r="AI67" i="44"/>
  <c r="X22" i="45" s="1"/>
  <c r="W23" i="45"/>
  <c r="AJ71" i="44"/>
  <c r="Y23" i="45" s="1"/>
  <c r="AI71" i="44"/>
  <c r="X23" i="45" s="1"/>
  <c r="W24" i="45"/>
  <c r="AJ74" i="44"/>
  <c r="Y24" i="45" s="1"/>
  <c r="AI74" i="44"/>
  <c r="X24" i="45" s="1"/>
  <c r="W8" i="9"/>
  <c r="AH75" i="8"/>
  <c r="AJ74" i="8" s="1"/>
  <c r="AJ11" i="8"/>
  <c r="AI11" i="8"/>
  <c r="W9" i="9"/>
  <c r="AJ15" i="8"/>
  <c r="Y9" i="9" s="1"/>
  <c r="AI15" i="8"/>
  <c r="X9" i="9" s="1"/>
  <c r="W10" i="9"/>
  <c r="AJ19" i="8"/>
  <c r="Y10" i="9" s="1"/>
  <c r="AI19" i="8"/>
  <c r="X10" i="9" s="1"/>
  <c r="W11" i="9"/>
  <c r="AJ23" i="8"/>
  <c r="Y11" i="9" s="1"/>
  <c r="AI23" i="8"/>
  <c r="X11" i="9" s="1"/>
  <c r="W12" i="9"/>
  <c r="AJ27" i="8"/>
  <c r="Y12" i="9" s="1"/>
  <c r="AI27" i="8"/>
  <c r="X12" i="9" s="1"/>
  <c r="W13" i="9"/>
  <c r="AJ31" i="8"/>
  <c r="Y13" i="9" s="1"/>
  <c r="AI31" i="8"/>
  <c r="X13" i="9" s="1"/>
  <c r="W14" i="9"/>
  <c r="AJ35" i="8"/>
  <c r="Y14" i="9" s="1"/>
  <c r="AI35" i="8"/>
  <c r="X14" i="9" s="1"/>
  <c r="W15" i="9"/>
  <c r="AJ39" i="8"/>
  <c r="Y15" i="9" s="1"/>
  <c r="AI39" i="8"/>
  <c r="X15" i="9" s="1"/>
  <c r="W16" i="9"/>
  <c r="AJ43" i="8"/>
  <c r="Y16" i="9" s="1"/>
  <c r="AI43" i="8"/>
  <c r="X16" i="9" s="1"/>
  <c r="W17" i="9"/>
  <c r="AJ47" i="8"/>
  <c r="AI47" i="8"/>
  <c r="X17" i="9" s="1"/>
  <c r="W18" i="9"/>
  <c r="AJ51" i="8"/>
  <c r="Y18" i="9" s="1"/>
  <c r="AI51" i="8"/>
  <c r="X18" i="9" s="1"/>
  <c r="W19" i="9"/>
  <c r="AJ55" i="8"/>
  <c r="Y19" i="9" s="1"/>
  <c r="AI55" i="8"/>
  <c r="X19" i="9" s="1"/>
  <c r="W20" i="9"/>
  <c r="AJ59" i="8"/>
  <c r="Y20" i="9" s="1"/>
  <c r="AI59" i="8"/>
  <c r="X20" i="9" s="1"/>
  <c r="W21" i="9"/>
  <c r="AJ63" i="8"/>
  <c r="Y21" i="9" s="1"/>
  <c r="AI63" i="8"/>
  <c r="X21" i="9" s="1"/>
  <c r="W22" i="9"/>
  <c r="AJ67" i="8"/>
  <c r="Y22" i="9" s="1"/>
  <c r="AI67" i="8"/>
  <c r="X22" i="9" s="1"/>
  <c r="W23" i="9"/>
  <c r="AJ71" i="8"/>
  <c r="Y23" i="9" s="1"/>
  <c r="AI71" i="8"/>
  <c r="X23" i="9" s="1"/>
  <c r="AJ75" i="3"/>
  <c r="AJ74" i="3"/>
  <c r="AJ71" i="3"/>
  <c r="Y23" i="4" s="1"/>
  <c r="AJ70" i="3"/>
  <c r="AJ69" i="3"/>
  <c r="AJ67" i="3"/>
  <c r="Y22" i="4" s="1"/>
  <c r="AJ66" i="3"/>
  <c r="AJ65" i="3"/>
  <c r="AJ63" i="3"/>
  <c r="Y21" i="4" s="1"/>
  <c r="AJ62" i="3"/>
  <c r="AJ61" i="3"/>
  <c r="AJ59" i="3"/>
  <c r="Y20" i="4" s="1"/>
  <c r="AJ58" i="3"/>
  <c r="AJ57" i="3"/>
  <c r="AJ55" i="3"/>
  <c r="Y19" i="4" s="1"/>
  <c r="AJ54" i="3"/>
  <c r="AJ53" i="3"/>
  <c r="AJ51" i="3"/>
  <c r="Y18" i="4" s="1"/>
  <c r="AJ50" i="3"/>
  <c r="AJ49" i="3"/>
  <c r="AJ47" i="3"/>
  <c r="AJ46" i="3"/>
  <c r="AJ45" i="3"/>
  <c r="AJ43" i="3"/>
  <c r="Y16" i="4" s="1"/>
  <c r="AJ42" i="3"/>
  <c r="AJ41" i="3"/>
  <c r="AJ39" i="3"/>
  <c r="Y15" i="4" s="1"/>
  <c r="AJ38" i="3"/>
  <c r="AJ37" i="3"/>
  <c r="AJ35" i="3"/>
  <c r="Y14" i="4" s="1"/>
  <c r="AJ34" i="3"/>
  <c r="AJ33" i="3"/>
  <c r="AJ31" i="3"/>
  <c r="Y13" i="4" s="1"/>
  <c r="AJ30" i="3"/>
  <c r="AJ29" i="3"/>
  <c r="AJ27" i="3"/>
  <c r="Y12" i="4" s="1"/>
  <c r="AJ26" i="3"/>
  <c r="AJ25" i="3"/>
  <c r="AJ23" i="3"/>
  <c r="Y11" i="4" s="1"/>
  <c r="AJ22" i="3"/>
  <c r="AJ21" i="3"/>
  <c r="AJ19" i="3"/>
  <c r="Y10" i="4" s="1"/>
  <c r="AJ18" i="3"/>
  <c r="AJ17" i="3"/>
  <c r="AJ15" i="3"/>
  <c r="Y9" i="4" s="1"/>
  <c r="AJ14" i="3"/>
  <c r="AJ13" i="3"/>
  <c r="AJ11" i="3"/>
  <c r="AJ10" i="3"/>
  <c r="AJ9" i="3"/>
  <c r="AJ73" i="3"/>
  <c r="AJ37" i="58" l="1"/>
  <c r="AJ38" i="58"/>
  <c r="AJ39" i="58"/>
  <c r="AJ40" i="58"/>
  <c r="AJ41" i="58"/>
  <c r="AJ42" i="58"/>
  <c r="AJ43" i="58"/>
  <c r="AJ44" i="58"/>
  <c r="AJ45" i="58"/>
  <c r="AJ46" i="58"/>
  <c r="AJ47" i="58"/>
  <c r="AJ86" i="58"/>
  <c r="Y25" i="59" s="1"/>
  <c r="AJ10" i="58"/>
  <c r="AJ14" i="58"/>
  <c r="AJ18" i="58"/>
  <c r="AJ22" i="58"/>
  <c r="AJ26" i="58"/>
  <c r="AJ30" i="58"/>
  <c r="AJ34" i="58"/>
  <c r="AJ48" i="58"/>
  <c r="AJ52" i="58"/>
  <c r="AJ56" i="58"/>
  <c r="AJ60" i="58"/>
  <c r="AJ64" i="58"/>
  <c r="AJ68" i="58"/>
  <c r="AJ76" i="58"/>
  <c r="AJ80" i="58"/>
  <c r="AJ84" i="58"/>
  <c r="AI86" i="58"/>
  <c r="X25" i="59" s="1"/>
  <c r="AJ83" i="58"/>
  <c r="AJ79" i="58"/>
  <c r="AJ75" i="58"/>
  <c r="AJ71" i="58"/>
  <c r="AJ67" i="58"/>
  <c r="AJ63" i="58"/>
  <c r="AJ59" i="58"/>
  <c r="AJ55" i="58"/>
  <c r="AJ51" i="58"/>
  <c r="AJ33" i="58"/>
  <c r="AJ29" i="58"/>
  <c r="AJ25" i="58"/>
  <c r="AJ21" i="58"/>
  <c r="AJ17" i="58"/>
  <c r="AJ13" i="58"/>
  <c r="AJ9" i="58"/>
  <c r="W25" i="59"/>
  <c r="AI231" i="66"/>
  <c r="AH232" i="66"/>
  <c r="AJ70" i="54"/>
  <c r="AJ54" i="54"/>
  <c r="AJ58" i="54"/>
  <c r="AJ46" i="54"/>
  <c r="AJ38" i="54"/>
  <c r="AJ37" i="54"/>
  <c r="AJ26" i="54"/>
  <c r="AJ25" i="54"/>
  <c r="AJ18" i="54"/>
  <c r="AJ10" i="54"/>
  <c r="X22" i="67"/>
  <c r="X22" i="55"/>
  <c r="X21" i="67"/>
  <c r="X21" i="55"/>
  <c r="X20" i="67"/>
  <c r="X20" i="55"/>
  <c r="X19" i="67"/>
  <c r="X19" i="55"/>
  <c r="X18" i="67"/>
  <c r="X18" i="55"/>
  <c r="X17" i="67"/>
  <c r="X17" i="55"/>
  <c r="X16" i="67"/>
  <c r="X16" i="55"/>
  <c r="X14" i="67"/>
  <c r="X14" i="55"/>
  <c r="X13" i="67"/>
  <c r="X13" i="55"/>
  <c r="X12" i="67"/>
  <c r="X12" i="55"/>
  <c r="X9" i="67"/>
  <c r="X9" i="55"/>
  <c r="X8" i="55"/>
  <c r="AJ75" i="48"/>
  <c r="Y25" i="49" s="1"/>
  <c r="AI75" i="48"/>
  <c r="X25" i="49" s="1"/>
  <c r="AJ71" i="48"/>
  <c r="Y23" i="49" s="1"/>
  <c r="AJ70" i="48"/>
  <c r="AJ69" i="48"/>
  <c r="AJ67" i="48"/>
  <c r="Y22" i="49" s="1"/>
  <c r="AJ66" i="48"/>
  <c r="AJ65" i="48"/>
  <c r="AJ63" i="48"/>
  <c r="Y21" i="49" s="1"/>
  <c r="AJ62" i="48"/>
  <c r="AJ61" i="48"/>
  <c r="AJ59" i="48"/>
  <c r="Y20" i="49" s="1"/>
  <c r="AJ58" i="48"/>
  <c r="AJ57" i="48"/>
  <c r="AJ55" i="48"/>
  <c r="Y19" i="49" s="1"/>
  <c r="AJ54" i="48"/>
  <c r="AJ53" i="48"/>
  <c r="AJ51" i="48"/>
  <c r="Y18" i="49" s="1"/>
  <c r="AJ50" i="48"/>
  <c r="AJ49" i="48"/>
  <c r="AJ47" i="48"/>
  <c r="AJ46" i="48"/>
  <c r="AJ45" i="48"/>
  <c r="AJ43" i="48"/>
  <c r="Y16" i="49" s="1"/>
  <c r="AJ42" i="48"/>
  <c r="AJ41" i="48"/>
  <c r="AJ39" i="48"/>
  <c r="Y15" i="49" s="1"/>
  <c r="AJ38" i="48"/>
  <c r="AJ37" i="48"/>
  <c r="AJ35" i="48"/>
  <c r="Y14" i="49" s="1"/>
  <c r="AJ34" i="48"/>
  <c r="AJ33" i="48"/>
  <c r="AJ31" i="48"/>
  <c r="Y13" i="49" s="1"/>
  <c r="AJ30" i="48"/>
  <c r="AJ29" i="48"/>
  <c r="AJ27" i="48"/>
  <c r="Y12" i="49" s="1"/>
  <c r="AJ26" i="48"/>
  <c r="AJ25" i="48"/>
  <c r="AJ23" i="48"/>
  <c r="Y11" i="49" s="1"/>
  <c r="AJ22" i="48"/>
  <c r="AJ21" i="48"/>
  <c r="AJ19" i="48"/>
  <c r="Y10" i="49" s="1"/>
  <c r="AJ18" i="48"/>
  <c r="AJ17" i="48"/>
  <c r="AJ15" i="48"/>
  <c r="Y9" i="49" s="1"/>
  <c r="AJ14" i="48"/>
  <c r="AJ13" i="48"/>
  <c r="AJ11" i="48"/>
  <c r="Y8" i="49" s="1"/>
  <c r="AJ10" i="48"/>
  <c r="AJ9" i="48"/>
  <c r="AJ73" i="48"/>
  <c r="AJ76" i="10"/>
  <c r="Y25" i="11" s="1"/>
  <c r="AI76" i="10"/>
  <c r="X25" i="11" s="1"/>
  <c r="AJ74" i="10"/>
  <c r="AJ71" i="10"/>
  <c r="Y23" i="11" s="1"/>
  <c r="AJ70" i="10"/>
  <c r="AJ69" i="10"/>
  <c r="AJ67" i="10"/>
  <c r="Y22" i="11" s="1"/>
  <c r="AJ66" i="10"/>
  <c r="AJ65" i="10"/>
  <c r="AJ63" i="10"/>
  <c r="Y21" i="11" s="1"/>
  <c r="AJ62" i="10"/>
  <c r="AJ61" i="10"/>
  <c r="AJ59" i="10"/>
  <c r="Y20" i="11" s="1"/>
  <c r="AJ58" i="10"/>
  <c r="AJ57" i="10"/>
  <c r="AJ55" i="10"/>
  <c r="Y19" i="11" s="1"/>
  <c r="AJ54" i="10"/>
  <c r="AJ53" i="10"/>
  <c r="AJ51" i="10"/>
  <c r="Y18" i="11" s="1"/>
  <c r="AJ50" i="10"/>
  <c r="AJ49" i="10"/>
  <c r="AJ47" i="10"/>
  <c r="AJ46" i="10"/>
  <c r="AJ45" i="10"/>
  <c r="AJ43" i="10"/>
  <c r="Y16" i="11" s="1"/>
  <c r="AJ42" i="10"/>
  <c r="AJ41" i="10"/>
  <c r="AJ39" i="10"/>
  <c r="Y15" i="11" s="1"/>
  <c r="AJ38" i="10"/>
  <c r="AJ37" i="10"/>
  <c r="AJ35" i="10"/>
  <c r="Y14" i="11" s="1"/>
  <c r="AJ34" i="10"/>
  <c r="AJ33" i="10"/>
  <c r="AJ31" i="10"/>
  <c r="Y13" i="11" s="1"/>
  <c r="AJ30" i="10"/>
  <c r="AJ29" i="10"/>
  <c r="AJ27" i="10"/>
  <c r="Y12" i="11" s="1"/>
  <c r="AJ26" i="10"/>
  <c r="AJ25" i="10"/>
  <c r="AJ23" i="10"/>
  <c r="Y11" i="11" s="1"/>
  <c r="AJ22" i="10"/>
  <c r="AJ21" i="10"/>
  <c r="AJ19" i="10"/>
  <c r="Y10" i="11" s="1"/>
  <c r="AJ18" i="10"/>
  <c r="AJ17" i="10"/>
  <c r="AJ15" i="10"/>
  <c r="Y9" i="11" s="1"/>
  <c r="AJ14" i="10"/>
  <c r="AJ13" i="10"/>
  <c r="AJ11" i="10"/>
  <c r="Y8" i="11" s="1"/>
  <c r="AJ10" i="10"/>
  <c r="AJ9" i="10"/>
  <c r="AJ73" i="10"/>
  <c r="X12" i="4"/>
  <c r="AI77" i="3"/>
  <c r="X25" i="4" s="1"/>
  <c r="AH57" i="56"/>
  <c r="AC58" i="56"/>
  <c r="AB79" i="56"/>
  <c r="Q20" i="57"/>
  <c r="Q25" i="57" s="1"/>
  <c r="X24" i="55"/>
  <c r="Y24" i="55"/>
  <c r="AJ75" i="54"/>
  <c r="AI75" i="54"/>
  <c r="AJ71" i="54"/>
  <c r="AJ69" i="54"/>
  <c r="AJ67" i="54"/>
  <c r="AJ66" i="54"/>
  <c r="AJ65" i="54"/>
  <c r="AJ63" i="54"/>
  <c r="AJ62" i="54"/>
  <c r="AJ61" i="54"/>
  <c r="AJ59" i="54"/>
  <c r="AJ57" i="54"/>
  <c r="AJ55" i="54"/>
  <c r="AJ53" i="54"/>
  <c r="AJ51" i="54"/>
  <c r="AJ50" i="54"/>
  <c r="AJ47" i="54"/>
  <c r="AJ45" i="54"/>
  <c r="AJ43" i="54"/>
  <c r="AJ42" i="54"/>
  <c r="AJ41" i="54"/>
  <c r="AJ39" i="54"/>
  <c r="AJ35" i="54"/>
  <c r="AJ34" i="54"/>
  <c r="AJ33" i="54"/>
  <c r="AJ31" i="54"/>
  <c r="AJ30" i="54"/>
  <c r="AJ29" i="54"/>
  <c r="AJ27" i="54"/>
  <c r="AJ23" i="54"/>
  <c r="AJ22" i="54"/>
  <c r="AJ21" i="54"/>
  <c r="AJ19" i="54"/>
  <c r="AJ17" i="54"/>
  <c r="AJ15" i="54"/>
  <c r="AJ14" i="54"/>
  <c r="AJ13" i="54"/>
  <c r="AJ11" i="54"/>
  <c r="AJ9" i="54"/>
  <c r="AJ73" i="54"/>
  <c r="AJ75" i="46"/>
  <c r="Y25" i="47" s="1"/>
  <c r="AJ71" i="46"/>
  <c r="Y23" i="47" s="1"/>
  <c r="AJ70" i="46"/>
  <c r="AJ69" i="46"/>
  <c r="AJ67" i="46"/>
  <c r="Y22" i="47" s="1"/>
  <c r="AJ66" i="46"/>
  <c r="AJ65" i="46"/>
  <c r="AJ63" i="46"/>
  <c r="Y21" i="47" s="1"/>
  <c r="AJ62" i="46"/>
  <c r="AJ61" i="46"/>
  <c r="AJ59" i="46"/>
  <c r="Y20" i="47" s="1"/>
  <c r="AJ58" i="46"/>
  <c r="AJ57" i="46"/>
  <c r="AJ55" i="46"/>
  <c r="Y19" i="47" s="1"/>
  <c r="AJ54" i="46"/>
  <c r="AJ53" i="46"/>
  <c r="AJ51" i="46"/>
  <c r="Y18" i="47" s="1"/>
  <c r="AJ50" i="46"/>
  <c r="AJ49" i="46"/>
  <c r="AJ47" i="46"/>
  <c r="AJ46" i="46"/>
  <c r="AJ45" i="46"/>
  <c r="AJ43" i="46"/>
  <c r="Y16" i="47" s="1"/>
  <c r="AJ42" i="46"/>
  <c r="AJ41" i="46"/>
  <c r="AJ39" i="46"/>
  <c r="Y15" i="47" s="1"/>
  <c r="AJ38" i="46"/>
  <c r="AJ37" i="46"/>
  <c r="AJ35" i="46"/>
  <c r="Y14" i="47" s="1"/>
  <c r="AJ34" i="46"/>
  <c r="AJ33" i="46"/>
  <c r="AJ31" i="46"/>
  <c r="Y13" i="47" s="1"/>
  <c r="AJ30" i="46"/>
  <c r="AJ29" i="46"/>
  <c r="AJ27" i="46"/>
  <c r="Y12" i="47" s="1"/>
  <c r="AJ26" i="46"/>
  <c r="AJ25" i="46"/>
  <c r="AJ23" i="46"/>
  <c r="Y11" i="47" s="1"/>
  <c r="AJ22" i="46"/>
  <c r="AJ21" i="46"/>
  <c r="AJ19" i="46"/>
  <c r="Y10" i="47" s="1"/>
  <c r="AJ18" i="46"/>
  <c r="AJ17" i="46"/>
  <c r="AJ15" i="46"/>
  <c r="Y9" i="47" s="1"/>
  <c r="AJ14" i="46"/>
  <c r="AJ13" i="46"/>
  <c r="AJ11" i="46"/>
  <c r="Y8" i="47" s="1"/>
  <c r="AJ10" i="46"/>
  <c r="AJ9" i="46"/>
  <c r="AI75" i="46"/>
  <c r="X25" i="47" s="1"/>
  <c r="AJ73" i="46"/>
  <c r="AJ75" i="44"/>
  <c r="Y25" i="45" s="1"/>
  <c r="AI75" i="44"/>
  <c r="X25" i="45" s="1"/>
  <c r="AJ10" i="44"/>
  <c r="AJ14" i="44"/>
  <c r="AJ18" i="44"/>
  <c r="AJ22" i="44"/>
  <c r="AJ26" i="44"/>
  <c r="AJ30" i="44"/>
  <c r="AJ34" i="44"/>
  <c r="AJ38" i="44"/>
  <c r="AJ42" i="44"/>
  <c r="AJ46" i="44"/>
  <c r="AJ50" i="44"/>
  <c r="AJ54" i="44"/>
  <c r="AJ58" i="44"/>
  <c r="AJ62" i="44"/>
  <c r="AJ66" i="44"/>
  <c r="AJ70" i="44"/>
  <c r="AJ73" i="44"/>
  <c r="AJ69" i="44"/>
  <c r="AJ65" i="44"/>
  <c r="AJ61" i="44"/>
  <c r="AJ57" i="44"/>
  <c r="AJ53" i="44"/>
  <c r="AJ49" i="44"/>
  <c r="AJ45" i="44"/>
  <c r="AJ41" i="44"/>
  <c r="AJ37" i="44"/>
  <c r="AJ33" i="44"/>
  <c r="AJ29" i="44"/>
  <c r="AJ25" i="44"/>
  <c r="AJ21" i="44"/>
  <c r="AJ17" i="44"/>
  <c r="AJ13" i="44"/>
  <c r="AJ9" i="44"/>
  <c r="W25" i="45"/>
  <c r="X8" i="9"/>
  <c r="AI75" i="8"/>
  <c r="X25" i="9" s="1"/>
  <c r="Y8" i="9"/>
  <c r="AJ10" i="8"/>
  <c r="AJ14" i="8"/>
  <c r="AJ18" i="8"/>
  <c r="AJ22" i="8"/>
  <c r="AJ26" i="8"/>
  <c r="AJ30" i="8"/>
  <c r="AJ34" i="8"/>
  <c r="AJ38" i="8"/>
  <c r="AJ42" i="8"/>
  <c r="AJ46" i="8"/>
  <c r="AJ50" i="8"/>
  <c r="AJ54" i="8"/>
  <c r="AJ58" i="8"/>
  <c r="AJ62" i="8"/>
  <c r="AJ66" i="8"/>
  <c r="AJ70" i="8"/>
  <c r="AJ73" i="8"/>
  <c r="AJ69" i="8"/>
  <c r="AJ65" i="8"/>
  <c r="AJ61" i="8"/>
  <c r="AJ57" i="8"/>
  <c r="AJ53" i="8"/>
  <c r="AJ49" i="8"/>
  <c r="AJ45" i="8"/>
  <c r="AJ41" i="8"/>
  <c r="AJ37" i="8"/>
  <c r="AJ33" i="8"/>
  <c r="AJ29" i="8"/>
  <c r="AJ25" i="8"/>
  <c r="AJ21" i="8"/>
  <c r="AJ17" i="8"/>
  <c r="AJ13" i="8"/>
  <c r="AJ9" i="8"/>
  <c r="W25" i="9"/>
  <c r="Y8" i="4"/>
  <c r="AJ77" i="3"/>
  <c r="Y25" i="4" s="1"/>
  <c r="AJ232" i="66" l="1"/>
  <c r="AI232" i="66"/>
  <c r="AJ10" i="66"/>
  <c r="AJ11" i="66"/>
  <c r="AJ12" i="66"/>
  <c r="AJ13" i="66"/>
  <c r="AJ17" i="66"/>
  <c r="AJ21" i="66"/>
  <c r="AJ22" i="66"/>
  <c r="AJ23" i="66"/>
  <c r="Y11" i="67" s="1"/>
  <c r="AJ24" i="66"/>
  <c r="AJ25" i="66"/>
  <c r="AJ29" i="66"/>
  <c r="AJ33" i="66"/>
  <c r="AJ34" i="66"/>
  <c r="AJ35" i="66"/>
  <c r="AJ36" i="66"/>
  <c r="AJ37" i="66"/>
  <c r="AJ38" i="66"/>
  <c r="AJ39" i="66"/>
  <c r="AJ40" i="66"/>
  <c r="AJ41" i="66"/>
  <c r="AJ42" i="66"/>
  <c r="AJ43" i="66"/>
  <c r="AJ44" i="66"/>
  <c r="AJ45" i="66"/>
  <c r="AJ46" i="66"/>
  <c r="AJ47" i="66"/>
  <c r="AJ48" i="66"/>
  <c r="AJ49" i="66"/>
  <c r="AJ50" i="66"/>
  <c r="AJ51" i="66"/>
  <c r="AJ52" i="66"/>
  <c r="AJ53" i="66"/>
  <c r="AJ54" i="66"/>
  <c r="AJ55" i="66"/>
  <c r="AJ56" i="66"/>
  <c r="AJ57" i="66"/>
  <c r="AJ58" i="66"/>
  <c r="AJ59" i="66"/>
  <c r="AJ60" i="66"/>
  <c r="AJ61" i="66"/>
  <c r="AJ62" i="66"/>
  <c r="AJ63" i="66"/>
  <c r="AJ64" i="66"/>
  <c r="AJ65" i="66"/>
  <c r="AJ66" i="66"/>
  <c r="AJ67" i="66"/>
  <c r="AJ68" i="66"/>
  <c r="AJ69" i="66"/>
  <c r="AJ70" i="66"/>
  <c r="AJ71" i="66"/>
  <c r="AJ72" i="66"/>
  <c r="AJ73" i="66"/>
  <c r="AJ74" i="66"/>
  <c r="AJ75" i="66"/>
  <c r="AJ76" i="66"/>
  <c r="Y23" i="67" s="1"/>
  <c r="AJ77" i="66"/>
  <c r="AJ78" i="66"/>
  <c r="AJ79" i="66"/>
  <c r="Y24" i="67" s="1"/>
  <c r="AJ80" i="66"/>
  <c r="Y25" i="67" s="1"/>
  <c r="AJ81" i="66"/>
  <c r="AJ82" i="66"/>
  <c r="AJ83" i="66"/>
  <c r="AJ84" i="66"/>
  <c r="AJ85" i="66"/>
  <c r="AJ86" i="66"/>
  <c r="AJ90" i="66"/>
  <c r="AJ94" i="66"/>
  <c r="AJ97" i="66"/>
  <c r="AJ98" i="66"/>
  <c r="AJ99" i="66"/>
  <c r="AJ100" i="66"/>
  <c r="AJ101" i="66"/>
  <c r="AJ102" i="66"/>
  <c r="AJ103" i="66"/>
  <c r="AJ105" i="66"/>
  <c r="AJ106" i="66"/>
  <c r="AJ107" i="66"/>
  <c r="AJ108" i="66"/>
  <c r="AJ109" i="66"/>
  <c r="AJ110" i="66"/>
  <c r="AJ111" i="66"/>
  <c r="AJ112" i="66"/>
  <c r="AJ113" i="66"/>
  <c r="AJ114" i="66"/>
  <c r="AJ115" i="66"/>
  <c r="AJ116" i="66"/>
  <c r="AJ117" i="66"/>
  <c r="AJ118" i="66"/>
  <c r="AJ122" i="66"/>
  <c r="AJ126" i="66"/>
  <c r="AJ127" i="66"/>
  <c r="AJ128" i="66"/>
  <c r="AJ129" i="66"/>
  <c r="AJ130" i="66"/>
  <c r="AJ131" i="66"/>
  <c r="AJ138" i="66"/>
  <c r="AJ142" i="66"/>
  <c r="AJ143" i="66"/>
  <c r="AJ144" i="66"/>
  <c r="AJ145" i="66"/>
  <c r="AJ146" i="66"/>
  <c r="AJ147" i="66"/>
  <c r="AJ148" i="66"/>
  <c r="AJ149" i="66"/>
  <c r="AJ150" i="66"/>
  <c r="AJ151" i="66"/>
  <c r="AJ152" i="66"/>
  <c r="AJ156" i="66"/>
  <c r="AJ160" i="66"/>
  <c r="AJ164" i="66"/>
  <c r="AJ165" i="66"/>
  <c r="AJ166" i="66"/>
  <c r="AJ167" i="66"/>
  <c r="AJ168" i="66"/>
  <c r="AJ169" i="66"/>
  <c r="AJ170" i="66"/>
  <c r="AJ171" i="66"/>
  <c r="AJ172" i="66"/>
  <c r="AJ173" i="66"/>
  <c r="AJ174" i="66"/>
  <c r="AJ175" i="66"/>
  <c r="AJ176" i="66"/>
  <c r="AJ177" i="66"/>
  <c r="AJ178" i="66"/>
  <c r="AJ179" i="66"/>
  <c r="AJ180" i="66"/>
  <c r="AJ181" i="66"/>
  <c r="AJ182" i="66"/>
  <c r="AJ183" i="66"/>
  <c r="AJ184" i="66"/>
  <c r="AJ185" i="66"/>
  <c r="AJ186" i="66"/>
  <c r="AJ187" i="66"/>
  <c r="AJ188" i="66"/>
  <c r="AJ189" i="66"/>
  <c r="AJ190" i="66"/>
  <c r="AJ191" i="66"/>
  <c r="AJ192" i="66"/>
  <c r="AJ193" i="66"/>
  <c r="AJ194" i="66"/>
  <c r="AJ195" i="66"/>
  <c r="AJ196" i="66"/>
  <c r="AJ197" i="66"/>
  <c r="AJ198" i="66"/>
  <c r="AJ199" i="66"/>
  <c r="AJ200" i="66"/>
  <c r="AJ201" i="66"/>
  <c r="AJ202" i="66"/>
  <c r="AJ203" i="66"/>
  <c r="AJ204" i="66"/>
  <c r="AJ205" i="66"/>
  <c r="AJ206" i="66"/>
  <c r="AJ207" i="66"/>
  <c r="AJ208" i="66"/>
  <c r="AJ209" i="66"/>
  <c r="AJ210" i="66"/>
  <c r="AJ211" i="66"/>
  <c r="AJ212" i="66"/>
  <c r="AJ213" i="66"/>
  <c r="AJ214" i="66"/>
  <c r="AJ215" i="66"/>
  <c r="AJ216" i="66"/>
  <c r="AJ217" i="66"/>
  <c r="AJ218" i="66"/>
  <c r="AJ219" i="66"/>
  <c r="AJ220" i="66"/>
  <c r="AJ221" i="66"/>
  <c r="AJ222" i="66"/>
  <c r="AJ223" i="66"/>
  <c r="AJ224" i="66"/>
  <c r="AJ225" i="66"/>
  <c r="AJ226" i="66"/>
  <c r="AJ227" i="66"/>
  <c r="AJ163" i="66"/>
  <c r="AJ159" i="66"/>
  <c r="AJ155" i="66"/>
  <c r="AJ141" i="66"/>
  <c r="AJ137" i="66"/>
  <c r="AJ134" i="66"/>
  <c r="AJ125" i="66"/>
  <c r="AJ121" i="66"/>
  <c r="AJ104" i="66"/>
  <c r="AJ93" i="66"/>
  <c r="AJ89" i="66"/>
  <c r="AJ32" i="66"/>
  <c r="AJ28" i="66"/>
  <c r="AJ20" i="66"/>
  <c r="AJ16" i="66"/>
  <c r="AJ9" i="66"/>
  <c r="AJ14" i="66"/>
  <c r="AJ18" i="66"/>
  <c r="AJ26" i="66"/>
  <c r="AJ30" i="66"/>
  <c r="AJ87" i="66"/>
  <c r="AJ91" i="66"/>
  <c r="AJ95" i="66"/>
  <c r="AJ119" i="66"/>
  <c r="AJ123" i="66"/>
  <c r="AJ132" i="66"/>
  <c r="AJ135" i="66"/>
  <c r="AJ139" i="66"/>
  <c r="AJ153" i="66"/>
  <c r="AJ157" i="66"/>
  <c r="AJ161" i="66"/>
  <c r="AJ228" i="66"/>
  <c r="AJ230" i="66"/>
  <c r="AJ231" i="66"/>
  <c r="R20" i="57"/>
  <c r="R25" i="57" s="1"/>
  <c r="AC79" i="56"/>
  <c r="AH58" i="56"/>
  <c r="AI57" i="56"/>
  <c r="Y8" i="67"/>
  <c r="Y8" i="55"/>
  <c r="Y9" i="67"/>
  <c r="Y9" i="55"/>
  <c r="Y10" i="55"/>
  <c r="Y11" i="55"/>
  <c r="Y12" i="67"/>
  <c r="Y12" i="55"/>
  <c r="Y13" i="67"/>
  <c r="Y13" i="55"/>
  <c r="Y14" i="67"/>
  <c r="Y14" i="55"/>
  <c r="Y15" i="67"/>
  <c r="Y15" i="55"/>
  <c r="Y16" i="67"/>
  <c r="Y16" i="55"/>
  <c r="Y18" i="67"/>
  <c r="Y18" i="55"/>
  <c r="Y19" i="67"/>
  <c r="Y19" i="55"/>
  <c r="Y20" i="67"/>
  <c r="Y20" i="55"/>
  <c r="Y21" i="67"/>
  <c r="Y21" i="55"/>
  <c r="Y22" i="67"/>
  <c r="Y22" i="55"/>
  <c r="Y23" i="55"/>
  <c r="X25" i="55"/>
  <c r="Y25" i="55"/>
  <c r="Y24" i="9"/>
  <c r="AJ75" i="8"/>
  <c r="Y25" i="9" s="1"/>
  <c r="AH79" i="56" l="1"/>
  <c r="W20" i="57"/>
  <c r="W25" i="57" s="1"/>
  <c r="AI58" i="56"/>
  <c r="X20" i="57" s="1"/>
  <c r="AJ73" i="56" l="1"/>
  <c r="AJ69" i="56"/>
  <c r="AJ70" i="56"/>
  <c r="AJ71" i="56"/>
  <c r="AJ72" i="56"/>
  <c r="AJ62" i="56"/>
  <c r="Y21" i="57" s="1"/>
  <c r="AJ61" i="56"/>
  <c r="AJ48" i="56"/>
  <c r="AJ32" i="56"/>
  <c r="AJ64" i="56"/>
  <c r="AJ50" i="56"/>
  <c r="Y18" i="57" s="1"/>
  <c r="AJ49" i="56"/>
  <c r="AJ34" i="56"/>
  <c r="Y14" i="57" s="1"/>
  <c r="AJ33" i="56"/>
  <c r="AJ66" i="56"/>
  <c r="Y22" i="57" s="1"/>
  <c r="AJ65" i="56"/>
  <c r="AJ52" i="56"/>
  <c r="AJ36" i="56"/>
  <c r="AJ11" i="56"/>
  <c r="Y8" i="57" s="1"/>
  <c r="AJ10" i="56"/>
  <c r="AJ17" i="56"/>
  <c r="AJ68" i="56"/>
  <c r="AJ54" i="56"/>
  <c r="Y19" i="57" s="1"/>
  <c r="AJ53" i="56"/>
  <c r="AJ38" i="56"/>
  <c r="Y15" i="57" s="1"/>
  <c r="AJ37" i="56"/>
  <c r="AJ22" i="56"/>
  <c r="Y11" i="57" s="1"/>
  <c r="AJ21" i="56"/>
  <c r="AJ13" i="56"/>
  <c r="AJ79" i="56"/>
  <c r="Y25" i="57" s="1"/>
  <c r="AJ74" i="56"/>
  <c r="Y23" i="57" s="1"/>
  <c r="AJ56" i="56"/>
  <c r="AJ40" i="56"/>
  <c r="AJ24" i="56"/>
  <c r="AJ15" i="56"/>
  <c r="Y9" i="57" s="1"/>
  <c r="AJ14" i="56"/>
  <c r="AJ28" i="56"/>
  <c r="AJ18" i="56"/>
  <c r="Y10" i="57" s="1"/>
  <c r="AI79" i="56"/>
  <c r="X25" i="57" s="1"/>
  <c r="AJ76" i="56"/>
  <c r="AJ42" i="56"/>
  <c r="Y16" i="57" s="1"/>
  <c r="AJ41" i="56"/>
  <c r="AJ26" i="56"/>
  <c r="Y12" i="57" s="1"/>
  <c r="AJ25" i="56"/>
  <c r="AJ16" i="56"/>
  <c r="AJ9" i="56"/>
  <c r="AJ78" i="56"/>
  <c r="Y24" i="57" s="1"/>
  <c r="AJ77" i="56"/>
  <c r="AJ60" i="56"/>
  <c r="AJ46" i="56"/>
  <c r="AJ45" i="56"/>
  <c r="AJ30" i="56"/>
  <c r="Y13" i="57" s="1"/>
  <c r="AJ29" i="56"/>
  <c r="AJ20" i="56"/>
  <c r="AJ44" i="56"/>
  <c r="AJ57" i="56"/>
  <c r="AJ58" i="56"/>
  <c r="Y20" i="57" s="1"/>
  <c r="Y232" i="66"/>
  <c r="M25" i="67"/>
  <c r="Y71" i="54"/>
  <c r="N23" i="55"/>
  <c r="N25" i="55"/>
  <c r="U71" i="54"/>
  <c r="J23" i="55"/>
  <c r="J25" i="55"/>
  <c r="U228" i="66"/>
  <c r="U232" i="66"/>
  <c r="Y75" i="54"/>
  <c r="U75" i="54"/>
</calcChain>
</file>

<file path=xl/sharedStrings.xml><?xml version="1.0" encoding="utf-8"?>
<sst xmlns="http://schemas.openxmlformats.org/spreadsheetml/2006/main" count="2315" uniqueCount="380">
  <si>
    <t>PARTIDA 21-01-05 "INGRESO ÉTICO FAMILIAR Y SISTEMA CHILE SOLIDARIO"</t>
  </si>
  <si>
    <t>INFORME POR PROGRAMA Y REGIÓN</t>
  </si>
  <si>
    <t>EJECUCIÓN AL 30 SEPTIEMBRE DE 2026</t>
  </si>
  <si>
    <t>En pesos</t>
  </si>
  <si>
    <t>24-01-010 "Programa Bonificación Ley N°20.595"</t>
  </si>
  <si>
    <t>Nº</t>
  </si>
  <si>
    <t>Código Proyecto</t>
  </si>
  <si>
    <t>REGION</t>
  </si>
  <si>
    <t>Fecha</t>
  </si>
  <si>
    <t>Nombre y Razón Social del Ejecutor</t>
  </si>
  <si>
    <t>Denominación del Programa- Convenio o Transferencia</t>
  </si>
  <si>
    <t xml:space="preserve">Modalidad de Asignación </t>
  </si>
  <si>
    <t xml:space="preserve">Vigencia del Convenio </t>
  </si>
  <si>
    <t>Presupuesto por región</t>
  </si>
  <si>
    <t>Monto del convenio</t>
  </si>
  <si>
    <t>Productos/y/o Actividades</t>
  </si>
  <si>
    <t>Beneficiarios</t>
  </si>
  <si>
    <t>Modalidad de Pago</t>
  </si>
  <si>
    <t>Observaciones</t>
  </si>
  <si>
    <t>EJECUCION DEVENGADA</t>
  </si>
  <si>
    <t>1er. Trimestre</t>
  </si>
  <si>
    <t>2do. Trimestre</t>
  </si>
  <si>
    <t>3er. Trimestre</t>
  </si>
  <si>
    <t>4to. Trimestre</t>
  </si>
  <si>
    <t>Total Anual</t>
  </si>
  <si>
    <t>Porcentaje de Participación:</t>
  </si>
  <si>
    <t>Resolución o Decreto</t>
  </si>
  <si>
    <t>Inicio</t>
  </si>
  <si>
    <t>Término</t>
  </si>
  <si>
    <t>Cobertura</t>
  </si>
  <si>
    <t>Universo</t>
  </si>
  <si>
    <t>Tipo de Beneficiarios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</si>
  <si>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</si>
  <si>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</si>
  <si>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</si>
  <si>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</si>
  <si>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</si>
  <si>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</si>
  <si>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</si>
  <si>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</si>
  <si>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</si>
  <si>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</si>
  <si>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</si>
  <si>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</si>
  <si>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Ejecución</t>
  </si>
  <si>
    <t>Del Gasto</t>
  </si>
  <si>
    <t>TARAPACÁ</t>
  </si>
  <si>
    <t>TOTAL  REGIÓN DE TARAPACÁ</t>
  </si>
  <si>
    <t>ANTOFAGASTA</t>
  </si>
  <si>
    <t>TOTAL  REGIÓN DE ANTOFAGASTA</t>
  </si>
  <si>
    <t>ATACAMA</t>
  </si>
  <si>
    <t>TOTAL  REGIÓN DE ATACAMA</t>
  </si>
  <si>
    <t>COQUIMBO</t>
  </si>
  <si>
    <t>TOTAL  REGIÓN DE COQUIMBO</t>
  </si>
  <si>
    <t>VALPARAÍSO</t>
  </si>
  <si>
    <t>Subtítulo 22</t>
  </si>
  <si>
    <t>TOTAL  REGIÓN DE VALPARAÍSO</t>
  </si>
  <si>
    <t>LIBERTADOR B. O HIGGINS</t>
  </si>
  <si>
    <t>TOTAL  REGIÓN DEL LIBERTADOR GENERAL BERNARDO O'HIGGINS</t>
  </si>
  <si>
    <t>MAULE</t>
  </si>
  <si>
    <t>TOTAL  REGIÓN DEL MAULE</t>
  </si>
  <si>
    <t>BIOBÍO</t>
  </si>
  <si>
    <t>TOTAL  REGIÓN DEL BIOBÍO</t>
  </si>
  <si>
    <t>ARAUCANÍA</t>
  </si>
  <si>
    <t>TOTAL  REGIÓN DE LA ARAUCANÍA</t>
  </si>
  <si>
    <t>LOS LAGOS</t>
  </si>
  <si>
    <t>TOTAL  REGIÓN DE LOS LAGOS</t>
  </si>
  <si>
    <t>AYSÉN</t>
  </si>
  <si>
    <t>TOTAL  REGIÓN AYSÉN DEL GENERAL CARLOS IBAÑEZ DEL CAMPO</t>
  </si>
  <si>
    <t>MAGALLANES</t>
  </si>
  <si>
    <t>TOTAL  REGIÓN DE MAGALLANES Y ANTÁRTICA CHILENA</t>
  </si>
  <si>
    <t>LOS RÍOS</t>
  </si>
  <si>
    <t>TOTAL  REGIÓN DE LOS RÍOS</t>
  </si>
  <si>
    <t>ARICA Y PARINACOTA</t>
  </si>
  <si>
    <t>TOTAL  REGIÓN DE ARICA Y PARINACOTA</t>
  </si>
  <si>
    <t>ÑUBLE</t>
  </si>
  <si>
    <t>TOTAL  REGIÓN ÑUBLE</t>
  </si>
  <si>
    <t>METROPOLITANA</t>
  </si>
  <si>
    <t>TOTAL  REGIÓN METROPOLITANA</t>
  </si>
  <si>
    <t>NIVEL CENTRAL</t>
  </si>
  <si>
    <t>Subtítulo 21</t>
  </si>
  <si>
    <t>DEC. N° 15</t>
  </si>
  <si>
    <t>INSTITUTO DE  PREVISION SOCIAL</t>
  </si>
  <si>
    <t>BONIFICACION LEY 20.595</t>
  </si>
  <si>
    <t>24-01-010</t>
  </si>
  <si>
    <t>Subtítulo 24</t>
  </si>
  <si>
    <t>TOTAL  NIVEL CENTRAL</t>
  </si>
  <si>
    <t>Total Convenios</t>
  </si>
  <si>
    <t>Porcentaje de:</t>
  </si>
  <si>
    <t>Participación del Gasto</t>
  </si>
  <si>
    <t>24-01-337 "Bonos Art. 2 Transitorio, Ley N°19,949"</t>
  </si>
  <si>
    <t>DEC. N° 22</t>
  </si>
  <si>
    <t xml:space="preserve">INSTITUTO DE PREVISION SOCIAL </t>
  </si>
  <si>
    <t>BONOS ART. 2° TRANSITORIO, LEY 19949</t>
  </si>
  <si>
    <t>24-03-337</t>
  </si>
  <si>
    <t>24-02-010 "Programa de Ayudas Técnicas - SENADIS"</t>
  </si>
  <si>
    <t>TOTAL  REGIÓN DEL ÑUBLE</t>
  </si>
  <si>
    <t>REX. 0100</t>
  </si>
  <si>
    <t>SERVICIO NACIONAL DE LA DISCAPACIDAD</t>
  </si>
  <si>
    <t>24-02-010</t>
  </si>
  <si>
    <t>24-02-012 "Programas de Alimentación - JUNAEB"</t>
  </si>
  <si>
    <t>REX. N° 015</t>
  </si>
  <si>
    <t>JUNTA NACIONAL DE AUXILIO ESCOLAR Y BECAS</t>
  </si>
  <si>
    <t xml:space="preserve">PROGRAMA ALIMENTACION </t>
  </si>
  <si>
    <t>24-02-012</t>
  </si>
  <si>
    <t>24-02-014 "Fondo de Solidaridad e Inversión Social"</t>
  </si>
  <si>
    <t>REX. N° 014</t>
  </si>
  <si>
    <t>FONDO DE SOLIDARIDAD E INVERSION SOCIAL</t>
  </si>
  <si>
    <t xml:space="preserve">ACOMPAÑAMIENTO FAMILIAR Y COMUNITARIO </t>
  </si>
  <si>
    <t>24-02-014</t>
  </si>
  <si>
    <t>24-02-015 "INTEGRA - Subsecretaria de Educación Parvularia"</t>
  </si>
  <si>
    <t>REX. N° 0307</t>
  </si>
  <si>
    <t>SUBSECRETARIA DE EDUCACION PARVULARIA</t>
  </si>
  <si>
    <t>INTEGRA - SUBS. EDUCACION PARVULARIA</t>
  </si>
  <si>
    <t>24-02-015</t>
  </si>
  <si>
    <t>24-03-340 "Programa de Apoyo Integral al Adulto Mayor Chile Solidario"</t>
  </si>
  <si>
    <t>REX. 033</t>
  </si>
  <si>
    <t>SERVICO NACIONAL DEL ADULTO MAYOR</t>
  </si>
  <si>
    <t>SERVICIO DE ASISTENCIA TECNICA AL PROGRAMA DE APOYO INTEGRAL AL ADULTO MAYOR</t>
  </si>
  <si>
    <t>REX. N° 537</t>
  </si>
  <si>
    <t>MUNICIPALIDAD DE ALTO HOSPICIO</t>
  </si>
  <si>
    <t>PROGRAMA DE APOYO INTEGRAL AL ADULTO MAYOR</t>
  </si>
  <si>
    <t>24-03-340</t>
  </si>
  <si>
    <t>REX. N° 418</t>
  </si>
  <si>
    <t>MUNICIPALIDAD DE CAMIÑA</t>
  </si>
  <si>
    <t>REX. N° 448</t>
  </si>
  <si>
    <t>MUNICIPALIDAD DE HUARA</t>
  </si>
  <si>
    <t>REX. N° 446</t>
  </si>
  <si>
    <t>MUNICIPALIDAD DE PICA</t>
  </si>
  <si>
    <t>REX. N° 462</t>
  </si>
  <si>
    <t>MUNICIPALIDAD DE IQUIQUE</t>
  </si>
  <si>
    <t>REX. N° 1110</t>
  </si>
  <si>
    <t>MUNICIPALIDAD DE HUASCO</t>
  </si>
  <si>
    <t>REX. N° 1170</t>
  </si>
  <si>
    <t>MUNICIPALIDAD DE ALTO DEL CARMEN</t>
  </si>
  <si>
    <t>REX. N° 1188</t>
  </si>
  <si>
    <t>MUNICIPALIDAD DE COPIAPO</t>
  </si>
  <si>
    <t>REX. N° 1252</t>
  </si>
  <si>
    <t>MUNICIPALIDAD DE TIERRA AMARILLA</t>
  </si>
  <si>
    <t>REX. N° 663</t>
  </si>
  <si>
    <t>REX. N° 670</t>
  </si>
  <si>
    <t>REX. N° 1262</t>
  </si>
  <si>
    <t>MUNICIPALIDAD DE PAIHUANO</t>
  </si>
  <si>
    <t>REX. N° 496</t>
  </si>
  <si>
    <t>REX. N° 630</t>
  </si>
  <si>
    <t>MUNICIPALIDAD DE EL TABO</t>
  </si>
  <si>
    <t>REX. N° 724</t>
  </si>
  <si>
    <t>MUNICIPALIDAD DE VILLA ALEMANA</t>
  </si>
  <si>
    <t>REX. N° 593</t>
  </si>
  <si>
    <t>MUNICIPALIDAD DE LA LIGUA</t>
  </si>
  <si>
    <t>REX. N° 707</t>
  </si>
  <si>
    <t>MUNICIPALIDAD DE RINCONADA</t>
  </si>
  <si>
    <t>REX. N° 647</t>
  </si>
  <si>
    <t>MUNICIPALIDAD DE CABILDO</t>
  </si>
  <si>
    <t>REX. N° 672</t>
  </si>
  <si>
    <t>MUNICIPALIDAD DE LOS ANDES</t>
  </si>
  <si>
    <t>REX. N° 697</t>
  </si>
  <si>
    <t>MUNICIPALIDAD DE QUILLOTA</t>
  </si>
  <si>
    <t>REX. N° 646</t>
  </si>
  <si>
    <t>MUNICIPALIDAD DE NOGALES</t>
  </si>
  <si>
    <t>REX. N° 631</t>
  </si>
  <si>
    <t>MUNICIPALIDAD DE SAN FELIPE</t>
  </si>
  <si>
    <t>REX. N° 645</t>
  </si>
  <si>
    <t>MUNICIPALIDAD DE PETORCA</t>
  </si>
  <si>
    <t>REX. N° 622</t>
  </si>
  <si>
    <t>MUNICIPALIDAD DE CALLE LARGA</t>
  </si>
  <si>
    <t>REX. N° 350</t>
  </si>
  <si>
    <t>MUNICIPALIDAD DE QUILPUE</t>
  </si>
  <si>
    <t>REX. N° 602</t>
  </si>
  <si>
    <t xml:space="preserve">MUNICIPALIDAD DE </t>
  </si>
  <si>
    <t>REX. N° 591</t>
  </si>
  <si>
    <t>MUNICIPALIDAD DE PAPUDO</t>
  </si>
  <si>
    <t>REX. N° 666</t>
  </si>
  <si>
    <t>MUNICIPALIDAD DE CON CON</t>
  </si>
  <si>
    <t>REX. N° 623</t>
  </si>
  <si>
    <t>MUNICIPALIDAD DE CATEMU</t>
  </si>
  <si>
    <t>REX. N° 675</t>
  </si>
  <si>
    <t>REX. N° 311</t>
  </si>
  <si>
    <t>REX. N° 334</t>
  </si>
  <si>
    <t>REX. N° 395</t>
  </si>
  <si>
    <t xml:space="preserve">MUNICIPALIDAD DE CON CON </t>
  </si>
  <si>
    <t>REX. N° 394</t>
  </si>
  <si>
    <t>REX. N° 312</t>
  </si>
  <si>
    <t>REX. N° 421</t>
  </si>
  <si>
    <t>MUNICIPALIDAD DE LIMACHE</t>
  </si>
  <si>
    <t>REX. N° 665</t>
  </si>
  <si>
    <t>MUNICIPALIDAD DE QUINTERO</t>
  </si>
  <si>
    <t>REX. N° 329</t>
  </si>
  <si>
    <t>MUNICIPALIDAD DE SAN ANTONIO</t>
  </si>
  <si>
    <t>REX. N° 432</t>
  </si>
  <si>
    <t>REX. N° 355</t>
  </si>
  <si>
    <t>REX. N° 330</t>
  </si>
  <si>
    <t>REX. N° 344</t>
  </si>
  <si>
    <t>REX. N° 640</t>
  </si>
  <si>
    <t>MUNICIPALIDAD DE CARTAGENA</t>
  </si>
  <si>
    <t>REX. N° 639</t>
  </si>
  <si>
    <t>MUNICIPALIDAD DE HIJUELAS</t>
  </si>
  <si>
    <t>REX. N° 595</t>
  </si>
  <si>
    <t>MUNICIPALIDAD DE SAN ESTEBAN</t>
  </si>
  <si>
    <t>REX. N° 624</t>
  </si>
  <si>
    <t>MUNICIPALIDAD DE VALPARAISO</t>
  </si>
  <si>
    <t>REX. N° 597</t>
  </si>
  <si>
    <t>MUNICIPALIDAD DE PANQUEHUE</t>
  </si>
  <si>
    <t>REX. N° 596</t>
  </si>
  <si>
    <t>MUNICIPALIDAD DE SANTA MARIA</t>
  </si>
  <si>
    <t>REX. N° 598</t>
  </si>
  <si>
    <t>MUNICIPALIDAD DE LA CRUZ</t>
  </si>
  <si>
    <t>REX. N° 625</t>
  </si>
  <si>
    <t>MUNICIPALIDAD DE LA CALERA</t>
  </si>
  <si>
    <t>REX. N° 673</t>
  </si>
  <si>
    <t>MUNICIPALIDAD DE LLAY LLAY</t>
  </si>
  <si>
    <t>REX. N° 319</t>
  </si>
  <si>
    <t>MUNICIPALIDAD DE OLMUE</t>
  </si>
  <si>
    <t>REX. N° 413</t>
  </si>
  <si>
    <t>MUNICIPALIDAD DE PUTAENDO</t>
  </si>
  <si>
    <t>REX. N° 348</t>
  </si>
  <si>
    <t>REX. N° 366</t>
  </si>
  <si>
    <t>REX. N° 380</t>
  </si>
  <si>
    <t>REX. N° 342</t>
  </si>
  <si>
    <t>REX. N° 430</t>
  </si>
  <si>
    <t>MUNICIPALIDAD DE VIÑA DEL MAR</t>
  </si>
  <si>
    <t>REX. N° 313</t>
  </si>
  <si>
    <t>REX. N° 345</t>
  </si>
  <si>
    <t>REX. N° 382</t>
  </si>
  <si>
    <t>REX. N° 310</t>
  </si>
  <si>
    <t>REX. N° 592</t>
  </si>
  <si>
    <t>REX. N° 327</t>
  </si>
  <si>
    <t>REX. N° 331</t>
  </si>
  <si>
    <t>REX. N° 314</t>
  </si>
  <si>
    <t>REX. N° 367</t>
  </si>
  <si>
    <t>REX. N° 653</t>
  </si>
  <si>
    <t>MUNICIPALIDAD DE MULCHEN</t>
  </si>
  <si>
    <t>REX. N°</t>
  </si>
  <si>
    <t>MUNICIPALIDAD DE QUILLECO</t>
  </si>
  <si>
    <t>MUNICIPALIDAD DE SAN ROSENDO</t>
  </si>
  <si>
    <t>MUNICIPALIDAD DE LOS ANGELES</t>
  </si>
  <si>
    <t xml:space="preserve">MUNICIPALIDAD DE CONCEPCION </t>
  </si>
  <si>
    <t>REX. N° 678</t>
  </si>
  <si>
    <t>MUNICIPALIDAD DE TUCAPEL</t>
  </si>
  <si>
    <t>MUNICIPALIDAD DE SANTA JUANA</t>
  </si>
  <si>
    <t>MUNICIPALIDAD DE LEBU</t>
  </si>
  <si>
    <t>MUNICIPALIDAD DE FLORIDA</t>
  </si>
  <si>
    <t>MUNICIPALIDAD DE CURANILAHUE</t>
  </si>
  <si>
    <t>MUNICIPALIDAD DE CHIGUAYANTE</t>
  </si>
  <si>
    <t>REX. N° 652</t>
  </si>
  <si>
    <t>MUNICIPALIDAD DE ANTUCO</t>
  </si>
  <si>
    <t>REX. N° 655</t>
  </si>
  <si>
    <t>MUNICIPALIDAD DE SANTA BARBARA</t>
  </si>
  <si>
    <t>REX. N° 660</t>
  </si>
  <si>
    <t>REX. N° 659</t>
  </si>
  <si>
    <t>MUNICIPALIDAD DE HUALPEN</t>
  </si>
  <si>
    <t>REX. N° 658</t>
  </si>
  <si>
    <t>MUNICIPALIDAD DE CORONEL</t>
  </si>
  <si>
    <t>REX. N° 657</t>
  </si>
  <si>
    <t>MUNICIPALIDAD DE YUMBEL</t>
  </si>
  <si>
    <t>Subtitulo 24</t>
  </si>
  <si>
    <t>REX. N° 1114</t>
  </si>
  <si>
    <t>MUNICIPALIDAD DE FUTALEUFU</t>
  </si>
  <si>
    <t>REX. N° 1020</t>
  </si>
  <si>
    <t>MUNICIPALIDAD DE CHAITEN</t>
  </si>
  <si>
    <t>REX. N° 1006</t>
  </si>
  <si>
    <t>MUNICIPALIDAD DE QUEILEN</t>
  </si>
  <si>
    <t>REX. N° 1065</t>
  </si>
  <si>
    <t>MUNICIPALIDAD DE FRESIA</t>
  </si>
  <si>
    <t xml:space="preserve"> </t>
  </si>
  <si>
    <t xml:space="preserve">REX. N° </t>
  </si>
  <si>
    <t>REX. N° 1441</t>
  </si>
  <si>
    <t>MUNICIPALIDAD DE PORVENIR</t>
  </si>
  <si>
    <t>REX. N° 1511</t>
  </si>
  <si>
    <t>MUNICIPALIDAD DE NATALES</t>
  </si>
  <si>
    <t>REX. N° 712</t>
  </si>
  <si>
    <t>MUNICIPALIDAD DE CORRAL</t>
  </si>
  <si>
    <t>REX. N° 627</t>
  </si>
  <si>
    <t>MUNICIPALIDAD DE LAGO RANCO</t>
  </si>
  <si>
    <t>REX. N° 629</t>
  </si>
  <si>
    <t>MUNICIPALIDAD DE LOS LAGOS</t>
  </si>
  <si>
    <t>REX. N° 626</t>
  </si>
  <si>
    <t>MUNICIPALIDAD DE FUTRONO</t>
  </si>
  <si>
    <t>REX. N° 676</t>
  </si>
  <si>
    <t>MUNICIPALIDAD DE LA UNION</t>
  </si>
  <si>
    <t>REX. N° 677</t>
  </si>
  <si>
    <t>MUNICIPALIDAD DE LANCO</t>
  </si>
  <si>
    <t>MUNICIPALIDAD DE PANGUIPULLI</t>
  </si>
  <si>
    <t>REX. N° 679</t>
  </si>
  <si>
    <t>MUNICIPALIDAD DE VALDIVIA</t>
  </si>
  <si>
    <t>REX. N° 628</t>
  </si>
  <si>
    <t>MUNICIPALIDAD DE RIO BUENO</t>
  </si>
  <si>
    <t>REX. N° 599</t>
  </si>
  <si>
    <t>MUNICIPALIDAD DE PAILLACO</t>
  </si>
  <si>
    <t>REX. N° 600</t>
  </si>
  <si>
    <t>MUNICIPALIDAD DE MAFIL</t>
  </si>
  <si>
    <t>REX. N° 565</t>
  </si>
  <si>
    <t>MUNICIPALIDAD DE MARIQUINA</t>
  </si>
  <si>
    <t>REX. N° 2041</t>
  </si>
  <si>
    <t>MUNICIPALIDAD DE QUINTA NORMAL</t>
  </si>
  <si>
    <t>REX. N° 2042</t>
  </si>
  <si>
    <t>MUNICIPALIDAD DE LA GRANJA</t>
  </si>
  <si>
    <t>MUNICIPALIDAD DE SAN PEDRO</t>
  </si>
  <si>
    <t>MUNICIPALIDAD DE SAN JOAQUIN</t>
  </si>
  <si>
    <t>MUNICIPALIDAD DE SAN BERNARDO</t>
  </si>
  <si>
    <t>MUNICIPALIDAD DE RENCA</t>
  </si>
  <si>
    <t>MUNICIPALIDAD DE RECOLETA</t>
  </si>
  <si>
    <t>MUNICIPALIDAD DE QUILICURA</t>
  </si>
  <si>
    <t>MUNICIPALIDAD DE PUENTE ALTO</t>
  </si>
  <si>
    <t>MUNICIPALIDAD DE PUDAHUEL</t>
  </si>
  <si>
    <t>MUNICIPALIDAD DE PROVIDENCIA</t>
  </si>
  <si>
    <t>MUNICIPALIDAD DE PIRQUE</t>
  </si>
  <si>
    <t>MUNICIPALIDAD DE PEÑAFLOR</t>
  </si>
  <si>
    <t>MUNICIPALIDAD DE PAINE</t>
  </si>
  <si>
    <t>MUNICIPALIDAD DE ÑUÑOA</t>
  </si>
  <si>
    <t>MUNICIPALIDAD DE MACUL</t>
  </si>
  <si>
    <t>MUNICIPALIDAD DE LO ESPEJO</t>
  </si>
  <si>
    <t>MUNICIPALIDAD DE LAMPA</t>
  </si>
  <si>
    <t>MUNICIPALIDAD DE LA REINA</t>
  </si>
  <si>
    <t>MUNICIPALIDAD DE LA PINTANA</t>
  </si>
  <si>
    <t>MUNICIPALIDAD DE LA CISTENA</t>
  </si>
  <si>
    <t>MUNICIPALIDAD DE ISLA DE MAIPO</t>
  </si>
  <si>
    <t>MUNICIPALIDAD DE INDEPENDENCIA</t>
  </si>
  <si>
    <t>MUNICIPALIDAD DE ESTACION CENTRAL</t>
  </si>
  <si>
    <t>MUNICIPALIDAD DE EL MONTE</t>
  </si>
  <si>
    <t>MUNICIPALIDAD DE EL BOSQUE</t>
  </si>
  <si>
    <t>MUNICIPALIDAD DE COLINA</t>
  </si>
  <si>
    <t>MUNICIPALIDAD DE CERRILLOS</t>
  </si>
  <si>
    <t>MUNICIPALIDAD DE ALHUE</t>
  </si>
  <si>
    <t>REX. N° 1903</t>
  </si>
  <si>
    <t>REX. N° 1863</t>
  </si>
  <si>
    <t>REX. N° 1862</t>
  </si>
  <si>
    <t>REX. N° 1861</t>
  </si>
  <si>
    <t>REX. N° 1817</t>
  </si>
  <si>
    <t>MUNICIPALIDAD DE SAN  PEDRO</t>
  </si>
  <si>
    <t>REX. N° 1818</t>
  </si>
  <si>
    <t>MUNICIPALIDAD DE SAN JOSE DE MAIPO</t>
  </si>
  <si>
    <t>REX. N° 1816</t>
  </si>
  <si>
    <t>MUNICIPALIDAD DE MAIPU</t>
  </si>
  <si>
    <t>REX. N° 1814</t>
  </si>
  <si>
    <t>REX. N° 1813</t>
  </si>
  <si>
    <t>REX. N° 1803</t>
  </si>
  <si>
    <t>MUNICIPALIDAD DE CURACAVI</t>
  </si>
  <si>
    <t>MUNICIPALIDAD DE MELIPILLA</t>
  </si>
  <si>
    <t>MUNICIPALIDAD DE SAN RAMON</t>
  </si>
  <si>
    <t>MUNICIPALIDAD DE PADRE HURTADO</t>
  </si>
  <si>
    <t>MUNICIPALIDAD DE PEÑALOLEN</t>
  </si>
  <si>
    <t>MUNICIPALIDAD DE CALERA DE TANGO</t>
  </si>
  <si>
    <t>MUNICIPALIDAD DE CERRO NAVIA</t>
  </si>
  <si>
    <t>REX. N° 1765</t>
  </si>
  <si>
    <t>REX. N° 1764</t>
  </si>
  <si>
    <t>REX. N° 1763</t>
  </si>
  <si>
    <t>REX. N° 1762</t>
  </si>
  <si>
    <t>REX. N° 1681</t>
  </si>
  <si>
    <t>REX. N° 1587</t>
  </si>
  <si>
    <t>REX. N° 1487</t>
  </si>
  <si>
    <t>REX. N° 1488</t>
  </si>
  <si>
    <t>REX. N° 1489</t>
  </si>
  <si>
    <t>REX. N° 1490</t>
  </si>
  <si>
    <t>MUNICIPALIDAD DE LA FLORIDA</t>
  </si>
  <si>
    <t>REX. N° 1491</t>
  </si>
  <si>
    <t>Subtitulo 22</t>
  </si>
  <si>
    <t>24-03-343 "Programa de Apoyo a Personas en Situación de Calle"</t>
  </si>
  <si>
    <t xml:space="preserve">REX. N° 4302 </t>
  </si>
  <si>
    <t xml:space="preserve">ONG CIDETS </t>
  </si>
  <si>
    <t>PROGRAMA DE APOYO A PERSONAS  SITUACION DE CALLE</t>
  </si>
  <si>
    <t>24-03-343</t>
  </si>
  <si>
    <t>CORPORACION CALETA SUR</t>
  </si>
  <si>
    <t>CORPORACION MOVILIZA</t>
  </si>
  <si>
    <t>CORPORACION SODEM</t>
  </si>
  <si>
    <t>ONG LAS VIÑAS</t>
  </si>
  <si>
    <t>24-03-344 "Programa de Apoyo a Familias para el Autoconsumo"</t>
  </si>
  <si>
    <t>MUNICIPALIDAD DE LOS ALAMOS</t>
  </si>
  <si>
    <t>PROGRAMA DE APOYO A FAMILIAS PARA EL AUTOCONSUMO</t>
  </si>
  <si>
    <t>24-03-344</t>
  </si>
  <si>
    <t>MUNICIPALIDAD DE NEGRETE</t>
  </si>
  <si>
    <t xml:space="preserve">MUNICIPALIDAD DE ANTUCO </t>
  </si>
  <si>
    <t>MUNICIPALIDAD DE  LAJA</t>
  </si>
  <si>
    <t>MUNICIPALIDAD DE ARAUCO</t>
  </si>
  <si>
    <t>MUNICIPALIDAD DE NACIMIENTO</t>
  </si>
  <si>
    <t>MUNICIPALIDAD DE CAÑETE</t>
  </si>
  <si>
    <t>MUNICIPALIDAD DE TIRUA</t>
  </si>
  <si>
    <t>MUNICIPALIDAD DE PENCO</t>
  </si>
  <si>
    <t>24-03-997 "Centro para Niños(as) con Cuidadores Principales Temporeras(os)"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</si>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</sst>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$&quot;#,##0.00_);[Red]\(&quot;$&quot;#,##0.00\)"/>
    <numFmt numFmtId="165" formatCode="_(* #,##0_);_(* \(#,##0\);_(* &quot;-&quot;_);_(@_)"/>
    <numFmt numFmtId="166" formatCode="_(* #,##0.00_);_(* \(#,##0.00\);_(* &quot;-&quot;??_);_(@_)"/>
    <numFmt numFmtId="167" formatCode="_-[$€]\ * #,##0.00_-;\-[$€]\ * #,##0.00_-;_-[$€]\ * &quot;-&quot;??_-;_-@_-"/>
    <numFmt numFmtId="168" formatCode="_-[$€-2]\ * #,##0.00_-;\-[$€-2]\ * #,##0.00_-;_-[$€-2]\ * &quot;-&quot;??_-"/>
    <numFmt numFmtId="169" formatCode="mmm"/>
    <numFmt numFmtId="170" formatCode="dd/mm/yy"/>
    <numFmt numFmtId="171" formatCode="_-* #,##0\ _P_t_s_-;\-* #,##0\ _P_t_s_-;_-* &quot;-&quot;\ _P_t_s_-;_-@_-"/>
    <numFmt numFmtId="172" formatCode="_-* #,##0.00_ _€_-;\-* #,##0.00_ _€_-;_-* &quot;-&quot;??_ _€_-;_-@_-"/>
    <numFmt numFmtId="173" formatCode="#,##0.00\ &quot;pta&quot;;\-#,##0.00\ &quot;pta&quot;"/>
    <numFmt numFmtId="174" formatCode="_-* #,##0.00\ _P_t_s_-;\-* #,##0.00\ _P_t_s_-;_-* &quot;-&quot;??\ _P_t_s_-;_-@_-"/>
    <numFmt numFmtId="175" formatCode="_-&quot;$&quot;\ * #,##0.00_-;\-&quot;$&quot;\ * #,##0.00_-;_-&quot;$&quot;\ * &quot;-&quot;??_-;_-@_-"/>
    <numFmt numFmtId="176" formatCode="_-* #,##0.00\ _€_-;\-* #,##0.00\ _€_-;_-* &quot;-&quot;??\ _€_-;_-@_-"/>
    <numFmt numFmtId="177" formatCode="#,##0_ ;[Red]\-#,##0\ "/>
    <numFmt numFmtId="178" formatCode="#,##0;[Red]#,##0"/>
    <numFmt numFmtId="179" formatCode="_-* #,##0_ _€_-;\-* #,##0_ _€_-;_-* &quot;-&quot;??_ _€_-;_-@_-"/>
    <numFmt numFmtId="180" formatCode="#,##0.0"/>
    <numFmt numFmtId="181" formatCode="_-* #,##0.0_-;\-* #,##0.0_-;_-* &quot;-&quot;??_-;_-@_-"/>
    <numFmt numFmtId="182" formatCode="_-* #,##0\ _€_-;\-* #,##0\ _€_-;_-* &quot;-&quot;??\ _€_-;_-@_-"/>
    <numFmt numFmtId="183" formatCode="_-* #,##0_-;\-* #,##0_-;_-* &quot;-&quot;??_-;_-@_-"/>
    <numFmt numFmtId="184" formatCode="dd/mm/yyyy;@"/>
    <numFmt numFmtId="185" formatCode="_-&quot;$&quot;\ * #,##0_-;\-&quot;$&quot;\ * #,##0_-;_-&quot;$&quot;\ * &quot;-&quot;_-;_-@_-"/>
    <numFmt numFmtId="186" formatCode="_-* #,##0.00\ &quot;Pts&quot;_-;\-* #,##0.00\ &quot;Pts&quot;_-;_-* &quot;-&quot;??\ &quot;Pts&quot;_-;_-@_-"/>
    <numFmt numFmtId="187" formatCode="dd/mm/yy;@"/>
    <numFmt numFmtId="188" formatCode="#,##0.0000"/>
    <numFmt numFmtId="189" formatCode="#,##0\ &quot;Pta&quot;;\-#,##0\ &quot;Pta&quot;"/>
    <numFmt numFmtId="190" formatCode="#,##0.00\ &quot;Pta&quot;;\-#,##0.00\ &quot;Pta&quot;"/>
    <numFmt numFmtId="191" formatCode="#,##0\ &quot;pta&quot;;\-#,##0\ &quot;pta&quot;"/>
    <numFmt numFmtId="192" formatCode="[$-C0A]d\-m\-yyyy;@"/>
  </numFmts>
  <fonts count="92">
    <font>
      <sz val="11"/>
      <color theme="1"/>
      <name val="Calibri"/>
      <charset val="134"/>
      <scheme val="minor"/>
    </font>
    <font>
      <b/>
      <sz val="8"/>
      <name val="Verdana"/>
      <charset val="134"/>
    </font>
    <font>
      <sz val="8"/>
      <name val="Verdana"/>
      <charset val="134"/>
    </font>
    <font>
      <b/>
      <sz val="10"/>
      <name val="Verdana"/>
      <charset val="134"/>
    </font>
    <font>
      <b/>
      <sz val="9"/>
      <name val="Verdana"/>
      <charset val="134"/>
    </font>
    <font>
      <b/>
      <sz val="12"/>
      <name val="Verdana"/>
      <charset val="134"/>
    </font>
    <font>
      <sz val="8"/>
      <color indexed="8"/>
      <name val="Verdana"/>
      <charset val="134"/>
    </font>
    <font>
      <sz val="8"/>
      <color rgb="FF2F3D44"/>
      <name val="Verdana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2"/>
      <color indexed="8"/>
      <name val="Times New Roman"/>
      <charset val="134"/>
    </font>
    <font>
      <sz val="10"/>
      <color indexed="8"/>
      <name val="Arial"/>
      <charset val="134"/>
    </font>
    <font>
      <sz val="11"/>
      <color indexed="9"/>
      <name val="Calibri"/>
      <charset val="134"/>
    </font>
    <font>
      <sz val="12"/>
      <color indexed="9"/>
      <name val="Times New Roman"/>
      <charset val="134"/>
    </font>
    <font>
      <sz val="11"/>
      <color theme="0"/>
      <name val="Calibri"/>
      <charset val="134"/>
      <scheme val="minor"/>
    </font>
    <font>
      <sz val="10"/>
      <color indexed="9"/>
      <name val="Arial"/>
      <charset val="134"/>
    </font>
    <font>
      <sz val="11"/>
      <color indexed="20"/>
      <name val="Calibri"/>
      <charset val="134"/>
    </font>
    <font>
      <sz val="12"/>
      <color indexed="20"/>
      <name val="Times New Roman"/>
      <charset val="134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sz val="10"/>
      <color indexed="17"/>
      <name val="Arial"/>
      <charset val="134"/>
    </font>
    <font>
      <b/>
      <sz val="11"/>
      <color indexed="52"/>
      <name val="Calibri"/>
      <charset val="134"/>
    </font>
    <font>
      <b/>
      <sz val="12"/>
      <color indexed="52"/>
      <name val="Times New Roman"/>
      <charset val="134"/>
    </font>
    <font>
      <b/>
      <sz val="11"/>
      <color rgb="FFFA7D00"/>
      <name val="Calibri"/>
      <charset val="134"/>
      <scheme val="minor"/>
    </font>
    <font>
      <b/>
      <sz val="10"/>
      <color indexed="52"/>
      <name val="Arial"/>
      <charset val="134"/>
    </font>
    <font>
      <b/>
      <sz val="11"/>
      <color theme="0"/>
      <name val="Calibri"/>
      <charset val="134"/>
      <scheme val="minor"/>
    </font>
    <font>
      <b/>
      <sz val="11"/>
      <color indexed="9"/>
      <name val="Calibri"/>
      <charset val="134"/>
    </font>
    <font>
      <b/>
      <sz val="10"/>
      <color indexed="9"/>
      <name val="Arial"/>
      <charset val="134"/>
    </font>
    <font>
      <sz val="11"/>
      <color rgb="FFFA7D00"/>
      <name val="Calibri"/>
      <charset val="134"/>
      <scheme val="minor"/>
    </font>
    <font>
      <sz val="11"/>
      <color indexed="52"/>
      <name val="Calibri"/>
      <charset val="134"/>
    </font>
    <font>
      <sz val="10"/>
      <color indexed="52"/>
      <name val="Arial"/>
      <charset val="134"/>
    </font>
    <font>
      <b/>
      <sz val="12"/>
      <color indexed="9"/>
      <name val="Times New Roman"/>
      <charset val="134"/>
    </font>
    <font>
      <sz val="10"/>
      <name val="Arial"/>
      <charset val="134"/>
    </font>
    <font>
      <b/>
      <sz val="12"/>
      <name val="Arial"/>
      <charset val="134"/>
    </font>
    <font>
      <b/>
      <sz val="11"/>
      <color theme="3"/>
      <name val="Calibri"/>
      <charset val="134"/>
      <scheme val="minor"/>
    </font>
    <font>
      <b/>
      <sz val="11"/>
      <color indexed="56"/>
      <name val="Calibri"/>
      <charset val="134"/>
    </font>
    <font>
      <b/>
      <sz val="11"/>
      <color indexed="56"/>
      <name val="Arial"/>
      <charset val="134"/>
    </font>
    <font>
      <sz val="11"/>
      <color rgb="FF3F3F76"/>
      <name val="Calibri"/>
      <charset val="134"/>
      <scheme val="minor"/>
    </font>
    <font>
      <sz val="11"/>
      <color indexed="62"/>
      <name val="Calibri"/>
      <charset val="134"/>
    </font>
    <font>
      <sz val="10"/>
      <color indexed="62"/>
      <name val="Arial"/>
      <charset val="134"/>
    </font>
    <font>
      <sz val="9"/>
      <name val="Verdana"/>
      <charset val="134"/>
    </font>
    <font>
      <i/>
      <sz val="11"/>
      <color indexed="23"/>
      <name val="Calibri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Calibri"/>
      <charset val="134"/>
    </font>
    <font>
      <b/>
      <sz val="15"/>
      <color indexed="56"/>
      <name val="Times New Roman"/>
      <charset val="134"/>
    </font>
    <font>
      <b/>
      <sz val="13"/>
      <color indexed="56"/>
      <name val="Calibri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u/>
      <sz val="10"/>
      <color indexed="12"/>
      <name val="Arial"/>
      <charset val="134"/>
    </font>
    <font>
      <u/>
      <sz val="10"/>
      <color indexed="18"/>
      <name val="Arial"/>
      <charset val="134"/>
    </font>
    <font>
      <u/>
      <sz val="8.5"/>
      <color indexed="12"/>
      <name val="Arial"/>
      <charset val="134"/>
    </font>
    <font>
      <u/>
      <sz val="11"/>
      <color indexed="12"/>
      <name val="Calibri"/>
      <charset val="134"/>
    </font>
    <font>
      <u/>
      <sz val="10"/>
      <color theme="10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theme="10"/>
      <name val="Calibri"/>
      <charset val="134"/>
    </font>
    <font>
      <sz val="11"/>
      <color rgb="FF9C0006"/>
      <name val="Calibri"/>
      <charset val="134"/>
      <scheme val="minor"/>
    </font>
    <font>
      <sz val="10"/>
      <color indexed="20"/>
      <name val="Arial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0"/>
      <name val="Verdana"/>
      <charset val="134"/>
    </font>
    <font>
      <sz val="10"/>
      <name val="Palatino Linotype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0"/>
      <color indexed="60"/>
      <name val="Arial"/>
      <charset val="134"/>
    </font>
    <font>
      <sz val="10"/>
      <color theme="1"/>
      <name val="Calibri"/>
      <charset val="134"/>
      <scheme val="minor"/>
    </font>
    <font>
      <sz val="10"/>
      <name val="Tahoma"/>
      <charset val="134"/>
    </font>
    <font>
      <b/>
      <sz val="11"/>
      <color indexed="63"/>
      <name val="Calibri"/>
      <charset val="134"/>
    </font>
    <font>
      <b/>
      <sz val="12"/>
      <color indexed="63"/>
      <name val="Times New Roman"/>
      <charset val="134"/>
    </font>
    <font>
      <b/>
      <sz val="11"/>
      <color rgb="FF3F3F3F"/>
      <name val="Calibri"/>
      <charset val="134"/>
      <scheme val="minor"/>
    </font>
    <font>
      <sz val="10"/>
      <color rgb="FF3F3F3F"/>
      <name val="Calibri"/>
      <charset val="134"/>
      <scheme val="minor"/>
    </font>
    <font>
      <b/>
      <sz val="10"/>
      <color indexed="63"/>
      <name val="Arial"/>
      <charset val="134"/>
    </font>
    <font>
      <sz val="11"/>
      <color rgb="FFFF0000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1"/>
      <color indexed="10"/>
      <name val="Calibri"/>
      <charset val="134"/>
    </font>
    <font>
      <sz val="10"/>
      <color indexed="10"/>
      <name val="Arial"/>
      <charset val="134"/>
    </font>
    <font>
      <i/>
      <sz val="11"/>
      <color rgb="FF7F7F7F"/>
      <name val="Calibri"/>
      <charset val="134"/>
      <scheme val="minor"/>
    </font>
    <font>
      <sz val="10"/>
      <color rgb="FF7F7F7F"/>
      <name val="Calibri"/>
      <charset val="134"/>
      <scheme val="minor"/>
    </font>
    <font>
      <i/>
      <sz val="10"/>
      <color indexed="23"/>
      <name val="Arial"/>
      <charset val="134"/>
    </font>
    <font>
      <b/>
      <sz val="15"/>
      <color theme="3"/>
      <name val="Calibri"/>
      <charset val="134"/>
      <scheme val="minor"/>
    </font>
    <font>
      <sz val="10"/>
      <color theme="3"/>
      <name val="Calibri"/>
      <charset val="134"/>
      <scheme val="minor"/>
    </font>
    <font>
      <b/>
      <sz val="15"/>
      <color indexed="56"/>
      <name val="Arial"/>
      <charset val="134"/>
    </font>
    <font>
      <b/>
      <sz val="18"/>
      <color theme="3"/>
      <name val="Cambria"/>
      <charset val="134"/>
      <scheme val="major"/>
    </font>
    <font>
      <sz val="10"/>
      <color theme="3"/>
      <name val="Cambria"/>
      <charset val="134"/>
      <scheme val="major"/>
    </font>
    <font>
      <b/>
      <sz val="13"/>
      <color theme="3"/>
      <name val="Calibri"/>
      <charset val="134"/>
      <scheme val="minor"/>
    </font>
    <font>
      <b/>
      <sz val="13"/>
      <color indexed="56"/>
      <name val="Arial"/>
      <charset val="134"/>
    </font>
    <font>
      <b/>
      <sz val="11"/>
      <color theme="1"/>
      <name val="Calibri"/>
      <charset val="134"/>
      <scheme val="minor"/>
    </font>
    <font>
      <b/>
      <sz val="11"/>
      <color indexed="8"/>
      <name val="Calibri"/>
      <charset val="134"/>
    </font>
    <font>
      <b/>
      <sz val="10"/>
      <color indexed="8"/>
      <name val="Arial"/>
      <charset val="134"/>
    </font>
    <font>
      <sz val="12"/>
      <color indexed="10"/>
      <name val="Times New Roman"/>
      <charset val="134"/>
    </font>
    <font>
      <sz val="8"/>
      <name val="Verdana"/>
    </font>
    <font>
      <sz val="8"/>
      <color rgb="FF2F3D44"/>
      <name val="Verdana"/>
    </font>
  </fonts>
  <fills count="8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theme="6" tint="0.79992065187536243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theme="8" tint="0.3999145481734672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theme="5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theme="6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auto="1"/>
      </top>
      <bottom/>
      <diagonal/>
    </border>
  </borders>
  <cellStyleXfs count="263">
    <xf numFmtId="0" fontId="0" fillId="0" borderId="0"/>
    <xf numFmtId="9" fontId="8" fillId="0" borderId="0" applyFont="0" applyFill="0" applyBorder="0" applyAlignment="0" applyProtection="0"/>
    <xf numFmtId="0" fontId="9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7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11" fillId="12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11" fillId="13" borderId="0" applyNumberFormat="0" applyBorder="0" applyAlignment="0" applyProtection="0"/>
    <xf numFmtId="0" fontId="8" fillId="21" borderId="0" applyNumberFormat="0" applyBorder="0" applyAlignment="0" applyProtection="0"/>
    <xf numFmtId="0" fontId="9" fillId="22" borderId="0" applyNumberFormat="0" applyBorder="0" applyAlignment="0" applyProtection="0"/>
    <xf numFmtId="0" fontId="11" fillId="14" borderId="0" applyNumberFormat="0" applyBorder="0" applyAlignment="0" applyProtection="0"/>
    <xf numFmtId="0" fontId="8" fillId="23" borderId="0" applyNumberFormat="0" applyBorder="0" applyAlignment="0" applyProtection="0"/>
    <xf numFmtId="0" fontId="9" fillId="24" borderId="0" applyNumberFormat="0" applyBorder="0" applyAlignment="0" applyProtection="0"/>
    <xf numFmtId="0" fontId="11" fillId="15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1" fillId="16" borderId="0" applyNumberFormat="0" applyBorder="0" applyAlignment="0" applyProtection="0"/>
    <xf numFmtId="0" fontId="8" fillId="4" borderId="0" applyNumberFormat="0" applyBorder="0" applyAlignment="0" applyProtection="0"/>
    <xf numFmtId="0" fontId="9" fillId="27" borderId="0" applyNumberFormat="0" applyBorder="0" applyAlignment="0" applyProtection="0"/>
    <xf numFmtId="0" fontId="11" fillId="17" borderId="0" applyNumberFormat="0" applyBorder="0" applyAlignment="0" applyProtection="0"/>
    <xf numFmtId="0" fontId="9" fillId="28" borderId="0" applyNumberFormat="0" applyBorder="0" applyAlignment="0" applyProtection="0"/>
    <xf numFmtId="0" fontId="10" fillId="28" borderId="0" applyNumberFormat="0" applyBorder="0" applyAlignment="0" applyProtection="0"/>
    <xf numFmtId="0" fontId="9" fillId="29" borderId="0" applyNumberFormat="0" applyBorder="0" applyAlignment="0" applyProtection="0"/>
    <xf numFmtId="0" fontId="10" fillId="29" borderId="0" applyNumberFormat="0" applyBorder="0" applyAlignment="0" applyProtection="0"/>
    <xf numFmtId="0" fontId="9" fillId="30" borderId="0" applyNumberFormat="0" applyBorder="0" applyAlignment="0" applyProtection="0"/>
    <xf numFmtId="0" fontId="10" fillId="30" borderId="0" applyNumberFormat="0" applyBorder="0" applyAlignment="0" applyProtection="0"/>
    <xf numFmtId="0" fontId="9" fillId="31" borderId="0" applyNumberFormat="0" applyBorder="0" applyAlignment="0" applyProtection="0"/>
    <xf numFmtId="0" fontId="10" fillId="31" borderId="0" applyNumberFormat="0" applyBorder="0" applyAlignment="0" applyProtection="0"/>
    <xf numFmtId="0" fontId="8" fillId="32" borderId="0" applyNumberFormat="0" applyBorder="0" applyAlignment="0" applyProtection="0"/>
    <xf numFmtId="0" fontId="9" fillId="33" borderId="0" applyNumberFormat="0" applyBorder="0" applyAlignment="0" applyProtection="0"/>
    <xf numFmtId="0" fontId="11" fillId="28" borderId="0" applyNumberFormat="0" applyBorder="0" applyAlignment="0" applyProtection="0"/>
    <xf numFmtId="0" fontId="8" fillId="34" borderId="0" applyNumberFormat="0" applyBorder="0" applyAlignment="0" applyProtection="0"/>
    <xf numFmtId="0" fontId="9" fillId="35" borderId="0" applyNumberFormat="0" applyBorder="0" applyAlignment="0" applyProtection="0"/>
    <xf numFmtId="0" fontId="11" fillId="29" borderId="0" applyNumberFormat="0" applyBorder="0" applyAlignment="0" applyProtection="0"/>
    <xf numFmtId="0" fontId="8" fillId="36" borderId="0" applyNumberFormat="0" applyBorder="0" applyAlignment="0" applyProtection="0"/>
    <xf numFmtId="0" fontId="9" fillId="37" borderId="0" applyNumberFormat="0" applyBorder="0" applyAlignment="0" applyProtection="0"/>
    <xf numFmtId="0" fontId="11" fillId="30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9" fillId="41" borderId="0" applyNumberFormat="0" applyBorder="0" applyAlignment="0" applyProtection="0"/>
    <xf numFmtId="0" fontId="11" fillId="31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2" fillId="29" borderId="0" applyNumberFormat="0" applyBorder="0" applyAlignment="0" applyProtection="0"/>
    <xf numFmtId="0" fontId="13" fillId="29" borderId="0" applyNumberFormat="0" applyBorder="0" applyAlignment="0" applyProtection="0"/>
    <xf numFmtId="0" fontId="12" fillId="30" borderId="0" applyNumberFormat="0" applyBorder="0" applyAlignment="0" applyProtection="0"/>
    <xf numFmtId="0" fontId="13" fillId="30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3" borderId="0" applyNumberFormat="0" applyBorder="0" applyAlignment="0" applyProtection="0"/>
    <xf numFmtId="0" fontId="12" fillId="46" borderId="0" applyNumberFormat="0" applyBorder="0" applyAlignment="0" applyProtection="0"/>
    <xf numFmtId="0" fontId="15" fillId="42" borderId="0" applyNumberFormat="0" applyBorder="0" applyAlignment="0" applyProtection="0"/>
    <xf numFmtId="0" fontId="14" fillId="47" borderId="0" applyNumberFormat="0" applyBorder="0" applyAlignment="0" applyProtection="0"/>
    <xf numFmtId="0" fontId="12" fillId="35" borderId="0" applyNumberFormat="0" applyBorder="0" applyAlignment="0" applyProtection="0"/>
    <xf numFmtId="0" fontId="15" fillId="29" borderId="0" applyNumberFormat="0" applyBorder="0" applyAlignment="0" applyProtection="0"/>
    <xf numFmtId="0" fontId="14" fillId="48" borderId="0" applyNumberFormat="0" applyBorder="0" applyAlignment="0" applyProtection="0"/>
    <xf numFmtId="0" fontId="12" fillId="37" borderId="0" applyNumberFormat="0" applyBorder="0" applyAlignment="0" applyProtection="0"/>
    <xf numFmtId="0" fontId="15" fillId="30" borderId="0" applyNumberFormat="0" applyBorder="0" applyAlignment="0" applyProtection="0"/>
    <xf numFmtId="0" fontId="14" fillId="49" borderId="0" applyNumberFormat="0" applyBorder="0" applyAlignment="0" applyProtection="0"/>
    <xf numFmtId="0" fontId="12" fillId="50" borderId="0" applyNumberFormat="0" applyBorder="0" applyAlignment="0" applyProtection="0"/>
    <xf numFmtId="0" fontId="15" fillId="43" borderId="0" applyNumberFormat="0" applyBorder="0" applyAlignment="0" applyProtection="0"/>
    <xf numFmtId="0" fontId="14" fillId="51" borderId="0" applyNumberFormat="0" applyBorder="0" applyAlignment="0" applyProtection="0"/>
    <xf numFmtId="0" fontId="12" fillId="52" borderId="0" applyNumberFormat="0" applyBorder="0" applyAlignment="0" applyProtection="0"/>
    <xf numFmtId="0" fontId="15" fillId="44" borderId="0" applyNumberFormat="0" applyBorder="0" applyAlignment="0" applyProtection="0"/>
    <xf numFmtId="0" fontId="14" fillId="5" borderId="0" applyNumberFormat="0" applyBorder="0" applyAlignment="0" applyProtection="0"/>
    <xf numFmtId="0" fontId="12" fillId="53" borderId="0" applyNumberFormat="0" applyBorder="0" applyAlignment="0" applyProtection="0"/>
    <xf numFmtId="0" fontId="15" fillId="45" borderId="0" applyNumberFormat="0" applyBorder="0" applyAlignment="0" applyProtection="0"/>
    <xf numFmtId="0" fontId="12" fillId="54" borderId="0" applyNumberFormat="0" applyBorder="0" applyAlignment="0" applyProtection="0"/>
    <xf numFmtId="0" fontId="13" fillId="54" borderId="0" applyNumberFormat="0" applyBorder="0" applyAlignment="0" applyProtection="0"/>
    <xf numFmtId="0" fontId="12" fillId="55" borderId="0" applyNumberFormat="0" applyBorder="0" applyAlignment="0" applyProtection="0"/>
    <xf numFmtId="0" fontId="13" fillId="55" borderId="0" applyNumberFormat="0" applyBorder="0" applyAlignment="0" applyProtection="0"/>
    <xf numFmtId="0" fontId="12" fillId="56" borderId="0" applyNumberFormat="0" applyBorder="0" applyAlignment="0" applyProtection="0"/>
    <xf numFmtId="0" fontId="13" fillId="56" borderId="0" applyNumberFormat="0" applyBorder="0" applyAlignment="0" applyProtection="0"/>
    <xf numFmtId="0" fontId="12" fillId="57" borderId="0" applyNumberFormat="0" applyBorder="0" applyAlignment="0" applyProtection="0"/>
    <xf numFmtId="0" fontId="13" fillId="57" borderId="0" applyNumberFormat="0" applyBorder="0" applyAlignment="0" applyProtection="0"/>
    <xf numFmtId="0" fontId="16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58" borderId="0" applyNumberFormat="0" applyBorder="0" applyAlignment="0" applyProtection="0"/>
    <xf numFmtId="0" fontId="18" fillId="22" borderId="0" applyNumberFormat="0" applyBorder="0" applyAlignment="0" applyProtection="0"/>
    <xf numFmtId="0" fontId="20" fillId="14" borderId="0" applyNumberFormat="0" applyBorder="0" applyAlignment="0" applyProtection="0"/>
    <xf numFmtId="0" fontId="21" fillId="59" borderId="17" applyNumberFormat="0" applyAlignment="0" applyProtection="0"/>
    <xf numFmtId="0" fontId="22" fillId="59" borderId="17" applyNumberFormat="0" applyAlignment="0" applyProtection="0"/>
    <xf numFmtId="0" fontId="23" fillId="60" borderId="12" applyNumberFormat="0" applyAlignment="0" applyProtection="0"/>
    <xf numFmtId="0" fontId="21" fillId="61" borderId="17" applyNumberFormat="0" applyAlignment="0" applyProtection="0"/>
    <xf numFmtId="0" fontId="24" fillId="59" borderId="17" applyNumberFormat="0" applyAlignment="0" applyProtection="0"/>
    <xf numFmtId="0" fontId="25" fillId="62" borderId="14" applyNumberFormat="0" applyAlignment="0" applyProtection="0"/>
    <xf numFmtId="0" fontId="26" fillId="63" borderId="18" applyNumberFormat="0" applyAlignment="0" applyProtection="0"/>
    <xf numFmtId="0" fontId="26" fillId="64" borderId="18" applyNumberFormat="0" applyAlignment="0" applyProtection="0"/>
    <xf numFmtId="0" fontId="27" fillId="64" borderId="18" applyNumberFormat="0" applyAlignment="0" applyProtection="0"/>
    <xf numFmtId="0" fontId="28" fillId="0" borderId="15" applyNumberFormat="0" applyFill="0" applyAlignment="0" applyProtection="0"/>
    <xf numFmtId="0" fontId="29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64" borderId="18" applyNumberFormat="0" applyAlignment="0" applyProtection="0"/>
    <xf numFmtId="3" fontId="32" fillId="0" borderId="0" applyFont="0" applyFill="0" applyBorder="0" applyAlignment="0" applyProtection="0"/>
    <xf numFmtId="3" fontId="32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2" fillId="65" borderId="0" applyNumberFormat="0" applyBorder="0" applyAlignment="0" applyProtection="0"/>
    <xf numFmtId="0" fontId="15" fillId="54" borderId="0" applyNumberFormat="0" applyBorder="0" applyAlignment="0" applyProtection="0"/>
    <xf numFmtId="0" fontId="14" fillId="66" borderId="0" applyNumberFormat="0" applyBorder="0" applyAlignment="0" applyProtection="0"/>
    <xf numFmtId="0" fontId="12" fillId="67" borderId="0" applyNumberFormat="0" applyBorder="0" applyAlignment="0" applyProtection="0"/>
    <xf numFmtId="0" fontId="15" fillId="55" borderId="0" applyNumberFormat="0" applyBorder="0" applyAlignment="0" applyProtection="0"/>
    <xf numFmtId="0" fontId="14" fillId="68" borderId="0" applyNumberFormat="0" applyBorder="0" applyAlignment="0" applyProtection="0"/>
    <xf numFmtId="0" fontId="12" fillId="69" borderId="0" applyNumberFormat="0" applyBorder="0" applyAlignment="0" applyProtection="0"/>
    <xf numFmtId="0" fontId="15" fillId="56" borderId="0" applyNumberFormat="0" applyBorder="0" applyAlignment="0" applyProtection="0"/>
    <xf numFmtId="0" fontId="14" fillId="70" borderId="0" applyNumberFormat="0" applyBorder="0" applyAlignment="0" applyProtection="0"/>
    <xf numFmtId="0" fontId="14" fillId="71" borderId="0" applyNumberFormat="0" applyBorder="0" applyAlignment="0" applyProtection="0"/>
    <xf numFmtId="0" fontId="14" fillId="72" borderId="0" applyNumberFormat="0" applyBorder="0" applyAlignment="0" applyProtection="0"/>
    <xf numFmtId="0" fontId="12" fillId="73" borderId="0" applyNumberFormat="0" applyBorder="0" applyAlignment="0" applyProtection="0"/>
    <xf numFmtId="0" fontId="15" fillId="57" borderId="0" applyNumberFormat="0" applyBorder="0" applyAlignment="0" applyProtection="0"/>
    <xf numFmtId="0" fontId="37" fillId="74" borderId="12" applyNumberFormat="0" applyAlignment="0" applyProtection="0"/>
    <xf numFmtId="0" fontId="38" fillId="27" borderId="17" applyNumberFormat="0" applyAlignment="0" applyProtection="0"/>
    <xf numFmtId="0" fontId="38" fillId="17" borderId="17" applyNumberFormat="0" applyAlignment="0" applyProtection="0"/>
    <xf numFmtId="0" fontId="39" fillId="17" borderId="17" applyNumberFormat="0" applyAlignment="0" applyProtection="0"/>
    <xf numFmtId="15" fontId="40" fillId="7" borderId="0">
      <alignment horizontal="center"/>
    </xf>
    <xf numFmtId="16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9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9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ont="0" applyFill="0" applyBorder="0" applyAlignment="0" applyProtection="0"/>
    <xf numFmtId="0" fontId="43" fillId="14" borderId="0" applyNumberFormat="0" applyBorder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/>
    <xf numFmtId="0" fontId="46" fillId="0" borderId="21" applyNumberFormat="0" applyFill="0" applyAlignment="0" applyProtection="0"/>
    <xf numFmtId="0" fontId="47" fillId="0" borderId="21" applyNumberFormat="0" applyFill="0" applyAlignment="0" applyProtection="0"/>
    <xf numFmtId="0" fontId="35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17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75" borderId="0" applyNumberFormat="0" applyBorder="0" applyAlignment="0" applyProtection="0"/>
    <xf numFmtId="0" fontId="16" fillId="20" borderId="0" applyNumberFormat="0" applyBorder="0" applyAlignment="0" applyProtection="0"/>
    <xf numFmtId="0" fontId="57" fillId="13" borderId="0" applyNumberFormat="0" applyBorder="0" applyAlignment="0" applyProtection="0"/>
    <xf numFmtId="0" fontId="58" fillId="17" borderId="17" applyNumberFormat="0" applyAlignment="0" applyProtection="0"/>
    <xf numFmtId="0" fontId="59" fillId="0" borderId="19" applyNumberFormat="0" applyFill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60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32" fillId="0" borderId="0" applyFont="0" applyFill="0" applyBorder="0" applyAlignment="0" applyProtection="0"/>
    <xf numFmtId="169" fontId="60" fillId="0" borderId="0" applyFont="0" applyFill="0" applyBorder="0" applyAlignment="0" applyProtection="0"/>
    <xf numFmtId="175" fontId="32" fillId="0" borderId="0" applyFont="0" applyFill="0" applyBorder="0" applyAlignment="0" applyProtection="0"/>
    <xf numFmtId="43" fontId="6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8" fillId="0" borderId="0" applyFont="0" applyFill="0" applyBorder="0" applyAlignment="0" applyProtection="0"/>
    <xf numFmtId="172" fontId="60" fillId="0" borderId="0" applyFont="0" applyFill="0" applyBorder="0" applyAlignment="0" applyProtection="0"/>
    <xf numFmtId="176" fontId="9" fillId="0" borderId="0" applyFont="0" applyFill="0" applyBorder="0" applyAlignment="0" applyProtection="0"/>
    <xf numFmtId="0" fontId="60" fillId="0" borderId="0" applyFont="0" applyFill="0" applyBorder="0" applyAlignment="0" applyProtection="0"/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3" fontId="32" fillId="0" borderId="0" applyFont="0" applyFill="0" applyBorder="0" applyAlignment="0" applyProtection="0"/>
    <xf numFmtId="184" fontId="8" fillId="0" borderId="0" applyFont="0" applyFill="0" applyBorder="0" applyAlignment="0" applyProtection="0"/>
    <xf numFmtId="164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186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190" fontId="32" fillId="0" borderId="0" applyFill="0" applyBorder="0" applyAlignment="0" applyProtection="0"/>
    <xf numFmtId="173" fontId="32" fillId="0" borderId="0" applyFill="0" applyBorder="0" applyAlignment="0" applyProtection="0"/>
    <xf numFmtId="189" fontId="32" fillId="0" borderId="0" applyFill="0" applyBorder="0" applyAlignment="0" applyProtection="0"/>
    <xf numFmtId="191" fontId="32" fillId="0" borderId="0" applyFill="0" applyBorder="0" applyAlignment="0" applyProtection="0"/>
    <xf numFmtId="0" fontId="62" fillId="76" borderId="0" applyNumberFormat="0" applyBorder="0" applyAlignment="0" applyProtection="0"/>
    <xf numFmtId="0" fontId="63" fillId="77" borderId="0" applyNumberFormat="0" applyBorder="0" applyAlignment="0" applyProtection="0"/>
    <xf numFmtId="0" fontId="62" fillId="78" borderId="0" applyNumberFormat="0" applyBorder="0" applyAlignment="0" applyProtection="0"/>
    <xf numFmtId="0" fontId="64" fillId="76" borderId="0" applyNumberFormat="0" applyBorder="0" applyAlignment="0" applyProtection="0"/>
    <xf numFmtId="0" fontId="60" fillId="0" borderId="0"/>
    <xf numFmtId="0" fontId="32" fillId="0" borderId="0"/>
    <xf numFmtId="0" fontId="61" fillId="0" borderId="0"/>
    <xf numFmtId="0" fontId="32" fillId="0" borderId="0" applyNumberFormat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/>
    <xf numFmtId="0" fontId="8" fillId="79" borderId="11" applyNumberFormat="0" applyFont="0" applyAlignment="0" applyProtection="0"/>
    <xf numFmtId="0" fontId="32" fillId="0" borderId="11" applyNumberFormat="0" applyFont="0" applyAlignment="0" applyProtection="0"/>
    <xf numFmtId="0" fontId="9" fillId="80" borderId="23" applyNumberFormat="0" applyFont="0" applyAlignment="0" applyProtection="0"/>
    <xf numFmtId="0" fontId="32" fillId="81" borderId="23" applyNumberFormat="0" applyAlignment="0" applyProtection="0"/>
    <xf numFmtId="0" fontId="9" fillId="79" borderId="11" applyNumberFormat="0" applyFont="0" applyAlignment="0" applyProtection="0"/>
    <xf numFmtId="0" fontId="67" fillId="59" borderId="24" applyNumberFormat="0" applyAlignment="0" applyProtection="0"/>
    <xf numFmtId="0" fontId="68" fillId="59" borderId="24" applyNumberFormat="0" applyAlignment="0" applyProtection="0"/>
    <xf numFmtId="9" fontId="32" fillId="0" borderId="0" applyFont="0" applyFill="0" applyBorder="0" applyAlignment="0" applyProtection="0"/>
    <xf numFmtId="10" fontId="32" fillId="0" borderId="0" applyFill="0" applyBorder="0" applyAlignment="0" applyProtection="0"/>
    <xf numFmtId="9" fontId="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69" fillId="60" borderId="13" applyNumberFormat="0" applyAlignment="0" applyProtection="0"/>
    <xf numFmtId="0" fontId="70" fillId="0" borderId="13" applyNumberFormat="0" applyAlignment="0" applyProtection="0"/>
    <xf numFmtId="0" fontId="67" fillId="61" borderId="24" applyNumberFormat="0" applyAlignment="0" applyProtection="0"/>
    <xf numFmtId="0" fontId="71" fillId="59" borderId="24" applyNumberFormat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25" applyNumberFormat="0" applyFill="0" applyAlignment="0" applyProtection="0"/>
    <xf numFmtId="0" fontId="80" fillId="0" borderId="25" applyNumberFormat="0" applyFill="0" applyAlignment="0" applyProtection="0"/>
    <xf numFmtId="0" fontId="81" fillId="0" borderId="20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26" applyNumberFormat="0" applyFill="0" applyAlignment="0" applyProtection="0"/>
    <xf numFmtId="0" fontId="80" fillId="0" borderId="26" applyNumberFormat="0" applyFill="0" applyAlignment="0" applyProtection="0"/>
    <xf numFmtId="0" fontId="85" fillId="0" borderId="21" applyNumberFormat="0" applyFill="0" applyAlignment="0" applyProtection="0"/>
    <xf numFmtId="0" fontId="34" fillId="0" borderId="27" applyNumberFormat="0" applyFill="0" applyAlignment="0" applyProtection="0"/>
    <xf numFmtId="0" fontId="80" fillId="0" borderId="27" applyNumberFormat="0" applyFill="0" applyAlignment="0" applyProtection="0"/>
    <xf numFmtId="0" fontId="36" fillId="0" borderId="22" applyNumberFormat="0" applyFill="0" applyAlignment="0" applyProtection="0"/>
    <xf numFmtId="0" fontId="86" fillId="0" borderId="16" applyNumberFormat="0" applyFill="0" applyAlignment="0" applyProtection="0"/>
    <xf numFmtId="0" fontId="65" fillId="0" borderId="16" applyNumberFormat="0" applyFill="0" applyAlignment="0" applyProtection="0"/>
    <xf numFmtId="0" fontId="32" fillId="0" borderId="28" applyNumberFormat="0" applyFont="0" applyFill="0" applyAlignment="0" applyProtection="0"/>
    <xf numFmtId="0" fontId="87" fillId="0" borderId="29" applyNumberFormat="0" applyFill="0" applyAlignment="0" applyProtection="0"/>
    <xf numFmtId="0" fontId="32" fillId="0" borderId="30" applyNumberFormat="0" applyFill="0" applyAlignment="0" applyProtection="0"/>
    <xf numFmtId="0" fontId="88" fillId="0" borderId="29" applyNumberFormat="0" applyFill="0" applyAlignment="0" applyProtection="0"/>
    <xf numFmtId="0" fontId="89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10" fontId="1" fillId="3" borderId="3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justify" vertical="center" wrapText="1"/>
    </xf>
    <xf numFmtId="0" fontId="2" fillId="4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187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7" borderId="3" xfId="0" applyFont="1" applyFill="1" applyBorder="1" applyAlignment="1" applyProtection="1">
      <alignment horizontal="justify" vertical="justify" wrapText="1"/>
      <protection locked="0"/>
    </xf>
    <xf numFmtId="14" fontId="2" fillId="0" borderId="3" xfId="0" applyNumberFormat="1" applyFont="1" applyBorder="1" applyProtection="1">
      <protection locked="0"/>
    </xf>
    <xf numFmtId="0" fontId="1" fillId="3" borderId="3" xfId="0" applyFont="1" applyFill="1" applyBorder="1" applyAlignment="1" applyProtection="1">
      <alignment horizontal="justify" vertical="center" wrapText="1"/>
      <protection locked="0"/>
    </xf>
    <xf numFmtId="14" fontId="2" fillId="8" borderId="3" xfId="0" applyNumberFormat="1" applyFont="1" applyFill="1" applyBorder="1" applyAlignment="1" applyProtection="1">
      <alignment vertical="top"/>
      <protection locked="0"/>
    </xf>
    <xf numFmtId="14" fontId="2" fillId="0" borderId="3" xfId="0" applyNumberFormat="1" applyFont="1" applyBorder="1" applyAlignment="1" applyProtection="1">
      <alignment vertical="top"/>
      <protection locked="0"/>
    </xf>
    <xf numFmtId="0" fontId="7" fillId="9" borderId="3" xfId="0" applyFont="1" applyFill="1" applyBorder="1" applyAlignment="1">
      <alignment horizontal="center" vertical="center" wrapText="1"/>
    </xf>
    <xf numFmtId="14" fontId="7" fillId="9" borderId="3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 applyProtection="1">
      <alignment horizontal="left" vertical="center" wrapText="1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14" fontId="7" fillId="0" borderId="3" xfId="0" applyNumberFormat="1" applyFont="1" applyBorder="1" applyAlignment="1">
      <alignment vertical="center" wrapText="1"/>
    </xf>
    <xf numFmtId="0" fontId="7" fillId="9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 applyProtection="1">
      <alignment horizontal="justify" vertical="center" wrapText="1"/>
      <protection locked="0"/>
    </xf>
    <xf numFmtId="14" fontId="7" fillId="0" borderId="3" xfId="0" applyNumberFormat="1" applyFont="1" applyBorder="1" applyAlignment="1">
      <alignment horizontal="center" vertical="center"/>
    </xf>
    <xf numFmtId="0" fontId="1" fillId="8" borderId="3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14" fontId="7" fillId="9" borderId="3" xfId="0" applyNumberFormat="1" applyFont="1" applyFill="1" applyBorder="1" applyAlignment="1">
      <alignment horizontal="center" vertical="center"/>
    </xf>
    <xf numFmtId="187" fontId="1" fillId="1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 applyProtection="1">
      <alignment vertical="center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6" fillId="7" borderId="3" xfId="0" applyNumberFormat="1" applyFont="1" applyFill="1" applyBorder="1" applyAlignment="1" applyProtection="1">
      <alignment wrapText="1"/>
      <protection locked="0"/>
    </xf>
    <xf numFmtId="3" fontId="2" fillId="0" borderId="3" xfId="0" applyNumberFormat="1" applyFont="1" applyBorder="1" applyAlignment="1" applyProtection="1">
      <alignment horizontal="right" vertical="center" wrapText="1"/>
      <protection locked="0"/>
    </xf>
    <xf numFmtId="3" fontId="1" fillId="3" borderId="3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Border="1" applyAlignment="1" applyProtection="1">
      <alignment horizontal="center" vertical="center" wrapText="1"/>
      <protection locked="0"/>
    </xf>
    <xf numFmtId="49" fontId="6" fillId="7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10" fontId="1" fillId="0" borderId="3" xfId="0" applyNumberFormat="1" applyFont="1" applyBorder="1" applyAlignment="1">
      <alignment vertical="center" wrapText="1"/>
    </xf>
    <xf numFmtId="10" fontId="1" fillId="0" borderId="3" xfId="0" applyNumberFormat="1" applyFont="1" applyBorder="1" applyAlignment="1">
      <alignment horizontal="right" vertical="center" wrapText="1"/>
    </xf>
    <xf numFmtId="10" fontId="2" fillId="0" borderId="3" xfId="0" applyNumberFormat="1" applyFont="1" applyBorder="1" applyAlignment="1">
      <alignment horizontal="right" vertical="center" wrapText="1"/>
    </xf>
    <xf numFmtId="9" fontId="2" fillId="0" borderId="3" xfId="1" applyFont="1" applyBorder="1" applyAlignment="1">
      <alignment horizontal="right" vertical="center" wrapText="1"/>
    </xf>
    <xf numFmtId="10" fontId="1" fillId="3" borderId="3" xfId="0" applyNumberFormat="1" applyFont="1" applyFill="1" applyBorder="1" applyAlignment="1">
      <alignment horizontal="right" vertical="center" wrapText="1"/>
    </xf>
    <xf numFmtId="14" fontId="6" fillId="0" borderId="3" xfId="0" applyNumberFormat="1" applyFont="1" applyBorder="1" applyAlignment="1" applyProtection="1">
      <alignment horizontal="center" vertical="center" wrapText="1"/>
      <protection locked="0"/>
    </xf>
    <xf numFmtId="0" fontId="2" fillId="8" borderId="0" xfId="0" applyFont="1" applyFill="1" applyAlignment="1">
      <alignment horizontal="justify" vertical="center" wrapText="1"/>
    </xf>
    <xf numFmtId="3" fontId="6" fillId="0" borderId="3" xfId="0" applyNumberFormat="1" applyFont="1" applyBorder="1" applyAlignment="1" applyProtection="1">
      <alignment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14" fontId="2" fillId="0" borderId="3" xfId="0" applyNumberFormat="1" applyFont="1" applyBorder="1" applyAlignment="1" applyProtection="1">
      <alignment horizontal="left" vertical="center"/>
      <protection locked="0"/>
    </xf>
    <xf numFmtId="0" fontId="6" fillId="8" borderId="3" xfId="0" applyFont="1" applyFill="1" applyBorder="1" applyAlignment="1" applyProtection="1">
      <alignment horizontal="left" vertical="center" wrapText="1"/>
      <protection locked="0"/>
    </xf>
    <xf numFmtId="3" fontId="6" fillId="7" borderId="3" xfId="0" applyNumberFormat="1" applyFont="1" applyFill="1" applyBorder="1" applyAlignment="1" applyProtection="1">
      <alignment horizontal="right" vertical="center" wrapText="1"/>
      <protection locked="0"/>
    </xf>
    <xf numFmtId="3" fontId="6" fillId="7" borderId="3" xfId="0" applyNumberFormat="1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justify" vertical="justify" wrapText="1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justify" vertical="center" wrapText="1"/>
      <protection locked="0"/>
    </xf>
    <xf numFmtId="192" fontId="7" fillId="0" borderId="3" xfId="0" applyNumberFormat="1" applyFont="1" applyBorder="1" applyAlignment="1">
      <alignment vertical="center" wrapText="1"/>
    </xf>
    <xf numFmtId="3" fontId="6" fillId="7" borderId="1" xfId="0" applyNumberFormat="1" applyFont="1" applyFill="1" applyBorder="1" applyAlignment="1" applyProtection="1">
      <alignment vertical="center" wrapText="1"/>
      <protection locked="0"/>
    </xf>
    <xf numFmtId="3" fontId="2" fillId="0" borderId="3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/>
    </xf>
    <xf numFmtId="3" fontId="1" fillId="11" borderId="3" xfId="0" applyNumberFormat="1" applyFont="1" applyFill="1" applyBorder="1" applyAlignment="1">
      <alignment horizontal="right" vertical="center" wrapText="1"/>
    </xf>
    <xf numFmtId="10" fontId="1" fillId="11" borderId="3" xfId="0" applyNumberFormat="1" applyFont="1" applyFill="1" applyBorder="1" applyAlignment="1">
      <alignment horizontal="right" vertical="center" wrapText="1"/>
    </xf>
    <xf numFmtId="0" fontId="1" fillId="11" borderId="1" xfId="0" applyFont="1" applyFill="1" applyBorder="1" applyAlignment="1">
      <alignment horizontal="left" vertical="center" wrapText="1"/>
    </xf>
    <xf numFmtId="10" fontId="1" fillId="11" borderId="3" xfId="0" applyNumberFormat="1" applyFont="1" applyFill="1" applyBorder="1" applyAlignment="1">
      <alignment horizontal="center" vertical="center" wrapText="1"/>
    </xf>
    <xf numFmtId="0" fontId="91" fillId="0" borderId="3" xfId="0" applyFont="1" applyBorder="1" applyAlignment="1">
      <alignment horizontal="left" vertical="center" wrapText="1"/>
    </xf>
    <xf numFmtId="10" fontId="1" fillId="3" borderId="4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8" xfId="0" applyNumberFormat="1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1" fillId="11" borderId="1" xfId="0" quotePrefix="1" applyNumberFormat="1" applyFont="1" applyFill="1" applyBorder="1" applyAlignment="1">
      <alignment horizontal="left" vertical="center" wrapText="1"/>
    </xf>
    <xf numFmtId="0" fontId="1" fillId="11" borderId="2" xfId="0" applyFont="1" applyFill="1" applyBorder="1" applyAlignment="1">
      <alignment horizontal="left" vertical="center" wrapText="1"/>
    </xf>
    <xf numFmtId="0" fontId="1" fillId="11" borderId="9" xfId="0" applyFont="1" applyFill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90" fillId="0" borderId="4" xfId="0" applyNumberFormat="1" applyFont="1" applyBorder="1" applyAlignment="1">
      <alignment horizontal="center" vertical="center" wrapText="1"/>
    </xf>
    <xf numFmtId="3" fontId="90" fillId="0" borderId="10" xfId="0" applyNumberFormat="1" applyFont="1" applyBorder="1" applyAlignment="1">
      <alignment horizontal="center" vertical="center" wrapText="1"/>
    </xf>
    <xf numFmtId="3" fontId="90" fillId="0" borderId="8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justify" vertical="center" wrapText="1"/>
      <protection locked="0"/>
    </xf>
    <xf numFmtId="0" fontId="1" fillId="6" borderId="3" xfId="0" applyFont="1" applyFill="1" applyBorder="1" applyAlignment="1">
      <alignment horizontal="left" vertical="center" wrapText="1"/>
    </xf>
    <xf numFmtId="0" fontId="1" fillId="11" borderId="3" xfId="0" applyFont="1" applyFill="1" applyBorder="1" applyAlignment="1">
      <alignment horizontal="justify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16" fontId="3" fillId="11" borderId="3" xfId="0" applyNumberFormat="1" applyFont="1" applyFill="1" applyBorder="1" applyAlignment="1" applyProtection="1">
      <alignment horizontal="left" vertical="center" wrapText="1"/>
      <protection locked="0"/>
    </xf>
    <xf numFmtId="10" fontId="1" fillId="3" borderId="3" xfId="0" applyNumberFormat="1" applyFont="1" applyFill="1" applyBorder="1" applyAlignment="1">
      <alignment horizontal="center" vertic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9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16" fontId="3" fillId="11" borderId="3" xfId="0" quotePrefix="1" applyNumberFormat="1" applyFont="1" applyFill="1" applyBorder="1" applyAlignment="1" applyProtection="1">
      <alignment horizontal="left" vertical="center" wrapText="1"/>
      <protection locked="0"/>
    </xf>
  </cellXfs>
  <cellStyles count="263">
    <cellStyle name="20% - Accent1" xfId="2" xr:uid="{00000000-0005-0000-0000-000031000000}"/>
    <cellStyle name="20% - Accent1 2" xfId="3" xr:uid="{00000000-0005-0000-0000-000032000000}"/>
    <cellStyle name="20% - Accent2" xfId="4" xr:uid="{00000000-0005-0000-0000-000033000000}"/>
    <cellStyle name="20% - Accent2 2" xfId="5" xr:uid="{00000000-0005-0000-0000-000034000000}"/>
    <cellStyle name="20% - Accent3" xfId="6" xr:uid="{00000000-0005-0000-0000-000035000000}"/>
    <cellStyle name="20% - Accent3 2" xfId="7" xr:uid="{00000000-0005-0000-0000-000036000000}"/>
    <cellStyle name="20% - Accent4" xfId="8" xr:uid="{00000000-0005-0000-0000-000037000000}"/>
    <cellStyle name="20% - Accent4 2" xfId="9" xr:uid="{00000000-0005-0000-0000-000038000000}"/>
    <cellStyle name="20% - Accent5" xfId="10" xr:uid="{00000000-0005-0000-0000-000039000000}"/>
    <cellStyle name="20% - Accent5 2" xfId="11" xr:uid="{00000000-0005-0000-0000-00003A000000}"/>
    <cellStyle name="20% - Accent6" xfId="12" xr:uid="{00000000-0005-0000-0000-00003B000000}"/>
    <cellStyle name="20% - Accent6 2" xfId="13" xr:uid="{00000000-0005-0000-0000-00003C000000}"/>
    <cellStyle name="20% - Énfasis1 10" xfId="14" xr:uid="{00000000-0005-0000-0000-00003D000000}"/>
    <cellStyle name="20% - Énfasis1 10 2" xfId="15" xr:uid="{00000000-0005-0000-0000-00003E000000}"/>
    <cellStyle name="20% - Énfasis1 2 9" xfId="16" xr:uid="{00000000-0005-0000-0000-00003F000000}"/>
    <cellStyle name="20% - Énfasis2 10" xfId="17" xr:uid="{00000000-0005-0000-0000-000040000000}"/>
    <cellStyle name="20% - Énfasis2 10 2" xfId="18" xr:uid="{00000000-0005-0000-0000-000041000000}"/>
    <cellStyle name="20% - Énfasis2 2 9" xfId="19" xr:uid="{00000000-0005-0000-0000-000042000000}"/>
    <cellStyle name="20% - Énfasis3 10" xfId="20" xr:uid="{00000000-0005-0000-0000-000043000000}"/>
    <cellStyle name="20% - Énfasis3 10 2" xfId="21" xr:uid="{00000000-0005-0000-0000-000044000000}"/>
    <cellStyle name="20% - Énfasis3 2 9" xfId="22" xr:uid="{00000000-0005-0000-0000-000045000000}"/>
    <cellStyle name="20% - Énfasis4 10" xfId="23" xr:uid="{00000000-0005-0000-0000-000046000000}"/>
    <cellStyle name="20% - Énfasis4 10 2" xfId="24" xr:uid="{00000000-0005-0000-0000-000047000000}"/>
    <cellStyle name="20% - Énfasis4 2 9" xfId="25" xr:uid="{00000000-0005-0000-0000-000048000000}"/>
    <cellStyle name="20% - Énfasis5 10" xfId="26" xr:uid="{00000000-0005-0000-0000-000049000000}"/>
    <cellStyle name="20% - Énfasis5 10 2" xfId="27" xr:uid="{00000000-0005-0000-0000-00004A000000}"/>
    <cellStyle name="20% - Énfasis5 2 9" xfId="28" xr:uid="{00000000-0005-0000-0000-00004B000000}"/>
    <cellStyle name="20% - Énfasis6 10" xfId="29" xr:uid="{00000000-0005-0000-0000-00004C000000}"/>
    <cellStyle name="20% - Énfasis6 10 2" xfId="30" xr:uid="{00000000-0005-0000-0000-00004D000000}"/>
    <cellStyle name="20% - Énfasis6 2 9" xfId="31" xr:uid="{00000000-0005-0000-0000-00004E000000}"/>
    <cellStyle name="40% - Accent1" xfId="32" xr:uid="{00000000-0005-0000-0000-00004F000000}"/>
    <cellStyle name="40% - Accent1 2" xfId="33" xr:uid="{00000000-0005-0000-0000-000050000000}"/>
    <cellStyle name="40% - Accent2" xfId="34" xr:uid="{00000000-0005-0000-0000-000051000000}"/>
    <cellStyle name="40% - Accent2 2" xfId="35" xr:uid="{00000000-0005-0000-0000-000052000000}"/>
    <cellStyle name="40% - Accent3" xfId="36" xr:uid="{00000000-0005-0000-0000-000053000000}"/>
    <cellStyle name="40% - Accent3 2" xfId="37" xr:uid="{00000000-0005-0000-0000-000054000000}"/>
    <cellStyle name="40% - Accent6" xfId="38" xr:uid="{00000000-0005-0000-0000-000055000000}"/>
    <cellStyle name="40% - Accent6 2" xfId="39" xr:uid="{00000000-0005-0000-0000-000056000000}"/>
    <cellStyle name="40% - Énfasis1 10" xfId="40" xr:uid="{00000000-0005-0000-0000-000057000000}"/>
    <cellStyle name="40% - Énfasis1 10 2" xfId="41" xr:uid="{00000000-0005-0000-0000-000058000000}"/>
    <cellStyle name="40% - Énfasis1 2 9" xfId="42" xr:uid="{00000000-0005-0000-0000-000059000000}"/>
    <cellStyle name="40% - Énfasis2 10" xfId="43" xr:uid="{00000000-0005-0000-0000-00005A000000}"/>
    <cellStyle name="40% - Énfasis2 10 2" xfId="44" xr:uid="{00000000-0005-0000-0000-00005B000000}"/>
    <cellStyle name="40% - Énfasis2 2 9" xfId="45" xr:uid="{00000000-0005-0000-0000-00005C000000}"/>
    <cellStyle name="40% - Énfasis3 10" xfId="46" xr:uid="{00000000-0005-0000-0000-00005D000000}"/>
    <cellStyle name="40% - Énfasis3 10 2" xfId="47" xr:uid="{00000000-0005-0000-0000-00005E000000}"/>
    <cellStyle name="40% - Énfasis3 2 9" xfId="48" xr:uid="{00000000-0005-0000-0000-00005F000000}"/>
    <cellStyle name="40% - Énfasis4 10" xfId="49" xr:uid="{00000000-0005-0000-0000-000060000000}"/>
    <cellStyle name="40% - Énfasis5 10" xfId="50" xr:uid="{00000000-0005-0000-0000-000061000000}"/>
    <cellStyle name="40% - Énfasis6 10" xfId="51" xr:uid="{00000000-0005-0000-0000-000062000000}"/>
    <cellStyle name="40% - Énfasis6 10 2" xfId="52" xr:uid="{00000000-0005-0000-0000-000063000000}"/>
    <cellStyle name="40% - Énfasis6 2 9" xfId="53" xr:uid="{00000000-0005-0000-0000-000064000000}"/>
    <cellStyle name="60% - Accent1" xfId="54" xr:uid="{00000000-0005-0000-0000-000065000000}"/>
    <cellStyle name="60% - Accent1 2" xfId="55" xr:uid="{00000000-0005-0000-0000-000066000000}"/>
    <cellStyle name="60% - Accent2" xfId="56" xr:uid="{00000000-0005-0000-0000-000067000000}"/>
    <cellStyle name="60% - Accent2 2" xfId="57" xr:uid="{00000000-0005-0000-0000-000068000000}"/>
    <cellStyle name="60% - Accent3" xfId="58" xr:uid="{00000000-0005-0000-0000-000069000000}"/>
    <cellStyle name="60% - Accent3 2" xfId="59" xr:uid="{00000000-0005-0000-0000-00006A000000}"/>
    <cellStyle name="60% - Accent4" xfId="60" xr:uid="{00000000-0005-0000-0000-00006B000000}"/>
    <cellStyle name="60% - Accent4 2" xfId="61" xr:uid="{00000000-0005-0000-0000-00006C000000}"/>
    <cellStyle name="60% - Accent5" xfId="62" xr:uid="{00000000-0005-0000-0000-00006D000000}"/>
    <cellStyle name="60% - Accent5 2" xfId="63" xr:uid="{00000000-0005-0000-0000-00006E000000}"/>
    <cellStyle name="60% - Accent6" xfId="64" xr:uid="{00000000-0005-0000-0000-00006F000000}"/>
    <cellStyle name="60% - Accent6 2" xfId="65" xr:uid="{00000000-0005-0000-0000-000070000000}"/>
    <cellStyle name="60% - Énfasis1 10" xfId="66" xr:uid="{00000000-0005-0000-0000-000071000000}"/>
    <cellStyle name="60% - Énfasis1 10 2" xfId="67" xr:uid="{00000000-0005-0000-0000-000072000000}"/>
    <cellStyle name="60% - Énfasis1 2 7" xfId="68" xr:uid="{00000000-0005-0000-0000-000073000000}"/>
    <cellStyle name="60% - Énfasis2 10" xfId="69" xr:uid="{00000000-0005-0000-0000-000074000000}"/>
    <cellStyle name="60% - Énfasis2 10 2" xfId="70" xr:uid="{00000000-0005-0000-0000-000075000000}"/>
    <cellStyle name="60% - Énfasis2 2 7" xfId="71" xr:uid="{00000000-0005-0000-0000-000076000000}"/>
    <cellStyle name="60% - Énfasis3 10" xfId="72" xr:uid="{00000000-0005-0000-0000-000077000000}"/>
    <cellStyle name="60% - Énfasis3 10 2" xfId="73" xr:uid="{00000000-0005-0000-0000-000078000000}"/>
    <cellStyle name="60% - Énfasis3 2 7" xfId="74" xr:uid="{00000000-0005-0000-0000-000079000000}"/>
    <cellStyle name="60% - Énfasis4 10" xfId="75" xr:uid="{00000000-0005-0000-0000-00007A000000}"/>
    <cellStyle name="60% - Énfasis4 10 2" xfId="76" xr:uid="{00000000-0005-0000-0000-00007B000000}"/>
    <cellStyle name="60% - Énfasis4 2 7" xfId="77" xr:uid="{00000000-0005-0000-0000-00007C000000}"/>
    <cellStyle name="60% - Énfasis5 10" xfId="78" xr:uid="{00000000-0005-0000-0000-00007D000000}"/>
    <cellStyle name="60% - Énfasis5 10 2" xfId="79" xr:uid="{00000000-0005-0000-0000-00007E000000}"/>
    <cellStyle name="60% - Énfasis5 2 7" xfId="80" xr:uid="{00000000-0005-0000-0000-00007F000000}"/>
    <cellStyle name="60% - Énfasis6 10" xfId="81" xr:uid="{00000000-0005-0000-0000-000080000000}"/>
    <cellStyle name="60% - Énfasis6 10 2" xfId="82" xr:uid="{00000000-0005-0000-0000-000081000000}"/>
    <cellStyle name="60% - Énfasis6 2 7" xfId="83" xr:uid="{00000000-0005-0000-0000-000082000000}"/>
    <cellStyle name="Accent1" xfId="84" xr:uid="{00000000-0005-0000-0000-000083000000}"/>
    <cellStyle name="Accent1 2" xfId="85" xr:uid="{00000000-0005-0000-0000-000084000000}"/>
    <cellStyle name="Accent2" xfId="86" xr:uid="{00000000-0005-0000-0000-000085000000}"/>
    <cellStyle name="Accent2 2" xfId="87" xr:uid="{00000000-0005-0000-0000-000086000000}"/>
    <cellStyle name="Accent3" xfId="88" xr:uid="{00000000-0005-0000-0000-000087000000}"/>
    <cellStyle name="Accent3 2" xfId="89" xr:uid="{00000000-0005-0000-0000-000088000000}"/>
    <cellStyle name="Accent6" xfId="90" xr:uid="{00000000-0005-0000-0000-000089000000}"/>
    <cellStyle name="Accent6 2" xfId="91" xr:uid="{00000000-0005-0000-0000-00008A000000}"/>
    <cellStyle name="Bad" xfId="92" xr:uid="{00000000-0005-0000-0000-00008B000000}"/>
    <cellStyle name="Bad 2" xfId="93" xr:uid="{00000000-0005-0000-0000-00008C000000}"/>
    <cellStyle name="Bom" xfId="94" xr:uid="{00000000-0005-0000-0000-00008D000000}"/>
    <cellStyle name="Buena 10" xfId="95" xr:uid="{00000000-0005-0000-0000-00008E000000}"/>
    <cellStyle name="Buena 10 2" xfId="96" xr:uid="{00000000-0005-0000-0000-00008F000000}"/>
    <cellStyle name="Buena 2 7" xfId="97" xr:uid="{00000000-0005-0000-0000-000090000000}"/>
    <cellStyle name="Calculation" xfId="98" xr:uid="{00000000-0005-0000-0000-000091000000}"/>
    <cellStyle name="Calculation 2" xfId="99" xr:uid="{00000000-0005-0000-0000-000092000000}"/>
    <cellStyle name="Cálculo 10" xfId="100" xr:uid="{00000000-0005-0000-0000-000093000000}"/>
    <cellStyle name="Cálculo 10 2" xfId="101" xr:uid="{00000000-0005-0000-0000-000094000000}"/>
    <cellStyle name="Cálculo 2 7 13" xfId="102" xr:uid="{00000000-0005-0000-0000-000095000000}"/>
    <cellStyle name="Celda de comprobación 10" xfId="103" xr:uid="{00000000-0005-0000-0000-000096000000}"/>
    <cellStyle name="Celda de comprobación 10 2" xfId="104" xr:uid="{00000000-0005-0000-0000-000097000000}"/>
    <cellStyle name="Celda de comprobación 10 2 2" xfId="105" xr:uid="{00000000-0005-0000-0000-000098000000}"/>
    <cellStyle name="Celda de comprobación 2 7" xfId="106" xr:uid="{00000000-0005-0000-0000-000099000000}"/>
    <cellStyle name="Celda vinculada 10" xfId="107" xr:uid="{00000000-0005-0000-0000-00009A000000}"/>
    <cellStyle name="Celda vinculada 10 2" xfId="108" xr:uid="{00000000-0005-0000-0000-00009B000000}"/>
    <cellStyle name="Celda vinculada 2 3" xfId="109" xr:uid="{00000000-0005-0000-0000-00009C000000}"/>
    <cellStyle name="Check Cell 2" xfId="110" xr:uid="{00000000-0005-0000-0000-00009D000000}"/>
    <cellStyle name="Comma0" xfId="111" xr:uid="{00000000-0005-0000-0000-00009E000000}"/>
    <cellStyle name="Comma0 2 2" xfId="112" xr:uid="{00000000-0005-0000-0000-00009F000000}"/>
    <cellStyle name="Encabezado 2" xfId="113" xr:uid="{00000000-0005-0000-0000-0000A0000000}"/>
    <cellStyle name="Encabezado 4 10" xfId="114" xr:uid="{00000000-0005-0000-0000-0000A1000000}"/>
    <cellStyle name="Encabezado 4 10 2" xfId="115" xr:uid="{00000000-0005-0000-0000-0000A2000000}"/>
    <cellStyle name="Encabezado 4 2 3" xfId="116" xr:uid="{00000000-0005-0000-0000-0000A3000000}"/>
    <cellStyle name="Énfasis1 10" xfId="117" xr:uid="{00000000-0005-0000-0000-0000A4000000}"/>
    <cellStyle name="Énfasis1 10 2" xfId="118" xr:uid="{00000000-0005-0000-0000-0000A5000000}"/>
    <cellStyle name="Énfasis1 2 7" xfId="119" xr:uid="{00000000-0005-0000-0000-0000A6000000}"/>
    <cellStyle name="Énfasis2 10" xfId="120" xr:uid="{00000000-0005-0000-0000-0000A7000000}"/>
    <cellStyle name="Énfasis2 10 2" xfId="121" xr:uid="{00000000-0005-0000-0000-0000A8000000}"/>
    <cellStyle name="Énfasis2 2 7" xfId="122" xr:uid="{00000000-0005-0000-0000-0000A9000000}"/>
    <cellStyle name="Énfasis3 10" xfId="123" xr:uid="{00000000-0005-0000-0000-0000AA000000}"/>
    <cellStyle name="Énfasis3 10 2" xfId="124" xr:uid="{00000000-0005-0000-0000-0000AB000000}"/>
    <cellStyle name="Énfasis3 2 7" xfId="125" xr:uid="{00000000-0005-0000-0000-0000AC000000}"/>
    <cellStyle name="Énfasis4 10" xfId="126" xr:uid="{00000000-0005-0000-0000-0000AD000000}"/>
    <cellStyle name="Énfasis5 10" xfId="127" xr:uid="{00000000-0005-0000-0000-0000AE000000}"/>
    <cellStyle name="Énfasis6 10" xfId="128" xr:uid="{00000000-0005-0000-0000-0000AF000000}"/>
    <cellStyle name="Énfasis6 10 2" xfId="129" xr:uid="{00000000-0005-0000-0000-0000B0000000}"/>
    <cellStyle name="Énfasis6 2 7" xfId="130" xr:uid="{00000000-0005-0000-0000-0000B1000000}"/>
    <cellStyle name="Entrada 10" xfId="131" xr:uid="{00000000-0005-0000-0000-0000B2000000}"/>
    <cellStyle name="Entrada 10 2" xfId="132" xr:uid="{00000000-0005-0000-0000-0000B3000000}"/>
    <cellStyle name="Entrada 10 2 2" xfId="133" xr:uid="{00000000-0005-0000-0000-0000B4000000}"/>
    <cellStyle name="Entrada 2 7 13" xfId="134" xr:uid="{00000000-0005-0000-0000-0000B5000000}"/>
    <cellStyle name="Estilo 1" xfId="135" xr:uid="{00000000-0005-0000-0000-0000B6000000}"/>
    <cellStyle name="Euro" xfId="136" xr:uid="{00000000-0005-0000-0000-0000B7000000}"/>
    <cellStyle name="Euro 10" xfId="137" xr:uid="{00000000-0005-0000-0000-0000B8000000}"/>
    <cellStyle name="Euro 2 69" xfId="138" xr:uid="{00000000-0005-0000-0000-0000B9000000}"/>
    <cellStyle name="Euro 5 2 2 2 2" xfId="139" xr:uid="{00000000-0005-0000-0000-0000BA000000}"/>
    <cellStyle name="Excel Built-in Normal" xfId="140" xr:uid="{00000000-0005-0000-0000-0000BB000000}"/>
    <cellStyle name="Explanatory Text" xfId="141" xr:uid="{00000000-0005-0000-0000-0000BC000000}"/>
    <cellStyle name="Explanatory Text 2" xfId="142" xr:uid="{00000000-0005-0000-0000-0000BD000000}"/>
    <cellStyle name="Fecha" xfId="143" xr:uid="{00000000-0005-0000-0000-0000BE000000}"/>
    <cellStyle name="Fijo" xfId="144" xr:uid="{00000000-0005-0000-0000-0000BF000000}"/>
    <cellStyle name="Fijo 10 2 4" xfId="145" xr:uid="{00000000-0005-0000-0000-0000C0000000}"/>
    <cellStyle name="Good 2" xfId="146" xr:uid="{00000000-0005-0000-0000-0000C1000000}"/>
    <cellStyle name="Heading 1" xfId="147" xr:uid="{00000000-0005-0000-0000-0000C2000000}"/>
    <cellStyle name="Heading 1 2" xfId="148" xr:uid="{00000000-0005-0000-0000-0000C3000000}"/>
    <cellStyle name="Heading 2" xfId="149" xr:uid="{00000000-0005-0000-0000-0000C4000000}"/>
    <cellStyle name="Heading 2 2" xfId="150" xr:uid="{00000000-0005-0000-0000-0000C5000000}"/>
    <cellStyle name="Heading 3" xfId="151" xr:uid="{00000000-0005-0000-0000-0000C6000000}"/>
    <cellStyle name="Heading 3 2" xfId="152" xr:uid="{00000000-0005-0000-0000-0000C7000000}"/>
    <cellStyle name="Heading 4 2" xfId="153" xr:uid="{00000000-0005-0000-0000-0000C8000000}"/>
    <cellStyle name="Hipervínculo 10" xfId="154" xr:uid="{00000000-0005-0000-0000-0000C9000000}"/>
    <cellStyle name="Hipervínculo 12" xfId="155" xr:uid="{00000000-0005-0000-0000-0000CA000000}"/>
    <cellStyle name="Hipervínculo 13" xfId="156" xr:uid="{00000000-0005-0000-0000-0000CB000000}"/>
    <cellStyle name="Hipervínculo 2 2 10" xfId="157" xr:uid="{00000000-0005-0000-0000-0000CC000000}"/>
    <cellStyle name="Hipervínculo 2 7" xfId="158" xr:uid="{00000000-0005-0000-0000-0000CD000000}"/>
    <cellStyle name="Hipervínculo 26" xfId="159" xr:uid="{00000000-0005-0000-0000-0000CE000000}"/>
    <cellStyle name="Hipervínculo 3 13 2" xfId="160" xr:uid="{00000000-0005-0000-0000-0000CF000000}"/>
    <cellStyle name="Hipervínculo 31" xfId="161" xr:uid="{00000000-0005-0000-0000-0000D0000000}"/>
    <cellStyle name="Incorrecto 10" xfId="162" xr:uid="{00000000-0005-0000-0000-0000D1000000}"/>
    <cellStyle name="Incorrecto 10 2" xfId="163" xr:uid="{00000000-0005-0000-0000-0000D2000000}"/>
    <cellStyle name="Incorrecto 2 7" xfId="164" xr:uid="{00000000-0005-0000-0000-0000D3000000}"/>
    <cellStyle name="Input 2" xfId="165" xr:uid="{00000000-0005-0000-0000-0000D4000000}"/>
    <cellStyle name="Linked Cell 2" xfId="166" xr:uid="{00000000-0005-0000-0000-0000D5000000}"/>
    <cellStyle name="Millares [0] 2" xfId="167" xr:uid="{00000000-0005-0000-0000-0000D6000000}"/>
    <cellStyle name="Millares [0] 2 2 2" xfId="168" xr:uid="{00000000-0005-0000-0000-0000D7000000}"/>
    <cellStyle name="Millares [0] 2 7" xfId="169" xr:uid="{00000000-0005-0000-0000-0000D8000000}"/>
    <cellStyle name="Millares [0] 2 8" xfId="170" xr:uid="{00000000-0005-0000-0000-0000D9000000}"/>
    <cellStyle name="Millares 10" xfId="171" xr:uid="{00000000-0005-0000-0000-0000DA000000}"/>
    <cellStyle name="Millares 10 2" xfId="172" xr:uid="{00000000-0005-0000-0000-0000DB000000}"/>
    <cellStyle name="Millares 10 2 2 7" xfId="173" xr:uid="{00000000-0005-0000-0000-0000DC000000}"/>
    <cellStyle name="Millares 10 2 3" xfId="174" xr:uid="{00000000-0005-0000-0000-0000DD000000}"/>
    <cellStyle name="Millares 10 3" xfId="175" xr:uid="{00000000-0005-0000-0000-0000DE000000}"/>
    <cellStyle name="Millares 10 4 2" xfId="176" xr:uid="{00000000-0005-0000-0000-0000DF000000}"/>
    <cellStyle name="Millares 10 5 4" xfId="177" xr:uid="{00000000-0005-0000-0000-0000E0000000}"/>
    <cellStyle name="Millares 12 2" xfId="178" xr:uid="{00000000-0005-0000-0000-0000E1000000}"/>
    <cellStyle name="Millares 13 2" xfId="179" xr:uid="{00000000-0005-0000-0000-0000E2000000}"/>
    <cellStyle name="Millares 14" xfId="180" xr:uid="{00000000-0005-0000-0000-0000E3000000}"/>
    <cellStyle name="Millares 16 3 2" xfId="181" xr:uid="{00000000-0005-0000-0000-0000E4000000}"/>
    <cellStyle name="Millares 2" xfId="182" xr:uid="{00000000-0005-0000-0000-0000E5000000}"/>
    <cellStyle name="Millares 2 10 2 2" xfId="183" xr:uid="{00000000-0005-0000-0000-0000E6000000}"/>
    <cellStyle name="Millares 2 11" xfId="184" xr:uid="{00000000-0005-0000-0000-0000E7000000}"/>
    <cellStyle name="Millares 2 11 2" xfId="185" xr:uid="{00000000-0005-0000-0000-0000E8000000}"/>
    <cellStyle name="Millares 2 13 3" xfId="186" xr:uid="{00000000-0005-0000-0000-0000E9000000}"/>
    <cellStyle name="Millares 2 27" xfId="187" xr:uid="{00000000-0005-0000-0000-0000EA000000}"/>
    <cellStyle name="Millares 2_Justificación de gastos en personal" xfId="188" xr:uid="{00000000-0005-0000-0000-0000EB000000}"/>
    <cellStyle name="Millares 3 11" xfId="189" xr:uid="{00000000-0005-0000-0000-0000EC000000}"/>
    <cellStyle name="Millares 3 3 3 2" xfId="190" xr:uid="{00000000-0005-0000-0000-0000ED000000}"/>
    <cellStyle name="Millares 3 4 5" xfId="191" xr:uid="{00000000-0005-0000-0000-0000EE000000}"/>
    <cellStyle name="Millares 5 10" xfId="192" xr:uid="{00000000-0005-0000-0000-0000EF000000}"/>
    <cellStyle name="Millares 5 3 4" xfId="193" xr:uid="{00000000-0005-0000-0000-0000F0000000}"/>
    <cellStyle name="Millares 6 4 2 2 2" xfId="194" xr:uid="{00000000-0005-0000-0000-0000F1000000}"/>
    <cellStyle name="Millares 9 4" xfId="195" xr:uid="{00000000-0005-0000-0000-0000F2000000}"/>
    <cellStyle name="Moneda [0] 2" xfId="196" xr:uid="{00000000-0005-0000-0000-0000F3000000}"/>
    <cellStyle name="Moneda 142" xfId="197" xr:uid="{00000000-0005-0000-0000-0000F4000000}"/>
    <cellStyle name="Moneda 143" xfId="198" xr:uid="{00000000-0005-0000-0000-0000F5000000}"/>
    <cellStyle name="Moneda 2 2 2" xfId="199" xr:uid="{00000000-0005-0000-0000-0000F6000000}"/>
    <cellStyle name="Moneda 2 2 2 2" xfId="200" xr:uid="{00000000-0005-0000-0000-0000F7000000}"/>
    <cellStyle name="Moneda 2 2 2 8" xfId="201" xr:uid="{00000000-0005-0000-0000-0000F8000000}"/>
    <cellStyle name="Moneda 2 7 4" xfId="202" xr:uid="{00000000-0005-0000-0000-0000F9000000}"/>
    <cellStyle name="Moneda 3 5 2 2" xfId="203" xr:uid="{00000000-0005-0000-0000-0000FA000000}"/>
    <cellStyle name="Moneda 4 7 2" xfId="204" xr:uid="{00000000-0005-0000-0000-0000FB000000}"/>
    <cellStyle name="Moneda0" xfId="205" xr:uid="{00000000-0005-0000-0000-0000FC000000}"/>
    <cellStyle name="Monetario" xfId="206" xr:uid="{00000000-0005-0000-0000-0000FD000000}"/>
    <cellStyle name="Monetario 10 2 4" xfId="207" xr:uid="{00000000-0005-0000-0000-0000FE000000}"/>
    <cellStyle name="Monetario0" xfId="208" xr:uid="{00000000-0005-0000-0000-0000FF000000}"/>
    <cellStyle name="Monetario0 10 2 4" xfId="209" xr:uid="{00000000-0005-0000-0000-000000010000}"/>
    <cellStyle name="Neutra" xfId="210" xr:uid="{00000000-0005-0000-0000-000001010000}"/>
    <cellStyle name="Neutral 10" xfId="211" xr:uid="{00000000-0005-0000-0000-000002010000}"/>
    <cellStyle name="Neutral 10 2" xfId="212" xr:uid="{00000000-0005-0000-0000-000003010000}"/>
    <cellStyle name="Neutral 2 7" xfId="213" xr:uid="{00000000-0005-0000-0000-000004010000}"/>
    <cellStyle name="Normal" xfId="0" builtinId="0"/>
    <cellStyle name="Normal 10" xfId="214" xr:uid="{00000000-0005-0000-0000-000005010000}"/>
    <cellStyle name="Normal 10 12" xfId="215" xr:uid="{00000000-0005-0000-0000-000006010000}"/>
    <cellStyle name="Normal 11" xfId="216" xr:uid="{00000000-0005-0000-0000-000007010000}"/>
    <cellStyle name="Normal 4 58" xfId="217" xr:uid="{00000000-0005-0000-0000-000008010000}"/>
    <cellStyle name="Normal 4 60" xfId="218" xr:uid="{00000000-0005-0000-0000-000009010000}"/>
    <cellStyle name="Normal 5 2 2 6" xfId="219" xr:uid="{00000000-0005-0000-0000-00000A010000}"/>
    <cellStyle name="Notas 10 2" xfId="220" xr:uid="{00000000-0005-0000-0000-00000B010000}"/>
    <cellStyle name="Notas 11 4" xfId="221" xr:uid="{00000000-0005-0000-0000-00000C010000}"/>
    <cellStyle name="Notas 13" xfId="222" xr:uid="{00000000-0005-0000-0000-00000D010000}"/>
    <cellStyle name="Notas 2 5 6" xfId="223" xr:uid="{00000000-0005-0000-0000-00000E010000}"/>
    <cellStyle name="Notas 2 94" xfId="224" xr:uid="{00000000-0005-0000-0000-00000F010000}"/>
    <cellStyle name="Output" xfId="225" xr:uid="{00000000-0005-0000-0000-000010010000}"/>
    <cellStyle name="Output 2" xfId="226" xr:uid="{00000000-0005-0000-0000-000011010000}"/>
    <cellStyle name="Porcentaje" xfId="1" builtinId="5"/>
    <cellStyle name="Porcentaje 10 2 2 2" xfId="227" xr:uid="{00000000-0005-0000-0000-000012010000}"/>
    <cellStyle name="Porcentaje 10 2 2 3" xfId="228" xr:uid="{00000000-0005-0000-0000-000013010000}"/>
    <cellStyle name="Porcentaje 11 9" xfId="229" xr:uid="{00000000-0005-0000-0000-000014010000}"/>
    <cellStyle name="Porcentaje 15" xfId="230" xr:uid="{00000000-0005-0000-0000-000015010000}"/>
    <cellStyle name="Porcentual 11" xfId="231" xr:uid="{00000000-0005-0000-0000-000016010000}"/>
    <cellStyle name="Punto 10" xfId="232" xr:uid="{00000000-0005-0000-0000-000017010000}"/>
    <cellStyle name="Punto0 10" xfId="233" xr:uid="{00000000-0005-0000-0000-000018010000}"/>
    <cellStyle name="Salida 10" xfId="234" xr:uid="{00000000-0005-0000-0000-000019010000}"/>
    <cellStyle name="Salida 10 2" xfId="235" xr:uid="{00000000-0005-0000-0000-00001A010000}"/>
    <cellStyle name="Salida 10 3" xfId="236" xr:uid="{00000000-0005-0000-0000-00001B010000}"/>
    <cellStyle name="Salida 2 10 4" xfId="237" xr:uid="{00000000-0005-0000-0000-00001C010000}"/>
    <cellStyle name="Texto de advertencia 10" xfId="238" xr:uid="{00000000-0005-0000-0000-00001D010000}"/>
    <cellStyle name="Texto de advertencia 10 2" xfId="239" xr:uid="{00000000-0005-0000-0000-00001E010000}"/>
    <cellStyle name="Texto de advertencia 10 2 3" xfId="240" xr:uid="{00000000-0005-0000-0000-00001F010000}"/>
    <cellStyle name="Texto de advertencia 2 5" xfId="241" xr:uid="{00000000-0005-0000-0000-000020010000}"/>
    <cellStyle name="Texto explicativo 10" xfId="242" xr:uid="{00000000-0005-0000-0000-000021010000}"/>
    <cellStyle name="Texto explicativo 10 2" xfId="243" xr:uid="{00000000-0005-0000-0000-000022010000}"/>
    <cellStyle name="Texto explicativo 2 5" xfId="244" xr:uid="{00000000-0005-0000-0000-000023010000}"/>
    <cellStyle name="Título 1 10" xfId="245" xr:uid="{00000000-0005-0000-0000-000024010000}"/>
    <cellStyle name="Título 1 10 2" xfId="246" xr:uid="{00000000-0005-0000-0000-000025010000}"/>
    <cellStyle name="Título 1 2 5" xfId="247" xr:uid="{00000000-0005-0000-0000-000026010000}"/>
    <cellStyle name="Título 11 2" xfId="248" xr:uid="{00000000-0005-0000-0000-000027010000}"/>
    <cellStyle name="Título 11 3" xfId="249" xr:uid="{00000000-0005-0000-0000-000028010000}"/>
    <cellStyle name="Título 2 10" xfId="250" xr:uid="{00000000-0005-0000-0000-000029010000}"/>
    <cellStyle name="Título 2 10 2" xfId="251" xr:uid="{00000000-0005-0000-0000-00002A010000}"/>
    <cellStyle name="Título 2 2 5" xfId="252" xr:uid="{00000000-0005-0000-0000-00002B010000}"/>
    <cellStyle name="Título 3 10" xfId="253" xr:uid="{00000000-0005-0000-0000-00002C010000}"/>
    <cellStyle name="Título 3 10 2" xfId="254" xr:uid="{00000000-0005-0000-0000-00002D010000}"/>
    <cellStyle name="Título 3 2 5" xfId="255" xr:uid="{00000000-0005-0000-0000-00002E010000}"/>
    <cellStyle name="Total 10" xfId="256" xr:uid="{00000000-0005-0000-0000-00002F010000}"/>
    <cellStyle name="Total 10 2" xfId="257" xr:uid="{00000000-0005-0000-0000-000030010000}"/>
    <cellStyle name="Total 10 2 2 2" xfId="258" xr:uid="{00000000-0005-0000-0000-000031010000}"/>
    <cellStyle name="Total 10 3" xfId="259" xr:uid="{00000000-0005-0000-0000-000032010000}"/>
    <cellStyle name="Total 2 2 2 11" xfId="260" xr:uid="{00000000-0005-0000-0000-000033010000}"/>
    <cellStyle name="Total 2 7 11" xfId="261" xr:uid="{00000000-0005-0000-0000-000034010000}"/>
    <cellStyle name="Warning Text 2" xfId="262" xr:uid="{00000000-0005-0000-0000-000035010000}"/>
  </cellStyles>
  <dxfs count="0"/>
  <tableStyles count="0" defaultTableStyle="TableStyleMedium2" defaultPivotStyle="PivotStyleLight16"/>
  <colors>
    <mruColors>
      <color rgb="FFC3C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7DB5"/>
    <pageSetUpPr fitToPage="1"/>
  </sheetPr>
  <dimension ref="A1:DB96"/>
  <sheetViews>
    <sheetView topLeftCell="A55" workbookViewId="0">
      <selection activeCell="K79" sqref="K79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17.375" style="5" customWidth="1"/>
    <col min="7" max="7" width="11.125" style="2" customWidth="1"/>
    <col min="8" max="9" width="9.875" style="2" hidden="1" customWidth="1"/>
    <col min="10" max="10" width="15.2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5" width="15.5" style="19" customWidth="1"/>
    <col min="36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11" t="s">
        <v>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77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hidden="1" customHeight="1" outlineLevel="1">
      <c r="A9" s="23">
        <v>1</v>
      </c>
      <c r="B9" s="23"/>
      <c r="C9" s="24"/>
      <c r="D9" s="25"/>
      <c r="E9" s="24"/>
      <c r="F9" s="24"/>
      <c r="G9" s="24"/>
      <c r="H9" s="25"/>
      <c r="I9" s="25"/>
      <c r="J9" s="98"/>
      <c r="K9" s="48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IF(ISERROR(AH9/J9),0,AH9/J9)</f>
        <v>0</v>
      </c>
      <c r="AJ9" s="60">
        <f>IF(ISERROR(AH9/$AH$77),"-",AH9/$AH$77)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23">
        <v>2</v>
      </c>
      <c r="B10" s="23"/>
      <c r="C10" s="24"/>
      <c r="D10" s="25"/>
      <c r="E10" s="24"/>
      <c r="F10" s="24"/>
      <c r="G10" s="24"/>
      <c r="H10" s="25"/>
      <c r="I10" s="25"/>
      <c r="J10" s="98"/>
      <c r="K10" s="48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49"/>
      <c r="AG10" s="45">
        <f>SUM(AD10:AF10)</f>
        <v>0</v>
      </c>
      <c r="AH10" s="45">
        <f>SUM(U10,Y10,AC10,AG10)</f>
        <v>0</v>
      </c>
      <c r="AI10" s="59">
        <f>IF(ISERROR(AH10/J10),0,AH10/J10)</f>
        <v>0</v>
      </c>
      <c r="AJ10" s="59">
        <f>IF(ISERROR(AH10/$AH$77),"-",AH10/$AH$77)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 collapsed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SUM(J9:J10)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IF(ISERROR(AH11/$AH$77),0,AH11/$AH$77)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78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hidden="1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2"/>
      <c r="K13" s="48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>
        <f>IF(ISERROR(AH13/$AH$77),"-",AH13/$AH$77)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2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>
        <f>IF(ISERROR(AH14/$AH$77),"-",AH14/$AH$77)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 collapsed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SUM(J13:J14)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IF(ISERROR(AH15/$AH$77),0,AH15/$AH$77)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77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hidden="1" customHeight="1" outlineLevel="1">
      <c r="A17" s="23">
        <v>1</v>
      </c>
      <c r="B17" s="23"/>
      <c r="C17" s="24"/>
      <c r="D17" s="25"/>
      <c r="E17" s="24"/>
      <c r="F17" s="24"/>
      <c r="G17" s="24"/>
      <c r="H17" s="25"/>
      <c r="I17" s="25"/>
      <c r="J17" s="98"/>
      <c r="K17" s="48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IF(ISERROR(AH17/J17),0,AH17/J17)</f>
        <v>0</v>
      </c>
      <c r="AJ17" s="59">
        <f>IF(ISERROR(AH17/$AH$77),"-",AH17/$AH$77)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98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>
        <f>IF(ISERROR(AH18/$AH$77),"-",AH18/$AH$77)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 collapsed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SUM(J17:J18)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IF(ISERROR(AH19/$AH$77),0,AH19/$AH$77)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77"/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hidden="1" customHeight="1" outlineLevel="1">
      <c r="A21" s="23">
        <v>1</v>
      </c>
      <c r="B21" s="23"/>
      <c r="C21" s="24"/>
      <c r="D21" s="25"/>
      <c r="E21" s="24"/>
      <c r="F21" s="24"/>
      <c r="G21" s="24"/>
      <c r="H21" s="25"/>
      <c r="I21" s="25"/>
      <c r="J21" s="98"/>
      <c r="K21" s="48"/>
      <c r="L21" s="24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IF(ISERROR(AH21/J21),0,AH21/J21)</f>
        <v>0</v>
      </c>
      <c r="AJ21" s="59">
        <f>IF(ISERROR(AH21/$AH$77),"-",AH21/$AH$77)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23">
        <v>2</v>
      </c>
      <c r="B22" s="23"/>
      <c r="C22" s="24"/>
      <c r="D22" s="25"/>
      <c r="E22" s="24"/>
      <c r="F22" s="24"/>
      <c r="G22" s="24"/>
      <c r="H22" s="25"/>
      <c r="I22" s="25"/>
      <c r="J22" s="98"/>
      <c r="K22" s="48"/>
      <c r="L22" s="24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9"/>
      <c r="AG22" s="45">
        <f>SUM(AD22:AF22)</f>
        <v>0</v>
      </c>
      <c r="AH22" s="45">
        <f>SUM(U22,Y22,AC22,AG22)</f>
        <v>0</v>
      </c>
      <c r="AI22" s="59">
        <f>IF(ISERROR(AH22/J22),0,AH22/J22)</f>
        <v>0</v>
      </c>
      <c r="AJ22" s="59">
        <f>IF(ISERROR(AH22/$AH$77),"-",AH22/$AH$77)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 collapsed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SUM(J21:J22)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H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 t="shared" si="3"/>
        <v>0</v>
      </c>
      <c r="AE23" s="50">
        <f t="shared" si="3"/>
        <v>0</v>
      </c>
      <c r="AF23" s="50">
        <f t="shared" si="3"/>
        <v>0</v>
      </c>
      <c r="AG23" s="50">
        <f t="shared" si="3"/>
        <v>0</v>
      </c>
      <c r="AH23" s="50">
        <f t="shared" si="3"/>
        <v>0</v>
      </c>
      <c r="AI23" s="61">
        <f>IF(ISERROR(AH23/J23),0,AH23/J23)</f>
        <v>0</v>
      </c>
      <c r="AJ23" s="61">
        <f>IF(ISERROR(AH23/$AH$77),0,AH23/$AH$77)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103">
        <v>300000</v>
      </c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customHeight="1" outlineLevel="1">
      <c r="A25" s="23">
        <v>1</v>
      </c>
      <c r="B25" s="23"/>
      <c r="C25" s="29"/>
      <c r="D25" s="30"/>
      <c r="E25" s="31"/>
      <c r="F25" s="32"/>
      <c r="G25" s="32"/>
      <c r="H25" s="33"/>
      <c r="I25" s="33"/>
      <c r="J25" s="104"/>
      <c r="K25" s="70">
        <v>290051</v>
      </c>
      <c r="L25" s="83" t="s">
        <v>55</v>
      </c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>
        <v>199920</v>
      </c>
      <c r="X25" s="49"/>
      <c r="Y25" s="45">
        <f>SUM(V25:X25)</f>
        <v>199920</v>
      </c>
      <c r="Z25" s="49">
        <v>90131</v>
      </c>
      <c r="AA25" s="49"/>
      <c r="AB25" s="49"/>
      <c r="AC25" s="45">
        <f>SUM(Z25:AB25)</f>
        <v>90131</v>
      </c>
      <c r="AD25" s="49"/>
      <c r="AE25" s="49">
        <v>0</v>
      </c>
      <c r="AF25" s="49">
        <v>0</v>
      </c>
      <c r="AG25" s="45">
        <f>SUM(AD25:AF25)</f>
        <v>0</v>
      </c>
      <c r="AH25" s="45">
        <f>SUM(U25,Y25,AC25,AG25)</f>
        <v>290051</v>
      </c>
      <c r="AI25" s="59">
        <f>IF(ISERROR(AH25/J24),0,AH25/J24)</f>
        <v>0.96683666666666668</v>
      </c>
      <c r="AJ25" s="59">
        <f>IF(ISERROR(AH25/$AH$77),"-",AH25/$AH$77)</f>
        <v>5.2184004601286366E-6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23">
        <v>2</v>
      </c>
      <c r="B26" s="23"/>
      <c r="C26" s="34"/>
      <c r="D26" s="39"/>
      <c r="E26" s="35"/>
      <c r="F26" s="32"/>
      <c r="G26" s="32"/>
      <c r="H26" s="36"/>
      <c r="I26" s="33"/>
      <c r="J26" s="105"/>
      <c r="K26" s="70"/>
      <c r="L26" s="43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49"/>
      <c r="AC26" s="45">
        <f>SUM(Z26:AB26)</f>
        <v>0</v>
      </c>
      <c r="AD26" s="49"/>
      <c r="AE26" s="49">
        <v>0</v>
      </c>
      <c r="AF26" s="49">
        <v>0</v>
      </c>
      <c r="AG26" s="45">
        <f>SUM(AD26:AF26)</f>
        <v>0</v>
      </c>
      <c r="AH26" s="45">
        <f>SUM(U26,Y26,AC26,AG26)</f>
        <v>0</v>
      </c>
      <c r="AI26" s="59">
        <f>IF(ISERROR(AH26/J26),0,AH26/J26)</f>
        <v>0</v>
      </c>
      <c r="AJ26" s="59">
        <f>IF(ISERROR(AH26/$AH$77),"-",AH26/$AH$77)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+J24</f>
        <v>300000</v>
      </c>
      <c r="K27" s="50">
        <f>SUM(K25:K26)</f>
        <v>290051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H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199920</v>
      </c>
      <c r="X27" s="50">
        <f t="shared" si="4"/>
        <v>0</v>
      </c>
      <c r="Y27" s="50">
        <f t="shared" si="4"/>
        <v>199920</v>
      </c>
      <c r="Z27" s="50">
        <f t="shared" si="4"/>
        <v>90131</v>
      </c>
      <c r="AA27" s="50">
        <f t="shared" si="4"/>
        <v>0</v>
      </c>
      <c r="AB27" s="50">
        <f t="shared" si="4"/>
        <v>0</v>
      </c>
      <c r="AC27" s="50">
        <f t="shared" si="4"/>
        <v>90131</v>
      </c>
      <c r="AD27" s="50">
        <f t="shared" si="4"/>
        <v>0</v>
      </c>
      <c r="AE27" s="50">
        <f t="shared" si="4"/>
        <v>0</v>
      </c>
      <c r="AF27" s="50">
        <f t="shared" si="4"/>
        <v>0</v>
      </c>
      <c r="AG27" s="50">
        <f t="shared" si="4"/>
        <v>0</v>
      </c>
      <c r="AH27" s="50">
        <f t="shared" si="4"/>
        <v>290051</v>
      </c>
      <c r="AI27" s="61">
        <f>IF(ISERROR(AH27/J27),0,AH27/J27)</f>
        <v>0.96683666666666668</v>
      </c>
      <c r="AJ27" s="61">
        <f>IF(ISERROR(AH27/$AH$77),0,AH27/$AH$77)</f>
        <v>5.2184004601286366E-6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77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hidden="1" customHeight="1" outlineLevel="1">
      <c r="A29" s="23">
        <v>1</v>
      </c>
      <c r="B29" s="23"/>
      <c r="C29" s="24"/>
      <c r="D29" s="25"/>
      <c r="E29" s="24"/>
      <c r="F29" s="24"/>
      <c r="G29" s="24"/>
      <c r="H29" s="25"/>
      <c r="I29" s="25"/>
      <c r="J29" s="98"/>
      <c r="K29" s="70"/>
      <c r="L29" s="43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49"/>
      <c r="AG29" s="45">
        <f>SUM(AD29:AF29)</f>
        <v>0</v>
      </c>
      <c r="AH29" s="45">
        <f>SUM(U29,Y29,AC29,AG29)</f>
        <v>0</v>
      </c>
      <c r="AI29" s="59">
        <f>IF(ISERROR(AH29/J29),0,AH29/J29)</f>
        <v>0</v>
      </c>
      <c r="AJ29" s="59">
        <f>IF(ISERROR(AH29/$AH$77),"-",AH29/$AH$77)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23">
        <v>2</v>
      </c>
      <c r="B30" s="23"/>
      <c r="C30" s="24"/>
      <c r="D30" s="25"/>
      <c r="E30" s="24"/>
      <c r="F30" s="24"/>
      <c r="G30" s="24"/>
      <c r="H30" s="25"/>
      <c r="I30" s="25"/>
      <c r="J30" s="98"/>
      <c r="K30" s="48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49"/>
      <c r="AG30" s="45">
        <f>SUM(AD30:AF30)</f>
        <v>0</v>
      </c>
      <c r="AH30" s="45">
        <f>SUM(U30,Y30,AC30,AG30)</f>
        <v>0</v>
      </c>
      <c r="AI30" s="59">
        <f>IF(ISERROR(AH30/J30),0,AH30/J30)</f>
        <v>0</v>
      </c>
      <c r="AJ30" s="59">
        <f>IF(ISERROR(AH30/$AH$77),"-",AH30/$AH$77)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 collapsed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SUM(J29:J30)</f>
        <v>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5">SUM(R29:R30)</f>
        <v>0</v>
      </c>
      <c r="S31" s="50">
        <f t="shared" si="5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50">
        <f t="shared" si="5"/>
        <v>0</v>
      </c>
      <c r="AF31" s="50">
        <f t="shared" si="5"/>
        <v>0</v>
      </c>
      <c r="AG31" s="50">
        <f t="shared" si="5"/>
        <v>0</v>
      </c>
      <c r="AH31" s="50">
        <f t="shared" si="5"/>
        <v>0</v>
      </c>
      <c r="AI31" s="61">
        <f>IF(ISERROR(AH31/J31),0,AH31/J31)</f>
        <v>0</v>
      </c>
      <c r="AJ31" s="61">
        <f>IF(ISERROR(AH31/$AH$77),0,AH31/$AH$77)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77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hidden="1" customHeight="1" outlineLevel="1">
      <c r="A33" s="23">
        <v>1</v>
      </c>
      <c r="B33" s="23"/>
      <c r="C33" s="24"/>
      <c r="D33" s="25"/>
      <c r="E33" s="24"/>
      <c r="F33" s="24"/>
      <c r="G33" s="24"/>
      <c r="H33" s="25"/>
      <c r="I33" s="25"/>
      <c r="J33" s="98"/>
      <c r="K33" s="48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49"/>
      <c r="AG33" s="45">
        <f>SUM(AD33:AF33)</f>
        <v>0</v>
      </c>
      <c r="AH33" s="45">
        <f>SUM(U33,Y33,AC33,AG33)</f>
        <v>0</v>
      </c>
      <c r="AI33" s="59">
        <f>IF(ISERROR(AH33/J33),0,AH33/J33)</f>
        <v>0</v>
      </c>
      <c r="AJ33" s="59">
        <f>IF(ISERROR(AH33/$AH$77),"-",AH33/$AH$77)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23">
        <v>2</v>
      </c>
      <c r="B34" s="23"/>
      <c r="C34" s="24"/>
      <c r="D34" s="25"/>
      <c r="E34" s="24"/>
      <c r="F34" s="24"/>
      <c r="G34" s="24"/>
      <c r="H34" s="25"/>
      <c r="I34" s="25"/>
      <c r="J34" s="98"/>
      <c r="K34" s="48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49"/>
      <c r="AF34" s="49"/>
      <c r="AG34" s="45">
        <f>SUM(AD34:AF34)</f>
        <v>0</v>
      </c>
      <c r="AH34" s="45">
        <f>SUM(U34,Y34,AC34,AG34)</f>
        <v>0</v>
      </c>
      <c r="AI34" s="59">
        <f>IF(ISERROR(AH34/J34),0,AH34/J34)</f>
        <v>0</v>
      </c>
      <c r="AJ34" s="59">
        <f>IF(ISERROR(AH34/$AH$77),"-",AH34/$AH$77)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 collapsed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SUM(J33:J34)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6">SUM(R33:R34)</f>
        <v>0</v>
      </c>
      <c r="S35" s="50">
        <f t="shared" si="6"/>
        <v>0</v>
      </c>
      <c r="T35" s="50">
        <f t="shared" si="6"/>
        <v>0</v>
      </c>
      <c r="U35" s="50">
        <f t="shared" si="6"/>
        <v>0</v>
      </c>
      <c r="V35" s="50">
        <f t="shared" si="6"/>
        <v>0</v>
      </c>
      <c r="W35" s="50">
        <f t="shared" si="6"/>
        <v>0</v>
      </c>
      <c r="X35" s="50">
        <f t="shared" si="6"/>
        <v>0</v>
      </c>
      <c r="Y35" s="50">
        <f t="shared" si="6"/>
        <v>0</v>
      </c>
      <c r="Z35" s="50">
        <f t="shared" si="6"/>
        <v>0</v>
      </c>
      <c r="AA35" s="50">
        <f t="shared" si="6"/>
        <v>0</v>
      </c>
      <c r="AB35" s="50">
        <f t="shared" si="6"/>
        <v>0</v>
      </c>
      <c r="AC35" s="50">
        <f t="shared" si="6"/>
        <v>0</v>
      </c>
      <c r="AD35" s="50">
        <f t="shared" si="6"/>
        <v>0</v>
      </c>
      <c r="AE35" s="50">
        <f t="shared" si="6"/>
        <v>0</v>
      </c>
      <c r="AF35" s="50">
        <f t="shared" si="6"/>
        <v>0</v>
      </c>
      <c r="AG35" s="50">
        <f t="shared" si="6"/>
        <v>0</v>
      </c>
      <c r="AH35" s="50">
        <f t="shared" si="6"/>
        <v>0</v>
      </c>
      <c r="AI35" s="61">
        <f>IF(ISERROR(AH35/J35),0,AH35/J35)</f>
        <v>0</v>
      </c>
      <c r="AJ35" s="61">
        <f>IF(ISERROR(AH35/$AH$77),0,AH35/$AH$77)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77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hidden="1" customHeight="1" outlineLevel="1">
      <c r="A37" s="23">
        <v>1</v>
      </c>
      <c r="B37" s="23"/>
      <c r="C37" s="24"/>
      <c r="D37" s="25"/>
      <c r="E37" s="24"/>
      <c r="F37" s="24"/>
      <c r="G37" s="24"/>
      <c r="H37" s="25"/>
      <c r="I37" s="25"/>
      <c r="J37" s="98"/>
      <c r="K37" s="48"/>
      <c r="L37" s="2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49"/>
      <c r="AA37" s="49"/>
      <c r="AB37" s="49"/>
      <c r="AC37" s="45">
        <f>SUM(Z37:AB37)</f>
        <v>0</v>
      </c>
      <c r="AD37" s="49"/>
      <c r="AE37" s="49"/>
      <c r="AF37" s="49"/>
      <c r="AG37" s="45">
        <f>SUM(AD37:AF37)</f>
        <v>0</v>
      </c>
      <c r="AH37" s="45">
        <f>SUM(U37,Y37,AC37,AG37)</f>
        <v>0</v>
      </c>
      <c r="AI37" s="59">
        <f>IF(ISERROR(AH37/J37),0,AH37/J37)</f>
        <v>0</v>
      </c>
      <c r="AJ37" s="59">
        <f>IF(ISERROR(AH37/$AH$77),"-",AH37/$AH$77)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23">
        <v>2</v>
      </c>
      <c r="B38" s="23"/>
      <c r="C38" s="24"/>
      <c r="D38" s="25"/>
      <c r="E38" s="24"/>
      <c r="F38" s="24"/>
      <c r="G38" s="24"/>
      <c r="H38" s="25"/>
      <c r="I38" s="25"/>
      <c r="J38" s="98"/>
      <c r="K38" s="48"/>
      <c r="L38" s="24"/>
      <c r="M38" s="49"/>
      <c r="N38" s="49"/>
      <c r="O38" s="49"/>
      <c r="P38" s="24"/>
      <c r="Q38" s="24"/>
      <c r="R38" s="49"/>
      <c r="S38" s="49"/>
      <c r="T38" s="49"/>
      <c r="U38" s="45">
        <f>SUM(R38:T38)</f>
        <v>0</v>
      </c>
      <c r="V38" s="49"/>
      <c r="W38" s="49"/>
      <c r="X38" s="49"/>
      <c r="Y38" s="45">
        <f>SUM(V38:X38)</f>
        <v>0</v>
      </c>
      <c r="Z38" s="49"/>
      <c r="AA38" s="49"/>
      <c r="AB38" s="49"/>
      <c r="AC38" s="45">
        <f>SUM(Z38:AB38)</f>
        <v>0</v>
      </c>
      <c r="AD38" s="49"/>
      <c r="AE38" s="49"/>
      <c r="AF38" s="49"/>
      <c r="AG38" s="45">
        <f>SUM(AD38:AF38)</f>
        <v>0</v>
      </c>
      <c r="AH38" s="45">
        <f>SUM(U38,Y38,AC38,AG38)</f>
        <v>0</v>
      </c>
      <c r="AI38" s="59">
        <f>IF(ISERROR(AH38/J38),0,AH38/J38)</f>
        <v>0</v>
      </c>
      <c r="AJ38" s="59">
        <f>IF(ISERROR(AH38/$AH$77),"-",AH38/$AH$77)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16" customFormat="1" ht="24.95" customHeight="1" collapsed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SUM(J37:J38)</f>
        <v>0</v>
      </c>
      <c r="K39" s="50">
        <f>SUM(K37:K38)</f>
        <v>0</v>
      </c>
      <c r="L39" s="26"/>
      <c r="M39" s="50">
        <f>SUM(M37:M38)</f>
        <v>0</v>
      </c>
      <c r="N39" s="50">
        <f>SUM(N37:N38)</f>
        <v>0</v>
      </c>
      <c r="O39" s="50">
        <f>SUM(O37:O38)</f>
        <v>0</v>
      </c>
      <c r="P39" s="51"/>
      <c r="Q39" s="56"/>
      <c r="R39" s="50">
        <f t="shared" ref="R39:AH39" si="7">SUM(R37:R38)</f>
        <v>0</v>
      </c>
      <c r="S39" s="50">
        <f t="shared" si="7"/>
        <v>0</v>
      </c>
      <c r="T39" s="50">
        <f t="shared" si="7"/>
        <v>0</v>
      </c>
      <c r="U39" s="50">
        <f t="shared" si="7"/>
        <v>0</v>
      </c>
      <c r="V39" s="50">
        <f t="shared" si="7"/>
        <v>0</v>
      </c>
      <c r="W39" s="50">
        <f t="shared" si="7"/>
        <v>0</v>
      </c>
      <c r="X39" s="50">
        <f t="shared" si="7"/>
        <v>0</v>
      </c>
      <c r="Y39" s="50">
        <f t="shared" si="7"/>
        <v>0</v>
      </c>
      <c r="Z39" s="50">
        <f t="shared" si="7"/>
        <v>0</v>
      </c>
      <c r="AA39" s="50">
        <f t="shared" si="7"/>
        <v>0</v>
      </c>
      <c r="AB39" s="50">
        <f t="shared" si="7"/>
        <v>0</v>
      </c>
      <c r="AC39" s="50">
        <f t="shared" si="7"/>
        <v>0</v>
      </c>
      <c r="AD39" s="50">
        <f t="shared" si="7"/>
        <v>0</v>
      </c>
      <c r="AE39" s="50">
        <f t="shared" si="7"/>
        <v>0</v>
      </c>
      <c r="AF39" s="50">
        <f t="shared" si="7"/>
        <v>0</v>
      </c>
      <c r="AG39" s="50">
        <f t="shared" si="7"/>
        <v>0</v>
      </c>
      <c r="AH39" s="50">
        <f t="shared" si="7"/>
        <v>0</v>
      </c>
      <c r="AI39" s="61">
        <f>IF(ISERROR(AH39/J39),0,AH39/J39)</f>
        <v>0</v>
      </c>
      <c r="AJ39" s="61">
        <f>IF(ISERROR(AH39/$AH$77),0,AH39/$AH$77)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99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hidden="1" customHeight="1" outlineLevel="1">
      <c r="A41" s="23">
        <v>1</v>
      </c>
      <c r="B41" s="23"/>
      <c r="C41" s="29"/>
      <c r="D41" s="30"/>
      <c r="E41" s="31"/>
      <c r="F41" s="32"/>
      <c r="G41" s="32"/>
      <c r="H41" s="41"/>
      <c r="I41" s="41"/>
      <c r="J41" s="100"/>
      <c r="K41" s="70"/>
      <c r="L41" s="44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/>
      <c r="AE41" s="49">
        <v>0</v>
      </c>
      <c r="AF41" s="49">
        <v>0</v>
      </c>
      <c r="AG41" s="45">
        <f>SUM(AD41:AF41)</f>
        <v>0</v>
      </c>
      <c r="AH41" s="45">
        <f>SUM(U41,Y41,AC41,AG41)</f>
        <v>0</v>
      </c>
      <c r="AI41" s="59">
        <f>IF(ISERROR(AH41/J40),0,AH41/J40)</f>
        <v>0</v>
      </c>
      <c r="AJ41" s="59">
        <f>IF(ISERROR(AH41/$AH$77),"-",AH41/$AH$77)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23">
        <v>2</v>
      </c>
      <c r="B42" s="23"/>
      <c r="C42" s="24"/>
      <c r="D42" s="25"/>
      <c r="E42" s="24"/>
      <c r="F42" s="24"/>
      <c r="G42" s="24"/>
      <c r="H42" s="25"/>
      <c r="I42" s="25"/>
      <c r="J42" s="101"/>
      <c r="K42" s="48"/>
      <c r="L42" s="24"/>
      <c r="M42" s="49"/>
      <c r="N42" s="49"/>
      <c r="O42" s="49"/>
      <c r="P42" s="24"/>
      <c r="Q42" s="24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49"/>
      <c r="AA42" s="49"/>
      <c r="AB42" s="49"/>
      <c r="AC42" s="45">
        <f>SUM(Z42:AB42)</f>
        <v>0</v>
      </c>
      <c r="AD42" s="49"/>
      <c r="AE42" s="49"/>
      <c r="AF42" s="49"/>
      <c r="AG42" s="45">
        <f>SUM(AD42:AF42)</f>
        <v>0</v>
      </c>
      <c r="AH42" s="45">
        <f>SUM(U42,Y42,AC42,AG42)</f>
        <v>0</v>
      </c>
      <c r="AI42" s="59">
        <f>IF(ISERROR(AH42/J42),0,AH42/J42)</f>
        <v>0</v>
      </c>
      <c r="AJ42" s="59">
        <f>IF(ISERROR(AH42/$AH$77),"-",AH42/$AH$77)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 collapsed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SUM(J40:J42)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H43" si="8">SUM(R41:R42)</f>
        <v>0</v>
      </c>
      <c r="S43" s="50">
        <f t="shared" si="8"/>
        <v>0</v>
      </c>
      <c r="T43" s="50">
        <f t="shared" si="8"/>
        <v>0</v>
      </c>
      <c r="U43" s="50">
        <f t="shared" si="8"/>
        <v>0</v>
      </c>
      <c r="V43" s="50">
        <f t="shared" si="8"/>
        <v>0</v>
      </c>
      <c r="W43" s="50">
        <f t="shared" si="8"/>
        <v>0</v>
      </c>
      <c r="X43" s="50">
        <f t="shared" si="8"/>
        <v>0</v>
      </c>
      <c r="Y43" s="50">
        <f t="shared" si="8"/>
        <v>0</v>
      </c>
      <c r="Z43" s="50">
        <f t="shared" si="8"/>
        <v>0</v>
      </c>
      <c r="AA43" s="50">
        <f t="shared" si="8"/>
        <v>0</v>
      </c>
      <c r="AB43" s="50">
        <f t="shared" si="8"/>
        <v>0</v>
      </c>
      <c r="AC43" s="50">
        <f t="shared" si="8"/>
        <v>0</v>
      </c>
      <c r="AD43" s="50">
        <f t="shared" si="8"/>
        <v>0</v>
      </c>
      <c r="AE43" s="50">
        <f t="shared" si="8"/>
        <v>0</v>
      </c>
      <c r="AF43" s="50">
        <f t="shared" si="8"/>
        <v>0</v>
      </c>
      <c r="AG43" s="50">
        <f t="shared" si="8"/>
        <v>0</v>
      </c>
      <c r="AH43" s="50">
        <f t="shared" si="8"/>
        <v>0</v>
      </c>
      <c r="AI43" s="61">
        <f>IF(ISERROR(AH43/J43),0,AH43/J43)</f>
        <v>0</v>
      </c>
      <c r="AJ43" s="61">
        <f>IF(ISERROR(AH43/$AH$77),0,AH43/$AH$77)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 t="s">
        <v>65</v>
      </c>
      <c r="B44" s="107"/>
      <c r="C44" s="107"/>
      <c r="D44" s="107"/>
      <c r="E44" s="107"/>
      <c r="F44" s="20"/>
      <c r="G44" s="21"/>
      <c r="H44" s="22"/>
      <c r="I44" s="22"/>
      <c r="J44" s="77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hidden="1" customHeight="1" outlineLevel="1">
      <c r="A45" s="23">
        <v>1</v>
      </c>
      <c r="B45" s="23"/>
      <c r="C45" s="29"/>
      <c r="D45" s="30"/>
      <c r="E45" s="31"/>
      <c r="F45" s="32"/>
      <c r="G45" s="32"/>
      <c r="H45" s="41"/>
      <c r="I45" s="41"/>
      <c r="J45" s="98"/>
      <c r="K45" s="70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49">
        <v>0</v>
      </c>
      <c r="AA45" s="49">
        <v>0</v>
      </c>
      <c r="AB45" s="49">
        <v>0</v>
      </c>
      <c r="AC45" s="45">
        <f>SUM(Z45:AB45)</f>
        <v>0</v>
      </c>
      <c r="AD45" s="49">
        <v>0</v>
      </c>
      <c r="AE45" s="49">
        <v>0</v>
      </c>
      <c r="AF45" s="49">
        <v>0</v>
      </c>
      <c r="AG45" s="45">
        <f>SUM(AD45:AF45)</f>
        <v>0</v>
      </c>
      <c r="AH45" s="45">
        <f>SUM(U45,Y45,AC45,AG45)</f>
        <v>0</v>
      </c>
      <c r="AI45" s="59">
        <f>IF(ISERROR(AH45/J45),0,AH45/J45)</f>
        <v>0</v>
      </c>
      <c r="AJ45" s="59">
        <f>IF(ISERROR(AH45/$AH$77),"-",AH45/$AH$77)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23">
        <v>2</v>
      </c>
      <c r="B46" s="23"/>
      <c r="C46" s="24"/>
      <c r="D46" s="25"/>
      <c r="E46" s="24"/>
      <c r="F46" s="24"/>
      <c r="G46" s="24"/>
      <c r="H46" s="25"/>
      <c r="I46" s="25"/>
      <c r="J46" s="98"/>
      <c r="K46" s="70"/>
      <c r="L46" s="24"/>
      <c r="M46" s="49"/>
      <c r="N46" s="49"/>
      <c r="O46" s="49"/>
      <c r="P46" s="24"/>
      <c r="Q46" s="24"/>
      <c r="R46" s="49"/>
      <c r="S46" s="49"/>
      <c r="T46" s="49"/>
      <c r="U46" s="45">
        <f>SUM(R46:T46)</f>
        <v>0</v>
      </c>
      <c r="V46" s="49"/>
      <c r="W46" s="49"/>
      <c r="X46" s="49"/>
      <c r="Y46" s="45">
        <f>SUM(V46:X46)</f>
        <v>0</v>
      </c>
      <c r="Z46" s="49"/>
      <c r="AA46" s="49"/>
      <c r="AB46" s="49"/>
      <c r="AC46" s="45">
        <f>SUM(Z46:AB46)</f>
        <v>0</v>
      </c>
      <c r="AD46" s="49"/>
      <c r="AE46" s="49"/>
      <c r="AF46" s="49"/>
      <c r="AG46" s="45">
        <f>SUM(AD46:AF46)</f>
        <v>0</v>
      </c>
      <c r="AH46" s="45">
        <f>SUM(U46,Y46,AC46,AG46)</f>
        <v>0</v>
      </c>
      <c r="AI46" s="59">
        <f>IF(ISERROR(AH46/J46),0,AH46/J46)</f>
        <v>0</v>
      </c>
      <c r="AJ46" s="59">
        <f>IF(ISERROR(AH46/$AH$77),"-",AH46/$AH$77)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 collapsed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SUM(J45:J46)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 t="shared" ref="R47:AH47" si="9">SUM(R45:R46)</f>
        <v>0</v>
      </c>
      <c r="S47" s="50">
        <f t="shared" si="9"/>
        <v>0</v>
      </c>
      <c r="T47" s="50">
        <f t="shared" si="9"/>
        <v>0</v>
      </c>
      <c r="U47" s="50">
        <f t="shared" si="9"/>
        <v>0</v>
      </c>
      <c r="V47" s="50">
        <f t="shared" si="9"/>
        <v>0</v>
      </c>
      <c r="W47" s="50">
        <f t="shared" si="9"/>
        <v>0</v>
      </c>
      <c r="X47" s="50">
        <f t="shared" si="9"/>
        <v>0</v>
      </c>
      <c r="Y47" s="50">
        <f t="shared" si="9"/>
        <v>0</v>
      </c>
      <c r="Z47" s="50">
        <f t="shared" si="9"/>
        <v>0</v>
      </c>
      <c r="AA47" s="50">
        <f t="shared" si="9"/>
        <v>0</v>
      </c>
      <c r="AB47" s="50">
        <f t="shared" si="9"/>
        <v>0</v>
      </c>
      <c r="AC47" s="50">
        <f t="shared" si="9"/>
        <v>0</v>
      </c>
      <c r="AD47" s="50">
        <f t="shared" si="9"/>
        <v>0</v>
      </c>
      <c r="AE47" s="50">
        <f t="shared" si="9"/>
        <v>0</v>
      </c>
      <c r="AF47" s="50">
        <f t="shared" si="9"/>
        <v>0</v>
      </c>
      <c r="AG47" s="50">
        <f t="shared" si="9"/>
        <v>0</v>
      </c>
      <c r="AH47" s="50">
        <f t="shared" si="9"/>
        <v>0</v>
      </c>
      <c r="AI47" s="61">
        <f>IF(ISERROR(AH47/J47),0,AH47/J47)</f>
        <v>0</v>
      </c>
      <c r="AJ47" s="61">
        <f>IF(ISERROR(AH47/$AH$77),0,AH47/$AH$77)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 t="s">
        <v>67</v>
      </c>
      <c r="B48" s="107"/>
      <c r="C48" s="107"/>
      <c r="D48" s="107"/>
      <c r="E48" s="107"/>
      <c r="F48" s="20"/>
      <c r="G48" s="21"/>
      <c r="H48" s="22"/>
      <c r="I48" s="22"/>
      <c r="J48" s="77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hidden="1" customHeight="1" outlineLevel="1">
      <c r="A49" s="23">
        <v>1</v>
      </c>
      <c r="B49" s="43"/>
      <c r="C49" s="43"/>
      <c r="D49" s="33"/>
      <c r="E49" s="44"/>
      <c r="F49" s="44"/>
      <c r="G49" s="21"/>
      <c r="H49" s="41"/>
      <c r="I49" s="41"/>
      <c r="J49" s="98"/>
      <c r="K49" s="45"/>
      <c r="L49" s="41"/>
      <c r="M49" s="54"/>
      <c r="N49" s="54"/>
      <c r="O49" s="21"/>
      <c r="P49" s="21"/>
      <c r="Q49" s="21"/>
      <c r="R49" s="9"/>
      <c r="S49" s="9"/>
      <c r="T49" s="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/>
      <c r="AE49" s="49"/>
      <c r="AF49" s="49"/>
      <c r="AG49" s="45">
        <f>SUM(AD49:AF49)</f>
        <v>0</v>
      </c>
      <c r="AH49" s="45">
        <f>SUM(U49,Y49,AC49,AG49)</f>
        <v>0</v>
      </c>
      <c r="AI49" s="59">
        <f>IF(ISERROR(AH49/J49),0,AH49/J49)</f>
        <v>0</v>
      </c>
      <c r="AJ49" s="59">
        <f>IF(ISERROR(AH49/$AH$77),"-",AH49/$AH$77)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23">
        <v>2</v>
      </c>
      <c r="B50" s="23"/>
      <c r="C50" s="24"/>
      <c r="D50" s="25"/>
      <c r="E50" s="24"/>
      <c r="F50" s="24"/>
      <c r="G50" s="24"/>
      <c r="H50" s="25"/>
      <c r="I50" s="25"/>
      <c r="J50" s="98"/>
      <c r="K50" s="48"/>
      <c r="L50" s="24"/>
      <c r="M50" s="49"/>
      <c r="N50" s="49"/>
      <c r="O50" s="49"/>
      <c r="P50" s="24"/>
      <c r="Q50" s="24"/>
      <c r="R50" s="49"/>
      <c r="S50" s="49"/>
      <c r="T50" s="4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49"/>
      <c r="AE50" s="49"/>
      <c r="AF50" s="49"/>
      <c r="AG50" s="45">
        <f>SUM(AD50:AF50)</f>
        <v>0</v>
      </c>
      <c r="AH50" s="45">
        <f>SUM(U50,Y50,AC50,AG50)</f>
        <v>0</v>
      </c>
      <c r="AI50" s="59">
        <f>IF(ISERROR(AH50/J50),0,AH50/J50)</f>
        <v>0</v>
      </c>
      <c r="AJ50" s="59">
        <f>IF(ISERROR(AH50/$AH$77),"-",AH50/$AH$77)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 collapsed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J49</f>
        <v>0</v>
      </c>
      <c r="K51" s="50">
        <v>0</v>
      </c>
      <c r="L51" s="26"/>
      <c r="M51" s="50">
        <f>SUM(M49:M50)</f>
        <v>0</v>
      </c>
      <c r="N51" s="50">
        <f>SUM(N49:N50)</f>
        <v>0</v>
      </c>
      <c r="O51" s="50">
        <f>SUM(O49:O50)</f>
        <v>0</v>
      </c>
      <c r="P51" s="51"/>
      <c r="Q51" s="56"/>
      <c r="R51" s="50">
        <f t="shared" ref="R51:AH51" si="10">SUM(R49:R50)</f>
        <v>0</v>
      </c>
      <c r="S51" s="50">
        <f t="shared" si="10"/>
        <v>0</v>
      </c>
      <c r="T51" s="50">
        <f t="shared" si="10"/>
        <v>0</v>
      </c>
      <c r="U51" s="50">
        <f t="shared" si="10"/>
        <v>0</v>
      </c>
      <c r="V51" s="50">
        <f t="shared" si="10"/>
        <v>0</v>
      </c>
      <c r="W51" s="50">
        <f t="shared" si="10"/>
        <v>0</v>
      </c>
      <c r="X51" s="50">
        <f t="shared" si="10"/>
        <v>0</v>
      </c>
      <c r="Y51" s="50">
        <f t="shared" si="10"/>
        <v>0</v>
      </c>
      <c r="Z51" s="50">
        <f t="shared" si="10"/>
        <v>0</v>
      </c>
      <c r="AA51" s="50">
        <f t="shared" si="10"/>
        <v>0</v>
      </c>
      <c r="AB51" s="50">
        <f t="shared" si="10"/>
        <v>0</v>
      </c>
      <c r="AC51" s="50">
        <f t="shared" si="10"/>
        <v>0</v>
      </c>
      <c r="AD51" s="50">
        <f t="shared" si="10"/>
        <v>0</v>
      </c>
      <c r="AE51" s="50">
        <f t="shared" si="10"/>
        <v>0</v>
      </c>
      <c r="AF51" s="50">
        <f t="shared" si="10"/>
        <v>0</v>
      </c>
      <c r="AG51" s="50">
        <f t="shared" si="10"/>
        <v>0</v>
      </c>
      <c r="AH51" s="50">
        <f t="shared" si="10"/>
        <v>0</v>
      </c>
      <c r="AI51" s="61">
        <f>IF(ISERROR(AH51/J51),0,AH51/J51)</f>
        <v>0</v>
      </c>
      <c r="AJ51" s="61">
        <f>IF(ISERROR(AH51/$AH$77),0,AH51/$AH$77)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77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hidden="1" customHeight="1" outlineLevel="1">
      <c r="A53" s="23">
        <v>1</v>
      </c>
      <c r="B53" s="23"/>
      <c r="C53" s="24"/>
      <c r="D53" s="25"/>
      <c r="E53" s="24"/>
      <c r="F53" s="24"/>
      <c r="G53" s="24"/>
      <c r="H53" s="25"/>
      <c r="I53" s="25"/>
      <c r="J53" s="98"/>
      <c r="K53" s="48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/>
      <c r="AE53" s="49"/>
      <c r="AF53" s="49"/>
      <c r="AG53" s="45">
        <f>SUM(AD53:AF53)</f>
        <v>0</v>
      </c>
      <c r="AH53" s="45">
        <f>SUM(U53,Y53,AC53,AG53)</f>
        <v>0</v>
      </c>
      <c r="AI53" s="59">
        <f>IF(ISERROR(AH53/J53),0,AH53/J53)</f>
        <v>0</v>
      </c>
      <c r="AJ53" s="59">
        <f>IF(ISERROR(AH53/$AH$77),"-",AH53/$AH$77)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23">
        <v>2</v>
      </c>
      <c r="B54" s="23"/>
      <c r="C54" s="24"/>
      <c r="D54" s="25"/>
      <c r="E54" s="24"/>
      <c r="F54" s="24"/>
      <c r="G54" s="24"/>
      <c r="H54" s="25"/>
      <c r="I54" s="25"/>
      <c r="J54" s="98"/>
      <c r="K54" s="48"/>
      <c r="L54" s="24"/>
      <c r="M54" s="49"/>
      <c r="N54" s="49"/>
      <c r="O54" s="49"/>
      <c r="P54" s="24"/>
      <c r="Q54" s="24"/>
      <c r="R54" s="49"/>
      <c r="S54" s="49"/>
      <c r="T54" s="49"/>
      <c r="U54" s="45">
        <f>SUM(R54:T54)</f>
        <v>0</v>
      </c>
      <c r="V54" s="49"/>
      <c r="W54" s="49"/>
      <c r="X54" s="49"/>
      <c r="Y54" s="45">
        <f>SUM(V54:X54)</f>
        <v>0</v>
      </c>
      <c r="Z54" s="49"/>
      <c r="AA54" s="49"/>
      <c r="AB54" s="49"/>
      <c r="AC54" s="45">
        <f>SUM(Z54:AB54)</f>
        <v>0</v>
      </c>
      <c r="AD54" s="49"/>
      <c r="AE54" s="49"/>
      <c r="AF54" s="49"/>
      <c r="AG54" s="45">
        <f>SUM(AD54:AF54)</f>
        <v>0</v>
      </c>
      <c r="AH54" s="45">
        <f>SUM(U54,Y54,AC54,AG54)</f>
        <v>0</v>
      </c>
      <c r="AI54" s="59">
        <f>IF(ISERROR(AH54/J54),0,AH54/J54)</f>
        <v>0</v>
      </c>
      <c r="AJ54" s="59">
        <f>IF(ISERROR(AH54/$AH$77),"-",AH54/$AH$77)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 collapsed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SUM(J53:J54)</f>
        <v>0</v>
      </c>
      <c r="K55" s="50">
        <f>SUM(K53:K54)</f>
        <v>0</v>
      </c>
      <c r="L55" s="26"/>
      <c r="M55" s="50">
        <f>SUM(M53:M54)</f>
        <v>0</v>
      </c>
      <c r="N55" s="50">
        <f>SUM(N53:N54)</f>
        <v>0</v>
      </c>
      <c r="O55" s="50">
        <f>SUM(O53:O54)</f>
        <v>0</v>
      </c>
      <c r="P55" s="51"/>
      <c r="Q55" s="56"/>
      <c r="R55" s="50">
        <f t="shared" ref="R55:AH55" si="11">SUM(R53:R54)</f>
        <v>0</v>
      </c>
      <c r="S55" s="50">
        <f t="shared" si="11"/>
        <v>0</v>
      </c>
      <c r="T55" s="50">
        <f t="shared" si="11"/>
        <v>0</v>
      </c>
      <c r="U55" s="50">
        <f t="shared" si="11"/>
        <v>0</v>
      </c>
      <c r="V55" s="50">
        <f t="shared" si="11"/>
        <v>0</v>
      </c>
      <c r="W55" s="50">
        <f t="shared" si="11"/>
        <v>0</v>
      </c>
      <c r="X55" s="50">
        <f t="shared" si="11"/>
        <v>0</v>
      </c>
      <c r="Y55" s="50">
        <f t="shared" si="11"/>
        <v>0</v>
      </c>
      <c r="Z55" s="50">
        <f t="shared" si="11"/>
        <v>0</v>
      </c>
      <c r="AA55" s="50">
        <f t="shared" si="11"/>
        <v>0</v>
      </c>
      <c r="AB55" s="50">
        <f t="shared" si="11"/>
        <v>0</v>
      </c>
      <c r="AC55" s="50">
        <f t="shared" si="11"/>
        <v>0</v>
      </c>
      <c r="AD55" s="50">
        <f t="shared" si="11"/>
        <v>0</v>
      </c>
      <c r="AE55" s="50">
        <f t="shared" si="11"/>
        <v>0</v>
      </c>
      <c r="AF55" s="50">
        <f t="shared" si="11"/>
        <v>0</v>
      </c>
      <c r="AG55" s="50">
        <f t="shared" si="11"/>
        <v>0</v>
      </c>
      <c r="AH55" s="50">
        <f t="shared" si="11"/>
        <v>0</v>
      </c>
      <c r="AI55" s="61">
        <f>IF(ISERROR(AH55/J55),0,AH55/J55)</f>
        <v>0</v>
      </c>
      <c r="AJ55" s="61">
        <f>IF(ISERROR(AH55/$AH$77),0,AH55/$AH$77)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77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hidden="1" customHeight="1" outlineLevel="1">
      <c r="A57" s="23">
        <v>1</v>
      </c>
      <c r="B57" s="23"/>
      <c r="C57" s="24"/>
      <c r="D57" s="25"/>
      <c r="E57" s="24"/>
      <c r="F57" s="24"/>
      <c r="G57" s="24"/>
      <c r="H57" s="25"/>
      <c r="I57" s="25"/>
      <c r="J57" s="98"/>
      <c r="K57" s="48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9"/>
      <c r="AA57" s="49"/>
      <c r="AB57" s="49"/>
      <c r="AC57" s="45">
        <f>SUM(Z57:AB57)</f>
        <v>0</v>
      </c>
      <c r="AD57" s="49"/>
      <c r="AE57" s="49"/>
      <c r="AF57" s="49"/>
      <c r="AG57" s="45">
        <f>SUM(AD57:AF57)</f>
        <v>0</v>
      </c>
      <c r="AH57" s="45">
        <f>SUM(U57,Y57,AC57,AG57)</f>
        <v>0</v>
      </c>
      <c r="AI57" s="59">
        <f>IF(ISERROR(AH57/J57),0,AH57/J57)</f>
        <v>0</v>
      </c>
      <c r="AJ57" s="59">
        <f>IF(ISERROR(AH57/$AH$77),"-",AH57/$AH$77)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23">
        <v>2</v>
      </c>
      <c r="B58" s="23"/>
      <c r="C58" s="24"/>
      <c r="D58" s="25"/>
      <c r="E58" s="24"/>
      <c r="F58" s="24"/>
      <c r="G58" s="24"/>
      <c r="H58" s="25"/>
      <c r="I58" s="25"/>
      <c r="J58" s="98"/>
      <c r="K58" s="48"/>
      <c r="L58" s="24"/>
      <c r="M58" s="49"/>
      <c r="N58" s="49"/>
      <c r="O58" s="49"/>
      <c r="P58" s="24"/>
      <c r="Q58" s="24"/>
      <c r="R58" s="49"/>
      <c r="S58" s="49"/>
      <c r="T58" s="49"/>
      <c r="U58" s="45">
        <f>SUM(R58:T58)</f>
        <v>0</v>
      </c>
      <c r="V58" s="49"/>
      <c r="W58" s="49"/>
      <c r="X58" s="49"/>
      <c r="Y58" s="45">
        <f>SUM(V58:X58)</f>
        <v>0</v>
      </c>
      <c r="Z58" s="49"/>
      <c r="AA58" s="49"/>
      <c r="AB58" s="49"/>
      <c r="AC58" s="45">
        <f>SUM(Z58:AB58)</f>
        <v>0</v>
      </c>
      <c r="AD58" s="49"/>
      <c r="AE58" s="49"/>
      <c r="AF58" s="49"/>
      <c r="AG58" s="45">
        <f>SUM(AD58:AF58)</f>
        <v>0</v>
      </c>
      <c r="AH58" s="45">
        <f>SUM(U58,Y58,AC58,AG58)</f>
        <v>0</v>
      </c>
      <c r="AI58" s="59">
        <f>IF(ISERROR(AH58/J58),0,AH58/J58)</f>
        <v>0</v>
      </c>
      <c r="AJ58" s="59">
        <f>IF(ISERROR(AH58/$AH$77),"-",AH58/$AH$77)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 collapsed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SUM(J57:J58)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 t="shared" ref="R59:AH59" si="12">SUM(R57:R58)</f>
        <v>0</v>
      </c>
      <c r="S59" s="50">
        <f t="shared" si="12"/>
        <v>0</v>
      </c>
      <c r="T59" s="50">
        <f t="shared" si="12"/>
        <v>0</v>
      </c>
      <c r="U59" s="50">
        <f t="shared" si="12"/>
        <v>0</v>
      </c>
      <c r="V59" s="50">
        <f t="shared" si="12"/>
        <v>0</v>
      </c>
      <c r="W59" s="50">
        <f t="shared" si="12"/>
        <v>0</v>
      </c>
      <c r="X59" s="50">
        <f t="shared" si="12"/>
        <v>0</v>
      </c>
      <c r="Y59" s="50">
        <f t="shared" si="12"/>
        <v>0</v>
      </c>
      <c r="Z59" s="50">
        <f t="shared" si="12"/>
        <v>0</v>
      </c>
      <c r="AA59" s="50">
        <f t="shared" si="12"/>
        <v>0</v>
      </c>
      <c r="AB59" s="50">
        <f t="shared" si="12"/>
        <v>0</v>
      </c>
      <c r="AC59" s="50">
        <f t="shared" si="12"/>
        <v>0</v>
      </c>
      <c r="AD59" s="50">
        <f t="shared" si="12"/>
        <v>0</v>
      </c>
      <c r="AE59" s="50">
        <f t="shared" si="12"/>
        <v>0</v>
      </c>
      <c r="AF59" s="50">
        <f t="shared" si="12"/>
        <v>0</v>
      </c>
      <c r="AG59" s="50">
        <f t="shared" si="12"/>
        <v>0</v>
      </c>
      <c r="AH59" s="50">
        <f t="shared" si="12"/>
        <v>0</v>
      </c>
      <c r="AI59" s="61">
        <f>IF(ISERROR(AH59/J59),0,AH59/J59)</f>
        <v>0</v>
      </c>
      <c r="AJ59" s="61">
        <f>IF(ISERROR(AH59/$AH$77),0,AH59/$AH$77)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77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hidden="1" customHeight="1" outlineLevel="1">
      <c r="A61" s="23">
        <v>1</v>
      </c>
      <c r="B61" s="23"/>
      <c r="C61" s="24"/>
      <c r="D61" s="25"/>
      <c r="E61" s="24"/>
      <c r="F61" s="24"/>
      <c r="G61" s="24"/>
      <c r="H61" s="25"/>
      <c r="I61" s="25"/>
      <c r="J61" s="98"/>
      <c r="K61" s="70"/>
      <c r="L61" s="43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49"/>
      <c r="AG61" s="45">
        <f>SUM(AD61:AF61)</f>
        <v>0</v>
      </c>
      <c r="AH61" s="45">
        <f>SUM(U61,Y61,AC61,AG61)</f>
        <v>0</v>
      </c>
      <c r="AI61" s="59">
        <f>IF(ISERROR(AH61/J61),0,AH61/J61)</f>
        <v>0</v>
      </c>
      <c r="AJ61" s="59">
        <f>IF(ISERROR(AH61/$AH$77),"-",AH61/$AH$77)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23">
        <v>2</v>
      </c>
      <c r="B62" s="23"/>
      <c r="C62" s="24"/>
      <c r="D62" s="25"/>
      <c r="E62" s="24"/>
      <c r="F62" s="24"/>
      <c r="G62" s="24"/>
      <c r="H62" s="25"/>
      <c r="I62" s="25"/>
      <c r="J62" s="98"/>
      <c r="K62" s="48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/>
      <c r="AE62" s="49"/>
      <c r="AF62" s="49"/>
      <c r="AG62" s="45">
        <f>SUM(AD62:AF62)</f>
        <v>0</v>
      </c>
      <c r="AH62" s="45">
        <f>SUM(U62,Y62,AC62,AG62)</f>
        <v>0</v>
      </c>
      <c r="AI62" s="59">
        <f>IF(ISERROR(AH62/J62),0,AH62/J62)</f>
        <v>0</v>
      </c>
      <c r="AJ62" s="59">
        <f>IF(ISERROR(AH62/$AH$77),"-",AH62/$AH$77)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 collapsed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SUM(J61:J62)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13">SUM(R61:R62)</f>
        <v>0</v>
      </c>
      <c r="S63" s="50">
        <f t="shared" si="13"/>
        <v>0</v>
      </c>
      <c r="T63" s="50">
        <f t="shared" si="13"/>
        <v>0</v>
      </c>
      <c r="U63" s="50">
        <f t="shared" si="13"/>
        <v>0</v>
      </c>
      <c r="V63" s="50">
        <f t="shared" si="13"/>
        <v>0</v>
      </c>
      <c r="W63" s="50">
        <f t="shared" si="13"/>
        <v>0</v>
      </c>
      <c r="X63" s="50">
        <f t="shared" si="13"/>
        <v>0</v>
      </c>
      <c r="Y63" s="50">
        <f t="shared" si="13"/>
        <v>0</v>
      </c>
      <c r="Z63" s="50">
        <f t="shared" si="13"/>
        <v>0</v>
      </c>
      <c r="AA63" s="50">
        <f t="shared" si="13"/>
        <v>0</v>
      </c>
      <c r="AB63" s="50">
        <f t="shared" si="13"/>
        <v>0</v>
      </c>
      <c r="AC63" s="50">
        <f t="shared" si="13"/>
        <v>0</v>
      </c>
      <c r="AD63" s="50">
        <f t="shared" si="13"/>
        <v>0</v>
      </c>
      <c r="AE63" s="50">
        <f t="shared" si="13"/>
        <v>0</v>
      </c>
      <c r="AF63" s="50">
        <f t="shared" si="13"/>
        <v>0</v>
      </c>
      <c r="AG63" s="50">
        <f t="shared" si="13"/>
        <v>0</v>
      </c>
      <c r="AH63" s="50">
        <f t="shared" si="13"/>
        <v>0</v>
      </c>
      <c r="AI63" s="61">
        <f>IF(ISERROR(AH63/J63),0,AH63/J63)</f>
        <v>0</v>
      </c>
      <c r="AJ63" s="61">
        <f>IF(ISERROR(AH63/$AH$77),0,AH63/$AH$77)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77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hidden="1" customHeight="1" outlineLevel="1">
      <c r="A65" s="23">
        <v>1</v>
      </c>
      <c r="B65" s="23"/>
      <c r="C65" s="24"/>
      <c r="D65" s="25"/>
      <c r="E65" s="24"/>
      <c r="F65" s="24"/>
      <c r="G65" s="24"/>
      <c r="H65" s="25"/>
      <c r="I65" s="25"/>
      <c r="J65" s="98"/>
      <c r="K65" s="70"/>
      <c r="L65" s="43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49"/>
      <c r="AG65" s="45">
        <f>SUM(AD65:AF65)</f>
        <v>0</v>
      </c>
      <c r="AH65" s="45">
        <f>SUM(U65,Y65,AC65,AG65)</f>
        <v>0</v>
      </c>
      <c r="AI65" s="59">
        <f>IF(ISERROR(AH65/J65),0,AH65/J65)</f>
        <v>0</v>
      </c>
      <c r="AJ65" s="59">
        <f>IF(ISERROR(AH65/$AH$77),"-",AH65/$AH$77)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23">
        <v>2</v>
      </c>
      <c r="B66" s="23"/>
      <c r="C66" s="24"/>
      <c r="D66" s="25"/>
      <c r="E66" s="24"/>
      <c r="F66" s="24"/>
      <c r="G66" s="24"/>
      <c r="H66" s="25"/>
      <c r="I66" s="25"/>
      <c r="J66" s="98"/>
      <c r="K66" s="48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/>
      <c r="AE66" s="49"/>
      <c r="AF66" s="49"/>
      <c r="AG66" s="45">
        <f>SUM(AD66:AF66)</f>
        <v>0</v>
      </c>
      <c r="AH66" s="45">
        <f>SUM(U66,Y66,AC66,AG66)</f>
        <v>0</v>
      </c>
      <c r="AI66" s="59">
        <f>IF(ISERROR(AH66/J66),0,AH66/J66)</f>
        <v>0</v>
      </c>
      <c r="AJ66" s="59">
        <f>IF(ISERROR(AH66/$AH$77),"-",AH66/$AH$77)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 collapsed="1">
      <c r="A67" s="106" t="s">
        <v>76</v>
      </c>
      <c r="B67" s="106"/>
      <c r="C67" s="106"/>
      <c r="D67" s="106"/>
      <c r="E67" s="106"/>
      <c r="F67" s="106"/>
      <c r="G67" s="106"/>
      <c r="H67" s="106"/>
      <c r="I67" s="106"/>
      <c r="J67" s="50">
        <f>SUM(J65:J66)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H67" si="14">SUM(R65:R66)</f>
        <v>0</v>
      </c>
      <c r="S67" s="50">
        <f t="shared" si="14"/>
        <v>0</v>
      </c>
      <c r="T67" s="50">
        <f t="shared" si="14"/>
        <v>0</v>
      </c>
      <c r="U67" s="50">
        <f t="shared" si="14"/>
        <v>0</v>
      </c>
      <c r="V67" s="50">
        <f t="shared" si="14"/>
        <v>0</v>
      </c>
      <c r="W67" s="50">
        <f t="shared" si="14"/>
        <v>0</v>
      </c>
      <c r="X67" s="50">
        <f t="shared" si="14"/>
        <v>0</v>
      </c>
      <c r="Y67" s="50">
        <f t="shared" si="14"/>
        <v>0</v>
      </c>
      <c r="Z67" s="50">
        <f t="shared" si="14"/>
        <v>0</v>
      </c>
      <c r="AA67" s="50">
        <f t="shared" si="14"/>
        <v>0</v>
      </c>
      <c r="AB67" s="50">
        <f t="shared" si="14"/>
        <v>0</v>
      </c>
      <c r="AC67" s="50">
        <f t="shared" si="14"/>
        <v>0</v>
      </c>
      <c r="AD67" s="50">
        <f t="shared" si="14"/>
        <v>0</v>
      </c>
      <c r="AE67" s="50">
        <f t="shared" si="14"/>
        <v>0</v>
      </c>
      <c r="AF67" s="50">
        <f t="shared" si="14"/>
        <v>0</v>
      </c>
      <c r="AG67" s="50">
        <f t="shared" si="14"/>
        <v>0</v>
      </c>
      <c r="AH67" s="50">
        <f t="shared" si="14"/>
        <v>0</v>
      </c>
      <c r="AI67" s="61">
        <f>IF(ISERROR(AH67/J67),0,AH67/J67)</f>
        <v>0</v>
      </c>
      <c r="AJ67" s="61">
        <f>IF(ISERROR(AH67/$AH$77),0,AH67/$AH$77)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77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hidden="1" customHeight="1" outlineLevel="1">
      <c r="A69" s="23">
        <v>1</v>
      </c>
      <c r="B69" s="23"/>
      <c r="C69" s="24"/>
      <c r="D69" s="25"/>
      <c r="E69" s="24"/>
      <c r="F69" s="24"/>
      <c r="G69" s="24"/>
      <c r="H69" s="25"/>
      <c r="I69" s="25"/>
      <c r="J69" s="98"/>
      <c r="K69" s="48"/>
      <c r="L69" s="24"/>
      <c r="M69" s="49"/>
      <c r="N69" s="49"/>
      <c r="O69" s="49"/>
      <c r="P69" s="24"/>
      <c r="Q69" s="24"/>
      <c r="R69" s="49"/>
      <c r="S69" s="49"/>
      <c r="T69" s="49"/>
      <c r="U69" s="45">
        <f>SUM(R69:T69)</f>
        <v>0</v>
      </c>
      <c r="V69" s="49"/>
      <c r="W69" s="49"/>
      <c r="X69" s="49"/>
      <c r="Y69" s="45">
        <f>SUM(V69:X69)</f>
        <v>0</v>
      </c>
      <c r="Z69" s="49"/>
      <c r="AA69" s="49"/>
      <c r="AB69" s="49"/>
      <c r="AC69" s="45">
        <f>SUM(Z69:AB69)</f>
        <v>0</v>
      </c>
      <c r="AD69" s="49"/>
      <c r="AE69" s="49"/>
      <c r="AF69" s="49"/>
      <c r="AG69" s="45">
        <f>SUM(AD69:AF69)</f>
        <v>0</v>
      </c>
      <c r="AH69" s="45">
        <f>SUM(U69,Y69,AC69,AG69)</f>
        <v>0</v>
      </c>
      <c r="AI69" s="59">
        <f>IF(ISERROR(AH69/J69),0,AH69/J69)</f>
        <v>0</v>
      </c>
      <c r="AJ69" s="59">
        <f>IF(ISERROR(AH69/$AH$77),"-",AH69/$AH$77)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23">
        <v>2</v>
      </c>
      <c r="B70" s="23"/>
      <c r="C70" s="24"/>
      <c r="D70" s="25"/>
      <c r="E70" s="24"/>
      <c r="F70" s="24"/>
      <c r="G70" s="24"/>
      <c r="H70" s="25"/>
      <c r="I70" s="25"/>
      <c r="J70" s="98"/>
      <c r="K70" s="48"/>
      <c r="L70" s="24"/>
      <c r="M70" s="49"/>
      <c r="N70" s="49"/>
      <c r="O70" s="49"/>
      <c r="P70" s="24"/>
      <c r="Q70" s="24"/>
      <c r="R70" s="49"/>
      <c r="S70" s="49"/>
      <c r="T70" s="49"/>
      <c r="U70" s="45">
        <f>SUM(R70:T70)</f>
        <v>0</v>
      </c>
      <c r="V70" s="49"/>
      <c r="W70" s="49"/>
      <c r="X70" s="49"/>
      <c r="Y70" s="45">
        <f>SUM(V70:X70)</f>
        <v>0</v>
      </c>
      <c r="Z70" s="49"/>
      <c r="AA70" s="49"/>
      <c r="AB70" s="49"/>
      <c r="AC70" s="45">
        <f>SUM(Z70:AB70)</f>
        <v>0</v>
      </c>
      <c r="AD70" s="49"/>
      <c r="AE70" s="49"/>
      <c r="AF70" s="49"/>
      <c r="AG70" s="45">
        <f>SUM(AD70:AF70)</f>
        <v>0</v>
      </c>
      <c r="AH70" s="45">
        <f>SUM(U70,Y70,AC70,AG70)</f>
        <v>0</v>
      </c>
      <c r="AI70" s="59">
        <f>IF(ISERROR(AH70/J70),0,AH70/J70)</f>
        <v>0</v>
      </c>
      <c r="AJ70" s="59">
        <f>IF(ISERROR(AH70/$AH$77),"-",AH70/$AH$77)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16" customFormat="1" ht="24.95" customHeight="1" collapsed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SUM(J69:J70)</f>
        <v>0</v>
      </c>
      <c r="K71" s="50">
        <f>SUM(K69:K70)</f>
        <v>0</v>
      </c>
      <c r="L71" s="26"/>
      <c r="M71" s="50">
        <f>SUM(M69:M70)</f>
        <v>0</v>
      </c>
      <c r="N71" s="50">
        <f>SUM(N69:N70)</f>
        <v>0</v>
      </c>
      <c r="O71" s="50">
        <f>SUM(O69:O70)</f>
        <v>0</v>
      </c>
      <c r="P71" s="51"/>
      <c r="Q71" s="56"/>
      <c r="R71" s="50">
        <f t="shared" ref="R71:AH71" si="15">SUM(R69:R70)</f>
        <v>0</v>
      </c>
      <c r="S71" s="50">
        <f t="shared" si="15"/>
        <v>0</v>
      </c>
      <c r="T71" s="50">
        <f t="shared" si="15"/>
        <v>0</v>
      </c>
      <c r="U71" s="50">
        <f t="shared" si="15"/>
        <v>0</v>
      </c>
      <c r="V71" s="50">
        <f t="shared" si="15"/>
        <v>0</v>
      </c>
      <c r="W71" s="50">
        <f t="shared" si="15"/>
        <v>0</v>
      </c>
      <c r="X71" s="50">
        <f t="shared" si="15"/>
        <v>0</v>
      </c>
      <c r="Y71" s="50">
        <f t="shared" si="15"/>
        <v>0</v>
      </c>
      <c r="Z71" s="50">
        <f t="shared" si="15"/>
        <v>0</v>
      </c>
      <c r="AA71" s="50">
        <f t="shared" si="15"/>
        <v>0</v>
      </c>
      <c r="AB71" s="50">
        <f t="shared" si="15"/>
        <v>0</v>
      </c>
      <c r="AC71" s="50">
        <f t="shared" si="15"/>
        <v>0</v>
      </c>
      <c r="AD71" s="50">
        <f t="shared" si="15"/>
        <v>0</v>
      </c>
      <c r="AE71" s="50">
        <f t="shared" si="15"/>
        <v>0</v>
      </c>
      <c r="AF71" s="50">
        <f t="shared" si="15"/>
        <v>0</v>
      </c>
      <c r="AG71" s="50">
        <f t="shared" si="15"/>
        <v>0</v>
      </c>
      <c r="AH71" s="50">
        <f t="shared" si="15"/>
        <v>0</v>
      </c>
      <c r="AI71" s="61">
        <f>IF(ISERROR(AH71/J71),0,AH71/J71)</f>
        <v>0</v>
      </c>
      <c r="AJ71" s="61">
        <f>IF(ISERROR(AH71/$AH$77),0,AH71/$AH$77)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69066443000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24.95" customHeight="1" outlineLevel="1">
      <c r="A73" s="23">
        <v>1</v>
      </c>
      <c r="B73" s="23"/>
      <c r="C73" s="34"/>
      <c r="D73" s="39"/>
      <c r="E73" s="31"/>
      <c r="F73" s="31"/>
      <c r="G73" s="31"/>
      <c r="H73" s="36"/>
      <c r="I73" s="41"/>
      <c r="J73" s="98"/>
      <c r="K73" s="70">
        <v>169089647</v>
      </c>
      <c r="L73" s="44" t="s">
        <v>80</v>
      </c>
      <c r="M73" s="52"/>
      <c r="N73" s="65"/>
      <c r="O73" s="52"/>
      <c r="P73" s="66"/>
      <c r="Q73" s="66"/>
      <c r="R73" s="64">
        <v>11590281</v>
      </c>
      <c r="S73" s="64">
        <v>39124646</v>
      </c>
      <c r="T73" s="64">
        <v>17107562</v>
      </c>
      <c r="U73" s="45">
        <f>SUM(R73:T73)</f>
        <v>67822489</v>
      </c>
      <c r="V73" s="49">
        <v>13771852</v>
      </c>
      <c r="W73" s="49">
        <v>13922086</v>
      </c>
      <c r="X73" s="49">
        <v>14084349</v>
      </c>
      <c r="Y73" s="45">
        <f>SUM(V73:X73)</f>
        <v>41778287</v>
      </c>
      <c r="Z73" s="49">
        <v>14084349</v>
      </c>
      <c r="AA73" s="49">
        <v>14084349</v>
      </c>
      <c r="AB73" s="49">
        <v>14466219</v>
      </c>
      <c r="AC73" s="45">
        <f>SUM(Z73:AB73)</f>
        <v>42634917</v>
      </c>
      <c r="AD73" s="9"/>
      <c r="AE73" s="9"/>
      <c r="AF73" s="49"/>
      <c r="AG73" s="45">
        <f>SUM(AD73:AF73)</f>
        <v>0</v>
      </c>
      <c r="AH73" s="45">
        <f>SUM(U73,Y73,AC73,AG73)</f>
        <v>152235693</v>
      </c>
      <c r="AI73" s="59">
        <f>IF(ISERROR(AH73/J72),0,AH73/J72)</f>
        <v>2.2041918823009314E-3</v>
      </c>
      <c r="AJ73" s="59">
        <f>IF(ISERROR(AH73/$AH$77),"-",AH73/$AH$77)</f>
        <v>2.7389211221447328E-3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23">
        <v>2</v>
      </c>
      <c r="B74" s="23"/>
      <c r="C74" s="34"/>
      <c r="D74" s="39"/>
      <c r="E74" s="31"/>
      <c r="F74" s="31"/>
      <c r="G74" s="31"/>
      <c r="H74" s="36"/>
      <c r="I74" s="41"/>
      <c r="J74" s="98"/>
      <c r="K74" s="70">
        <v>646290262</v>
      </c>
      <c r="L74" s="44" t="s">
        <v>55</v>
      </c>
      <c r="M74" s="52"/>
      <c r="N74" s="65"/>
      <c r="O74" s="52"/>
      <c r="P74" s="66"/>
      <c r="Q74" s="66"/>
      <c r="R74" s="64"/>
      <c r="S74" s="64"/>
      <c r="T74" s="64"/>
      <c r="U74" s="45">
        <f>SUM(R74:T74)</f>
        <v>0</v>
      </c>
      <c r="V74" s="49">
        <v>25071338</v>
      </c>
      <c r="W74" s="49">
        <v>20158057</v>
      </c>
      <c r="X74" s="49">
        <v>22150418</v>
      </c>
      <c r="Y74" s="45">
        <f>SUM(V74:X74)</f>
        <v>67379813</v>
      </c>
      <c r="Z74" s="49">
        <v>29623088</v>
      </c>
      <c r="AA74" s="49">
        <v>52669468</v>
      </c>
      <c r="AB74" s="49">
        <v>49913056</v>
      </c>
      <c r="AC74" s="45">
        <f>SUM(Z74:AB74)</f>
        <v>132205612</v>
      </c>
      <c r="AD74" s="9"/>
      <c r="AE74" s="9"/>
      <c r="AF74" s="49"/>
      <c r="AG74" s="45">
        <f>SUM(AD74:AF74)</f>
        <v>0</v>
      </c>
      <c r="AH74" s="45">
        <f>SUM(U74,Y74,AC74,AG74)</f>
        <v>199585425</v>
      </c>
      <c r="AI74" s="59">
        <f>IF(ISERROR(AH74/J72),0,AH74/J72)</f>
        <v>2.8897597202160825E-3</v>
      </c>
      <c r="AJ74" s="59">
        <f>IF(ISERROR(AH74/$AH$77),"-",AH74/$AH$77)</f>
        <v>3.5908053192540952E-3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ht="24.95" customHeight="1" outlineLevel="1">
      <c r="A75" s="23">
        <v>3</v>
      </c>
      <c r="B75" s="23"/>
      <c r="C75" s="34" t="s">
        <v>81</v>
      </c>
      <c r="D75" s="39">
        <v>45797</v>
      </c>
      <c r="E75" s="31" t="s">
        <v>82</v>
      </c>
      <c r="F75" s="31" t="s">
        <v>83</v>
      </c>
      <c r="G75" s="32" t="s">
        <v>84</v>
      </c>
      <c r="H75" s="36"/>
      <c r="I75" s="41"/>
      <c r="J75" s="98"/>
      <c r="K75" s="70">
        <v>68152176000</v>
      </c>
      <c r="L75" s="44" t="s">
        <v>85</v>
      </c>
      <c r="M75" s="52"/>
      <c r="N75" s="65"/>
      <c r="O75" s="52"/>
      <c r="P75" s="66"/>
      <c r="Q75" s="66"/>
      <c r="R75" s="49"/>
      <c r="S75" s="49"/>
      <c r="T75" s="49"/>
      <c r="U75" s="45">
        <f>SUM(R75:T75)</f>
        <v>0</v>
      </c>
      <c r="V75" s="49">
        <v>4083005029</v>
      </c>
      <c r="W75" s="49">
        <v>4079256696</v>
      </c>
      <c r="X75" s="49">
        <v>15954265284</v>
      </c>
      <c r="Y75" s="45">
        <f>SUM(V75:X75)</f>
        <v>24116527009</v>
      </c>
      <c r="Z75" s="49">
        <v>3907260626</v>
      </c>
      <c r="AA75" s="49">
        <v>4054982722</v>
      </c>
      <c r="AB75" s="49">
        <v>23151475983</v>
      </c>
      <c r="AC75" s="45">
        <f>SUM(Z75:AB75)</f>
        <v>31113719331</v>
      </c>
      <c r="AD75" s="9"/>
      <c r="AE75" s="9"/>
      <c r="AF75" s="49"/>
      <c r="AG75" s="45">
        <f>SUM(AD75:AF75)</f>
        <v>0</v>
      </c>
      <c r="AH75" s="45">
        <f>SUM(U75,Y75,AC75,AG75)</f>
        <v>55230246340</v>
      </c>
      <c r="AI75" s="59">
        <f>IF(ISERROR(AH75/J72),0,AH75/J72)</f>
        <v>0.79966831852047171</v>
      </c>
      <c r="AJ75" s="59">
        <f>IF(ISERROR(AH75/$AH$77),"-",AH75/$AH$77)</f>
        <v>0.99366505515814108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16" customFormat="1" ht="24.95" customHeight="1">
      <c r="A76" s="106" t="s">
        <v>86</v>
      </c>
      <c r="B76" s="106"/>
      <c r="C76" s="106"/>
      <c r="D76" s="106"/>
      <c r="E76" s="106"/>
      <c r="F76" s="106"/>
      <c r="G76" s="106"/>
      <c r="H76" s="106"/>
      <c r="I76" s="106"/>
      <c r="J76" s="50">
        <f>J72</f>
        <v>69066443000</v>
      </c>
      <c r="K76" s="50">
        <f>SUM(K73:K75)</f>
        <v>68967555909</v>
      </c>
      <c r="L76" s="26"/>
      <c r="M76" s="50">
        <f>SUM(M73:M73)</f>
        <v>0</v>
      </c>
      <c r="N76" s="50">
        <f>SUM(N73:N73)</f>
        <v>0</v>
      </c>
      <c r="O76" s="50">
        <f>SUM(O73:O73)</f>
        <v>0</v>
      </c>
      <c r="P76" s="51"/>
      <c r="Q76" s="56"/>
      <c r="R76" s="50">
        <f>SUM(R73:R75)</f>
        <v>11590281</v>
      </c>
      <c r="S76" s="50">
        <f>SUM(S73:S75)</f>
        <v>39124646</v>
      </c>
      <c r="T76" s="50">
        <f>SUM(T73:T75)</f>
        <v>17107562</v>
      </c>
      <c r="U76" s="50">
        <f>SUM(U73:U75)</f>
        <v>67822489</v>
      </c>
      <c r="V76" s="50">
        <f>SUM(V73:V75)</f>
        <v>4121848219</v>
      </c>
      <c r="W76" s="50">
        <f>SUM(W73:W75)</f>
        <v>4113336839</v>
      </c>
      <c r="X76" s="50">
        <f>SUM(X73:X75)</f>
        <v>15990500051</v>
      </c>
      <c r="Y76" s="50">
        <f>SUM(Y73:Y75)</f>
        <v>24225685109</v>
      </c>
      <c r="Z76" s="50">
        <f>SUM(Z73:Z75)</f>
        <v>3950968063</v>
      </c>
      <c r="AA76" s="50">
        <f t="shared" ref="AA76:AH76" si="16">SUM(AA73:AA75)</f>
        <v>4121736539</v>
      </c>
      <c r="AB76" s="50">
        <f t="shared" si="16"/>
        <v>23215855258</v>
      </c>
      <c r="AC76" s="50">
        <f t="shared" si="16"/>
        <v>31288559860</v>
      </c>
      <c r="AD76" s="50">
        <f t="shared" si="16"/>
        <v>0</v>
      </c>
      <c r="AE76" s="50">
        <f t="shared" si="16"/>
        <v>0</v>
      </c>
      <c r="AF76" s="50">
        <f t="shared" si="16"/>
        <v>0</v>
      </c>
      <c r="AG76" s="50">
        <f t="shared" si="16"/>
        <v>0</v>
      </c>
      <c r="AH76" s="50">
        <f t="shared" si="16"/>
        <v>55582067458</v>
      </c>
      <c r="AI76" s="61">
        <f>IF(ISERROR(AH76/J76),0,AH76/J76)</f>
        <v>0.80476227012298862</v>
      </c>
      <c r="AJ76" s="61">
        <f>IF(ISERROR(AH76/$AH$77),0,AH76/$AH$77)</f>
        <v>0.99999478159953992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s="17" customFormat="1" ht="44.25" customHeight="1">
      <c r="A77" s="108" t="str">
        <f>"TOTAL ASIG."&amp;" "&amp;$A$5</f>
        <v>TOTAL ASIG. 24-01-010 "Programa Bonificación Ley N°20.595"</v>
      </c>
      <c r="B77" s="108"/>
      <c r="C77" s="108"/>
      <c r="D77" s="108"/>
      <c r="E77" s="108"/>
      <c r="F77" s="108"/>
      <c r="G77" s="108"/>
      <c r="H77" s="108"/>
      <c r="I77" s="108"/>
      <c r="J77" s="79">
        <f>SUM(J11,J15,J19,J23,J27,J31,J35,J39,J43,J47,J51,J55,J59,J63,J67,J71,J76)</f>
        <v>69066743000</v>
      </c>
      <c r="K77" s="79">
        <f t="shared" ref="K77:AJ77" si="17">SUM(K11,K15,K19,K23,K27,K31,K35,K39,K43,K47,K51,K55,K59,K63,K67,K71,K76)</f>
        <v>68967845960</v>
      </c>
      <c r="L77" s="79">
        <f t="shared" si="17"/>
        <v>0</v>
      </c>
      <c r="M77" s="79">
        <f t="shared" si="17"/>
        <v>0</v>
      </c>
      <c r="N77" s="79">
        <f t="shared" si="17"/>
        <v>0</v>
      </c>
      <c r="O77" s="79">
        <f t="shared" si="17"/>
        <v>0</v>
      </c>
      <c r="P77" s="79">
        <f t="shared" si="17"/>
        <v>0</v>
      </c>
      <c r="Q77" s="79">
        <f t="shared" si="17"/>
        <v>0</v>
      </c>
      <c r="R77" s="79">
        <f t="shared" si="17"/>
        <v>11590281</v>
      </c>
      <c r="S77" s="79">
        <f t="shared" si="17"/>
        <v>39124646</v>
      </c>
      <c r="T77" s="79">
        <f t="shared" si="17"/>
        <v>17107562</v>
      </c>
      <c r="U77" s="79">
        <f t="shared" si="17"/>
        <v>67822489</v>
      </c>
      <c r="V77" s="79">
        <f t="shared" si="17"/>
        <v>4121848219</v>
      </c>
      <c r="W77" s="79">
        <f t="shared" si="17"/>
        <v>4113536759</v>
      </c>
      <c r="X77" s="79">
        <f t="shared" si="17"/>
        <v>15990500051</v>
      </c>
      <c r="Y77" s="79">
        <f t="shared" si="17"/>
        <v>24225885029</v>
      </c>
      <c r="Z77" s="79">
        <f t="shared" si="17"/>
        <v>3951058194</v>
      </c>
      <c r="AA77" s="79">
        <f t="shared" si="17"/>
        <v>4121736539</v>
      </c>
      <c r="AB77" s="79">
        <f t="shared" si="17"/>
        <v>23215855258</v>
      </c>
      <c r="AC77" s="79">
        <f t="shared" si="17"/>
        <v>31288649991</v>
      </c>
      <c r="AD77" s="79">
        <f t="shared" si="17"/>
        <v>0</v>
      </c>
      <c r="AE77" s="79">
        <f t="shared" si="17"/>
        <v>0</v>
      </c>
      <c r="AF77" s="79">
        <f t="shared" si="17"/>
        <v>0</v>
      </c>
      <c r="AG77" s="79">
        <f t="shared" si="17"/>
        <v>0</v>
      </c>
      <c r="AH77" s="79">
        <f t="shared" si="17"/>
        <v>55582357509</v>
      </c>
      <c r="AI77" s="80">
        <f t="shared" si="17"/>
        <v>1.7715989367896552</v>
      </c>
      <c r="AJ77" s="80">
        <f t="shared" si="17"/>
        <v>1</v>
      </c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J79" s="12"/>
      <c r="K79" s="3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</row>
    <row r="81" spans="1:106"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106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106">
      <c r="J84" s="12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</row>
    <row r="85" spans="1:106">
      <c r="J85" s="12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</row>
    <row r="86" spans="1:106">
      <c r="A86" s="5"/>
      <c r="J86" s="12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</row>
    <row r="87" spans="1:106">
      <c r="A87" s="5"/>
      <c r="J87" s="12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</row>
    <row r="88" spans="1:106">
      <c r="A88" s="5"/>
      <c r="J88" s="12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</row>
    <row r="89" spans="1:106">
      <c r="A89" s="5"/>
      <c r="J89" s="12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</row>
    <row r="90" spans="1:106">
      <c r="A90" s="5"/>
      <c r="J90" s="12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</row>
    <row r="91" spans="1:106">
      <c r="A91" s="5"/>
      <c r="J91" s="12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</row>
    <row r="92" spans="1:106">
      <c r="A92" s="5"/>
      <c r="J92" s="12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</row>
    <row r="93" spans="1:106">
      <c r="A93" s="5"/>
      <c r="J93" s="12"/>
      <c r="R93" s="12"/>
      <c r="S93" s="12"/>
      <c r="T93" s="12"/>
      <c r="V93" s="12"/>
      <c r="W93" s="12"/>
      <c r="X93" s="12"/>
      <c r="Z93" s="12"/>
      <c r="AA93" s="12"/>
      <c r="AB93" s="12"/>
      <c r="AD93" s="12"/>
      <c r="AE93" s="12"/>
      <c r="AF93" s="12"/>
    </row>
    <row r="94" spans="1:106">
      <c r="A94" s="5"/>
      <c r="J94" s="12"/>
      <c r="R94" s="12"/>
      <c r="S94" s="12"/>
      <c r="T94" s="12"/>
      <c r="V94" s="12"/>
      <c r="W94" s="12"/>
      <c r="X94" s="12"/>
      <c r="Z94" s="12"/>
      <c r="AA94" s="12"/>
      <c r="AB94" s="12"/>
      <c r="AD94" s="12"/>
      <c r="AE94" s="12"/>
      <c r="AF94" s="12"/>
    </row>
    <row r="96" spans="1:106">
      <c r="E96" s="63"/>
    </row>
  </sheetData>
  <mergeCells count="80">
    <mergeCell ref="Z6:AB6"/>
    <mergeCell ref="A1:AJ1"/>
    <mergeCell ref="A2:AJ2"/>
    <mergeCell ref="A3:AJ3"/>
    <mergeCell ref="A4:AJ4"/>
    <mergeCell ref="A5:AJ5"/>
    <mergeCell ref="AD6:AF6"/>
    <mergeCell ref="AI6:AJ6"/>
    <mergeCell ref="U6:U7"/>
    <mergeCell ref="Y6:Y7"/>
    <mergeCell ref="AC6:AC7"/>
    <mergeCell ref="AG6:AG7"/>
    <mergeCell ref="AH6:AH7"/>
    <mergeCell ref="M6:O6"/>
    <mergeCell ref="R6:T6"/>
    <mergeCell ref="V6:X6"/>
    <mergeCell ref="A8:E8"/>
    <mergeCell ref="A11:I11"/>
    <mergeCell ref="A12:E12"/>
    <mergeCell ref="J6:J7"/>
    <mergeCell ref="J9:J10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77:I77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A60:E60"/>
    <mergeCell ref="A35:I35"/>
    <mergeCell ref="A36:E36"/>
    <mergeCell ref="A39:I39"/>
    <mergeCell ref="A40:E40"/>
    <mergeCell ref="A43:I43"/>
    <mergeCell ref="A76:I76"/>
    <mergeCell ref="A63:I63"/>
    <mergeCell ref="A44:E44"/>
    <mergeCell ref="A47:I47"/>
    <mergeCell ref="A48:E48"/>
    <mergeCell ref="A51:I51"/>
    <mergeCell ref="A52:E52"/>
    <mergeCell ref="Q6:Q7"/>
    <mergeCell ref="J53:J54"/>
    <mergeCell ref="J57:J58"/>
    <mergeCell ref="J61:J62"/>
    <mergeCell ref="J65:J66"/>
    <mergeCell ref="J33:J34"/>
    <mergeCell ref="J37:J38"/>
    <mergeCell ref="J40:J42"/>
    <mergeCell ref="J45:J46"/>
    <mergeCell ref="J49:J50"/>
    <mergeCell ref="J13:J14"/>
    <mergeCell ref="J17:J18"/>
    <mergeCell ref="J21:J22"/>
    <mergeCell ref="J29:J30"/>
    <mergeCell ref="J24:J26"/>
    <mergeCell ref="J72:J75"/>
    <mergeCell ref="K6:K7"/>
    <mergeCell ref="L6:L7"/>
    <mergeCell ref="P6:P7"/>
    <mergeCell ref="J69:J70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00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0000-000001000000}">
      <formula1>42005</formula1>
    </dataValidation>
    <dataValidation type="date" errorStyle="information" operator="greaterThan" allowBlank="1" showInputMessage="1" showErrorMessage="1" errorTitle="SÓLO FECHAS" error="Las fechas corresponden al presupuesto 2014" sqref="H10:I10 H42:I42 H46:I46 H13:I14 H17:I18 H21:I22 H29:I30 H33:I34 H37:I38 H49:I50 H53:I54 H57:I58 H61:I62 H65:I66 H69:I70" xr:uid="{00000000-0002-0000-0000-000002000000}">
      <formula1>42005</formula1>
    </dataValidation>
    <dataValidation type="textLength" operator="lessThanOrEqual" allowBlank="1" showInputMessage="1" showErrorMessage="1" errorTitle="MÁXIMO DE CARACTERES SOBREPASADO" error="Sólo 255 caracteres por celdas" sqref="L30 N41 C42 L42 N45 C46 L46 Q49 P50:Q50 L62 L66 C9:C10 C13:C14 C17:C18 C21:C22 C29:C30 C33:C34 C37:C38 C49:C50 C53:C54 C57:C58 C61:C62 C65:C66 C69:C70 L9:L10 L13:L14 L17:L18 L21:L22 L33:L34 L37:L38 L49:L50 L53:L54 L57:L58 L69:L70 N25:N26 N73:N75 P9:Q10 P13:Q14 P17:Q18 P21:Q22 P25:Q26 P29:Q30 P33:Q34 P37:Q38 P41:Q42 P45:Q46 P53:Q54 P57:Q58 P61:Q62 P65:Q66 P69:Q70 E9:G10 E13:G14 E17:G18 E21:G22 E25:G26 E29:G30 E33:G34 E37:G38 E41:G42 E45:G46 E49:G50 E53:G54 E57:G58 E61:G62 E65:G66 E69:G70 P73:Q75 E73:G75" xr:uid="{00000000-0002-0000-0000-000003000000}">
      <formula1>255</formula1>
    </dataValidation>
    <dataValidation type="decimal" allowBlank="1" showInputMessage="1" showErrorMessage="1" errorTitle="Sólo números" error="Sólo ingresar números sin letras_x000a_" sqref="M41 M42:N42 M45 M46:N46 R75:T75 V75:W75 AB75 M25:M26 M73:M75 AF73:AF75 Z9:AB10 Z13:AB14 Z17:AB18 Z21:AB22 Z25:AB26 Z29:AB30 Z33:AB34 Z37:AB38 Z41:AB42 Z45:AB46 Z49:AB50 Z53:AB54 Z57:AB58 Z61:AB62 Z65:AB66 Z69:AB70 Z73:AA75 V9:X10 V13:X14 V17:X18 V21:X22 V25:X26 V29:X30 V33:X34 V37:X38 V41:X42 V45:X46 V49:X50 V53:X54 V57:X58 V61:X62 V65:X66 V69:X70 M9:N10 M13:N14 M17:N18 M21:N22 M29:N30 M33:N34 M37:N38 M49:N50 M53:N54 M57:N58 M61:N62 M65:N66 M69:N70 R9:T10 AD9:AF10 R13:T14 AD13:AF14 R17:T18 AD17:AF18 R21:T22 AD21:AF22 R25:T26 AD25:AF26 R29:T30 AD29:AF30 R33:T34 AD33:AF34 R37:T38 AD37:AF38 R41:T42 AD41:AF42 R45:T46 AD45:AF46 R49:T50 AD49:AF50 R53:T54 AD53:AF54 R57:T58 AD57:AF58 R61:T62 AD61:AF62 R65:T66 AD65:AF66 R69:T70 AD69:AF70" xr:uid="{00000000-0002-0000-0000-000004000000}">
      <formula1>-100000000</formula1>
      <formula2>10000000000</formula2>
    </dataValidation>
    <dataValidation type="date" operator="greaterThan" allowBlank="1" showInputMessage="1" showErrorMessage="1" errorTitle="Error en Ingresos de Fechas" error="La fecha debe corresponder al Año 2014." sqref="D42 D46 D9:D10 D13:D14 D17:D18 D21:D22 D29:D30 D33:D34 D37:D38 D49:D50 D53:D54 D57:D58 D61:D62 D65:D66 D69:D70" xr:uid="{00000000-0002-0000-0000-000005000000}">
      <formula1>41275</formula1>
    </dataValidation>
    <dataValidation type="textLength" operator="lessThanOrEqual" allowBlank="1" showInputMessage="1" showErrorMessage="1" sqref="K45 K9:K10 K13:K14 K17:K18 K21:K22 K25:K26 K29:K30 K33:K34 K37:K38 K41:K42 K49:K50 K53:K54 K57:K58 K61:K62 K65:K66 K69:K70" xr:uid="{00000000-0002-0000-0000-000006000000}">
      <formula1>255</formula1>
    </dataValidation>
    <dataValidation allowBlank="1" showInputMessage="1" showErrorMessage="1" errorTitle="Sólo números" error="Sólo ingresar números sin letras_x000a_" sqref="P49 O8:O10 O12:O14 O16:O18 O20:O22 O24:O26 O28:O30 O32:O34 O36:O38 O40:O42 O44:O46 O48:O50 O52:O54 O56:O58 O60:O62 O64:O66 O68:O70 O72:O75" xr:uid="{00000000-0002-0000-0000-000007000000}"/>
  </dataValidations>
  <printOptions horizontalCentered="1" verticalCentered="1"/>
  <pageMargins left="0" right="0" top="0" bottom="0.74803149606299202" header="0.31496062992126" footer="0.31496062992126"/>
  <pageSetup paperSize="41" scale="29" orientation="landscape"/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33CCFF"/>
    <pageSetUpPr fitToPage="1"/>
  </sheetPr>
  <dimension ref="A1:Y42"/>
  <sheetViews>
    <sheetView topLeftCell="A8" workbookViewId="0">
      <selection activeCell="W27" sqref="W27"/>
    </sheetView>
  </sheetViews>
  <sheetFormatPr defaultColWidth="11.375" defaultRowHeight="10.5" outlineLevelCol="1"/>
  <cols>
    <col min="1" max="1" width="44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+'24-01-010 Ind. Prog. Bonif. '!J11</f>
        <v>0</v>
      </c>
      <c r="C8" s="9">
        <f>+'24-01-010 Ind. Prog. Bonif. '!K11</f>
        <v>0</v>
      </c>
      <c r="D8" s="9">
        <f>+'24-01-010 Ind. Prog. Bonif. '!M11</f>
        <v>0</v>
      </c>
      <c r="E8" s="9">
        <f>+'24-01-010 Ind. Prog. Bonif. '!N11</f>
        <v>0</v>
      </c>
      <c r="F8" s="9">
        <f>+'24-01-010 Ind. Prog. Bonif. '!O11</f>
        <v>0</v>
      </c>
      <c r="G8" s="9">
        <f>+'24-01-010 Ind. Prog. Bonif. '!R11</f>
        <v>0</v>
      </c>
      <c r="H8" s="9">
        <f>+'24-01-010 Ind. Prog. Bonif. '!S11</f>
        <v>0</v>
      </c>
      <c r="I8" s="9">
        <f>+'24-01-010 Ind. Prog. Bonif. '!T11</f>
        <v>0</v>
      </c>
      <c r="J8" s="9">
        <f>+'24-01-010 Ind. Prog. Bonif. '!U11</f>
        <v>0</v>
      </c>
      <c r="K8" s="9">
        <f>+'24-01-010 Ind. Prog. Bonif. '!V11</f>
        <v>0</v>
      </c>
      <c r="L8" s="9">
        <f>+'24-01-010 Ind. Prog. Bonif. '!W11</f>
        <v>0</v>
      </c>
      <c r="M8" s="9">
        <f>+'24-01-010 Ind. Prog. Bonif. '!X11</f>
        <v>0</v>
      </c>
      <c r="N8" s="9">
        <f>+'24-01-010 Ind. Prog. Bonif. '!Y11</f>
        <v>0</v>
      </c>
      <c r="O8" s="9">
        <f>+'24-01-010 Ind. Prog. Bonif. '!Z11</f>
        <v>0</v>
      </c>
      <c r="P8" s="9">
        <f>+'24-01-010 Ind. Prog. Bonif. '!AA11</f>
        <v>0</v>
      </c>
      <c r="Q8" s="9">
        <f>+'24-01-010 Ind. Prog. Bonif. '!AB11</f>
        <v>0</v>
      </c>
      <c r="R8" s="9">
        <f>+'24-01-010 Ind. Prog. Bonif. '!AC11</f>
        <v>0</v>
      </c>
      <c r="S8" s="9">
        <f>+'24-01-010 Ind. Prog. Bonif. '!AD11</f>
        <v>0</v>
      </c>
      <c r="T8" s="9">
        <f>+'24-01-010 Ind. Prog. Bonif. '!AE11</f>
        <v>0</v>
      </c>
      <c r="U8" s="9">
        <f>+'24-01-010 Ind. Prog. Bonif. '!AF11</f>
        <v>0</v>
      </c>
      <c r="V8" s="9">
        <f>+'24-01-010 Ind. Prog. Bonif. '!AG11</f>
        <v>0</v>
      </c>
      <c r="W8" s="9">
        <f>+'24-01-010 Ind. Prog. Bonif. '!AH11</f>
        <v>0</v>
      </c>
      <c r="X8" s="14">
        <f>+'24-01-010 Ind. Prog. Bonif. '!AI11</f>
        <v>0</v>
      </c>
      <c r="Y8" s="14">
        <f>+'24-01-010 Ind. Prog. Bonif. '!AJ11</f>
        <v>0</v>
      </c>
    </row>
    <row r="9" spans="1:25" ht="24.75" customHeight="1">
      <c r="A9" s="8" t="s">
        <v>48</v>
      </c>
      <c r="B9" s="9">
        <f>+'24-01-010 Ind. Prog. Bonif. '!J15</f>
        <v>0</v>
      </c>
      <c r="C9" s="9">
        <f>+'24-01-010 Ind. Prog. Bonif. '!K15</f>
        <v>0</v>
      </c>
      <c r="D9" s="9">
        <f>+'24-01-010 Ind. Prog. Bonif. '!M15</f>
        <v>0</v>
      </c>
      <c r="E9" s="9">
        <f>+'24-01-010 Ind. Prog. Bonif. '!N15</f>
        <v>0</v>
      </c>
      <c r="F9" s="9">
        <f>+'24-01-010 Ind. Prog. Bonif. '!O15</f>
        <v>0</v>
      </c>
      <c r="G9" s="9">
        <f>+'24-01-010 Ind. Prog. Bonif. '!R15</f>
        <v>0</v>
      </c>
      <c r="H9" s="9">
        <f>+'24-01-010 Ind. Prog. Bonif. '!S15</f>
        <v>0</v>
      </c>
      <c r="I9" s="9">
        <f>+'24-01-010 Ind. Prog. Bonif. '!T15</f>
        <v>0</v>
      </c>
      <c r="J9" s="9">
        <f>+'24-01-010 Ind. Prog. Bonif. '!U15</f>
        <v>0</v>
      </c>
      <c r="K9" s="9">
        <f>+'24-01-010 Ind. Prog. Bonif. '!V15</f>
        <v>0</v>
      </c>
      <c r="L9" s="9">
        <f>+'24-01-010 Ind. Prog. Bonif. '!W15</f>
        <v>0</v>
      </c>
      <c r="M9" s="9">
        <f>+'24-01-010 Ind. Prog. Bonif. '!X15</f>
        <v>0</v>
      </c>
      <c r="N9" s="9">
        <f>+'24-01-010 Ind. Prog. Bonif. '!Y15</f>
        <v>0</v>
      </c>
      <c r="O9" s="9">
        <f>+'24-01-010 Ind. Prog. Bonif. '!Z15</f>
        <v>0</v>
      </c>
      <c r="P9" s="9">
        <f>+'24-01-010 Ind. Prog. Bonif. '!AA15</f>
        <v>0</v>
      </c>
      <c r="Q9" s="9">
        <f>+'24-01-010 Ind. Prog. Bonif. '!AB15</f>
        <v>0</v>
      </c>
      <c r="R9" s="9">
        <f>+'24-01-010 Ind. Prog. Bonif. '!AC15</f>
        <v>0</v>
      </c>
      <c r="S9" s="9">
        <f>+'24-01-010 Ind. Prog. Bonif. '!AD15</f>
        <v>0</v>
      </c>
      <c r="T9" s="9">
        <f>+'24-01-010 Ind. Prog. Bonif. '!AE15</f>
        <v>0</v>
      </c>
      <c r="U9" s="9">
        <f>+'24-01-010 Ind. Prog. Bonif. '!AF15</f>
        <v>0</v>
      </c>
      <c r="V9" s="9">
        <f>+'24-01-010 Ind. Prog. Bonif. '!AG15</f>
        <v>0</v>
      </c>
      <c r="W9" s="9">
        <f>+'24-01-010 Ind. Prog. Bonif. '!AH15</f>
        <v>0</v>
      </c>
      <c r="X9" s="14">
        <f>+'24-01-010 Ind. Prog. Bonif. '!AI15</f>
        <v>0</v>
      </c>
      <c r="Y9" s="14">
        <f>+'24-01-010 Ind. Prog. Bonif. '!AJ15</f>
        <v>0</v>
      </c>
    </row>
    <row r="10" spans="1:25" ht="24.75" customHeight="1">
      <c r="A10" s="8" t="s">
        <v>50</v>
      </c>
      <c r="B10" s="9">
        <f>+'24-01-010 Ind. Prog. Bonif. '!J19</f>
        <v>0</v>
      </c>
      <c r="C10" s="9">
        <f>+'24-01-010 Ind. Prog. Bonif. '!K19</f>
        <v>0</v>
      </c>
      <c r="D10" s="9">
        <f>+'24-01-010 Ind. Prog. Bonif. '!M19</f>
        <v>0</v>
      </c>
      <c r="E10" s="9">
        <f>+'24-01-010 Ind. Prog. Bonif. '!N19</f>
        <v>0</v>
      </c>
      <c r="F10" s="9">
        <f>+'24-01-010 Ind. Prog. Bonif. '!O19</f>
        <v>0</v>
      </c>
      <c r="G10" s="9">
        <f>+'24-01-010 Ind. Prog. Bonif. '!R19</f>
        <v>0</v>
      </c>
      <c r="H10" s="9">
        <f>+'24-01-010 Ind. Prog. Bonif. '!S19</f>
        <v>0</v>
      </c>
      <c r="I10" s="9">
        <f>+'24-01-010 Ind. Prog. Bonif. '!T19</f>
        <v>0</v>
      </c>
      <c r="J10" s="9">
        <f>+'24-01-010 Ind. Prog. Bonif. '!U19</f>
        <v>0</v>
      </c>
      <c r="K10" s="9">
        <f>+'24-01-010 Ind. Prog. Bonif. '!V19</f>
        <v>0</v>
      </c>
      <c r="L10" s="9">
        <f>+'24-01-010 Ind. Prog. Bonif. '!W19</f>
        <v>0</v>
      </c>
      <c r="M10" s="9">
        <f>+'24-01-010 Ind. Prog. Bonif. '!X19</f>
        <v>0</v>
      </c>
      <c r="N10" s="9">
        <f>+'24-01-010 Ind. Prog. Bonif. '!Y19</f>
        <v>0</v>
      </c>
      <c r="O10" s="9">
        <f>+'24-01-010 Ind. Prog. Bonif. '!Z19</f>
        <v>0</v>
      </c>
      <c r="P10" s="9">
        <f>+'24-01-010 Ind. Prog. Bonif. '!AA19</f>
        <v>0</v>
      </c>
      <c r="Q10" s="9">
        <f>+'24-01-010 Ind. Prog. Bonif. '!AB19</f>
        <v>0</v>
      </c>
      <c r="R10" s="9">
        <f>+'24-01-010 Ind. Prog. Bonif. '!AC19</f>
        <v>0</v>
      </c>
      <c r="S10" s="9">
        <f>+'24-01-010 Ind. Prog. Bonif. '!AD19</f>
        <v>0</v>
      </c>
      <c r="T10" s="9">
        <f>+'24-01-010 Ind. Prog. Bonif. '!AE19</f>
        <v>0</v>
      </c>
      <c r="U10" s="9">
        <f>+'24-01-010 Ind. Prog. Bonif. '!AF19</f>
        <v>0</v>
      </c>
      <c r="V10" s="9">
        <f>+'24-01-010 Ind. Prog. Bonif. '!AG19</f>
        <v>0</v>
      </c>
      <c r="W10" s="9">
        <f>+'24-01-010 Ind. Prog. Bonif. '!AH19</f>
        <v>0</v>
      </c>
      <c r="X10" s="14">
        <f>+'24-01-010 Ind. Prog. Bonif. '!AI19</f>
        <v>0</v>
      </c>
      <c r="Y10" s="14">
        <f>+'24-01-010 Ind. Prog. Bonif. '!AJ19</f>
        <v>0</v>
      </c>
    </row>
    <row r="11" spans="1:25" ht="24.75" customHeight="1">
      <c r="A11" s="8" t="s">
        <v>52</v>
      </c>
      <c r="B11" s="9">
        <f>+'24-01-010 Ind. Prog. Bonif. '!J23</f>
        <v>0</v>
      </c>
      <c r="C11" s="9">
        <f>+'24-01-010 Ind. Prog. Bonif. '!K23</f>
        <v>0</v>
      </c>
      <c r="D11" s="9">
        <f>+'24-01-010 Ind. Prog. Bonif. '!M23</f>
        <v>0</v>
      </c>
      <c r="E11" s="9">
        <f>+'24-01-010 Ind. Prog. Bonif. '!N23</f>
        <v>0</v>
      </c>
      <c r="F11" s="9">
        <f>+'24-01-010 Ind. Prog. Bonif. '!O23</f>
        <v>0</v>
      </c>
      <c r="G11" s="9">
        <f>+'24-01-010 Ind. Prog. Bonif. '!R23</f>
        <v>0</v>
      </c>
      <c r="H11" s="9">
        <f>+'24-01-010 Ind. Prog. Bonif. '!S23</f>
        <v>0</v>
      </c>
      <c r="I11" s="9">
        <f>+'24-01-010 Ind. Prog. Bonif. '!T23</f>
        <v>0</v>
      </c>
      <c r="J11" s="9">
        <f>+'24-01-010 Ind. Prog. Bonif. '!U23</f>
        <v>0</v>
      </c>
      <c r="K11" s="9">
        <f>+'24-01-010 Ind. Prog. Bonif. '!V23</f>
        <v>0</v>
      </c>
      <c r="L11" s="9">
        <f>+'24-01-010 Ind. Prog. Bonif. '!W23</f>
        <v>0</v>
      </c>
      <c r="M11" s="9">
        <f>+'24-01-010 Ind. Prog. Bonif. '!X23</f>
        <v>0</v>
      </c>
      <c r="N11" s="9">
        <f>+'24-01-010 Ind. Prog. Bonif. '!Y23</f>
        <v>0</v>
      </c>
      <c r="O11" s="9">
        <f>+'24-01-010 Ind. Prog. Bonif. '!Z23</f>
        <v>0</v>
      </c>
      <c r="P11" s="9">
        <f>+'24-01-010 Ind. Prog. Bonif. '!AA23</f>
        <v>0</v>
      </c>
      <c r="Q11" s="9">
        <f>+'24-01-010 Ind. Prog. Bonif. '!AB23</f>
        <v>0</v>
      </c>
      <c r="R11" s="9">
        <f>+'24-01-010 Ind. Prog. Bonif. '!AC23</f>
        <v>0</v>
      </c>
      <c r="S11" s="9">
        <f>+'24-01-010 Ind. Prog. Bonif. '!AD23</f>
        <v>0</v>
      </c>
      <c r="T11" s="9">
        <f>+'24-01-010 Ind. Prog. Bonif. '!AE23</f>
        <v>0</v>
      </c>
      <c r="U11" s="9">
        <f>+'24-01-010 Ind. Prog. Bonif. '!AF23</f>
        <v>0</v>
      </c>
      <c r="V11" s="9">
        <f>+'24-01-010 Ind. Prog. Bonif. '!AG23</f>
        <v>0</v>
      </c>
      <c r="W11" s="9">
        <f>+'24-01-010 Ind. Prog. Bonif. '!AH23</f>
        <v>0</v>
      </c>
      <c r="X11" s="14">
        <f>+'24-01-010 Ind. Prog. Bonif. '!AI23</f>
        <v>0</v>
      </c>
      <c r="Y11" s="14">
        <f>+'24-01-010 Ind. Prog. Bonif. '!AJ23</f>
        <v>0</v>
      </c>
    </row>
    <row r="12" spans="1:25" ht="24.75" customHeight="1">
      <c r="A12" s="8" t="s">
        <v>54</v>
      </c>
      <c r="B12" s="9">
        <f>+'24-01-010 Ind. Prog. Bonif. '!J27</f>
        <v>300000</v>
      </c>
      <c r="C12" s="9">
        <f>+'24-01-010 Ind. Prog. Bonif. '!K27</f>
        <v>290051</v>
      </c>
      <c r="D12" s="9">
        <f>+'24-01-010 Ind. Prog. Bonif. '!M27</f>
        <v>0</v>
      </c>
      <c r="E12" s="9">
        <f>+'24-01-010 Ind. Prog. Bonif. '!N27</f>
        <v>0</v>
      </c>
      <c r="F12" s="9">
        <f>+'24-01-010 Ind. Prog. Bonif. '!O27</f>
        <v>0</v>
      </c>
      <c r="G12" s="9">
        <f>+'24-01-010 Ind. Prog. Bonif. '!R27</f>
        <v>0</v>
      </c>
      <c r="H12" s="9">
        <f>+'24-01-010 Ind. Prog. Bonif. '!S27</f>
        <v>0</v>
      </c>
      <c r="I12" s="9">
        <f>+'24-01-010 Ind. Prog. Bonif. '!T27</f>
        <v>0</v>
      </c>
      <c r="J12" s="9">
        <f>+'24-01-010 Ind. Prog. Bonif. '!U27</f>
        <v>0</v>
      </c>
      <c r="K12" s="9">
        <f>+'24-01-010 Ind. Prog. Bonif. '!V27</f>
        <v>0</v>
      </c>
      <c r="L12" s="9">
        <f>+'24-01-010 Ind. Prog. Bonif. '!W27</f>
        <v>199920</v>
      </c>
      <c r="M12" s="9">
        <f>+'24-01-010 Ind. Prog. Bonif. '!X27</f>
        <v>0</v>
      </c>
      <c r="N12" s="9">
        <f>+'24-01-010 Ind. Prog. Bonif. '!Y27</f>
        <v>199920</v>
      </c>
      <c r="O12" s="9">
        <f>+'24-01-010 Ind. Prog. Bonif. '!Z27</f>
        <v>90131</v>
      </c>
      <c r="P12" s="9">
        <f>+'24-01-010 Ind. Prog. Bonif. '!AA27</f>
        <v>0</v>
      </c>
      <c r="Q12" s="9">
        <f>+'24-01-010 Ind. Prog. Bonif. '!AB27</f>
        <v>0</v>
      </c>
      <c r="R12" s="9">
        <f>+'24-01-010 Ind. Prog. Bonif. '!AC27</f>
        <v>90131</v>
      </c>
      <c r="S12" s="9">
        <f>+'24-01-010 Ind. Prog. Bonif. '!AD27</f>
        <v>0</v>
      </c>
      <c r="T12" s="9">
        <f>+'24-01-010 Ind. Prog. Bonif. '!AE27</f>
        <v>0</v>
      </c>
      <c r="U12" s="9">
        <f>+'24-01-010 Ind. Prog. Bonif. '!AF27</f>
        <v>0</v>
      </c>
      <c r="V12" s="9">
        <f>+'24-01-010 Ind. Prog. Bonif. '!AG27</f>
        <v>0</v>
      </c>
      <c r="W12" s="9">
        <f>+'24-01-010 Ind. Prog. Bonif. '!AH27</f>
        <v>290051</v>
      </c>
      <c r="X12" s="14">
        <f>+'24-01-010 Ind. Prog. Bonif. '!AI27</f>
        <v>0.96683666666666668</v>
      </c>
      <c r="Y12" s="14">
        <f>+'24-01-010 Ind. Prog. Bonif. '!AJ27</f>
        <v>5.2184004601286366E-6</v>
      </c>
    </row>
    <row r="13" spans="1:25" ht="24.75" customHeight="1">
      <c r="A13" s="8" t="s">
        <v>57</v>
      </c>
      <c r="B13" s="9">
        <f>+'24-01-010 Ind. Prog. Bonif. '!J31</f>
        <v>0</v>
      </c>
      <c r="C13" s="9">
        <f>+'24-01-010 Ind. Prog. Bonif. '!K31</f>
        <v>0</v>
      </c>
      <c r="D13" s="9">
        <f>+'24-01-010 Ind. Prog. Bonif. '!M31</f>
        <v>0</v>
      </c>
      <c r="E13" s="9">
        <f>+'24-01-010 Ind. Prog. Bonif. '!N31</f>
        <v>0</v>
      </c>
      <c r="F13" s="9">
        <f>+'24-01-010 Ind. Prog. Bonif. '!O31</f>
        <v>0</v>
      </c>
      <c r="G13" s="9">
        <f>+'24-01-010 Ind. Prog. Bonif. '!R31</f>
        <v>0</v>
      </c>
      <c r="H13" s="9">
        <f>+'24-01-010 Ind. Prog. Bonif. '!S31</f>
        <v>0</v>
      </c>
      <c r="I13" s="9">
        <f>+'24-01-010 Ind. Prog. Bonif. '!T31</f>
        <v>0</v>
      </c>
      <c r="J13" s="9">
        <f>+'24-01-010 Ind. Prog. Bonif. '!U31</f>
        <v>0</v>
      </c>
      <c r="K13" s="9">
        <f>+'24-01-010 Ind. Prog. Bonif. '!V31</f>
        <v>0</v>
      </c>
      <c r="L13" s="9">
        <f>+'24-01-010 Ind. Prog. Bonif. '!W31</f>
        <v>0</v>
      </c>
      <c r="M13" s="9">
        <f>+'24-01-010 Ind. Prog. Bonif. '!X31</f>
        <v>0</v>
      </c>
      <c r="N13" s="9">
        <f>+'24-01-010 Ind. Prog. Bonif. '!Y31</f>
        <v>0</v>
      </c>
      <c r="O13" s="9">
        <f>+'24-01-010 Ind. Prog. Bonif. '!Z31</f>
        <v>0</v>
      </c>
      <c r="P13" s="9">
        <f>+'24-01-010 Ind. Prog. Bonif. '!AA31</f>
        <v>0</v>
      </c>
      <c r="Q13" s="9">
        <f>+'24-01-010 Ind. Prog. Bonif. '!AB31</f>
        <v>0</v>
      </c>
      <c r="R13" s="9">
        <f>+'24-01-010 Ind. Prog. Bonif. '!AC31</f>
        <v>0</v>
      </c>
      <c r="S13" s="9">
        <f>+'24-01-010 Ind. Prog. Bonif. '!AD31</f>
        <v>0</v>
      </c>
      <c r="T13" s="9">
        <f>+'24-01-010 Ind. Prog. Bonif. '!AE31</f>
        <v>0</v>
      </c>
      <c r="U13" s="9">
        <f>+'24-01-010 Ind. Prog. Bonif. '!AF31</f>
        <v>0</v>
      </c>
      <c r="V13" s="9">
        <f>+'24-01-010 Ind. Prog. Bonif. '!AG31</f>
        <v>0</v>
      </c>
      <c r="W13" s="9">
        <f>+'24-01-010 Ind. Prog. Bonif. '!AH31</f>
        <v>0</v>
      </c>
      <c r="X13" s="14">
        <f>+'24-01-010 Ind. Prog. Bonif. '!AI31</f>
        <v>0</v>
      </c>
      <c r="Y13" s="14">
        <f>+'24-01-010 Ind. Prog. Bonif. '!AJ31</f>
        <v>0</v>
      </c>
    </row>
    <row r="14" spans="1:25" ht="24.75" customHeight="1">
      <c r="A14" s="8" t="s">
        <v>59</v>
      </c>
      <c r="B14" s="9">
        <f>+'24-01-010 Ind. Prog. Bonif. '!J35</f>
        <v>0</v>
      </c>
      <c r="C14" s="9">
        <f>+'24-01-010 Ind. Prog. Bonif. '!K35</f>
        <v>0</v>
      </c>
      <c r="D14" s="9">
        <f>+'24-01-010 Ind. Prog. Bonif. '!M35</f>
        <v>0</v>
      </c>
      <c r="E14" s="9">
        <f>+'24-01-010 Ind. Prog. Bonif. '!N35</f>
        <v>0</v>
      </c>
      <c r="F14" s="9">
        <f>+'24-01-010 Ind. Prog. Bonif. '!O35</f>
        <v>0</v>
      </c>
      <c r="G14" s="9">
        <f>+'24-01-010 Ind. Prog. Bonif. '!R35</f>
        <v>0</v>
      </c>
      <c r="H14" s="9">
        <f>+'24-01-010 Ind. Prog. Bonif. '!S35</f>
        <v>0</v>
      </c>
      <c r="I14" s="9">
        <f>+'24-01-010 Ind. Prog. Bonif. '!T35</f>
        <v>0</v>
      </c>
      <c r="J14" s="9">
        <f>+'24-01-010 Ind. Prog. Bonif. '!U35</f>
        <v>0</v>
      </c>
      <c r="K14" s="9">
        <f>+'24-01-010 Ind. Prog. Bonif. '!V35</f>
        <v>0</v>
      </c>
      <c r="L14" s="9">
        <f>+'24-01-010 Ind. Prog. Bonif. '!W35</f>
        <v>0</v>
      </c>
      <c r="M14" s="9">
        <f>+'24-01-010 Ind. Prog. Bonif. '!X35</f>
        <v>0</v>
      </c>
      <c r="N14" s="9">
        <f>+'24-01-010 Ind. Prog. Bonif. '!Y35</f>
        <v>0</v>
      </c>
      <c r="O14" s="9">
        <f>+'24-01-010 Ind. Prog. Bonif. '!Z35</f>
        <v>0</v>
      </c>
      <c r="P14" s="9">
        <f>+'24-01-010 Ind. Prog. Bonif. '!AA35</f>
        <v>0</v>
      </c>
      <c r="Q14" s="9">
        <f>+'24-01-010 Ind. Prog. Bonif. '!AB35</f>
        <v>0</v>
      </c>
      <c r="R14" s="9">
        <f>+'24-01-010 Ind. Prog. Bonif. '!AC35</f>
        <v>0</v>
      </c>
      <c r="S14" s="9">
        <f>+'24-01-010 Ind. Prog. Bonif. '!AD35</f>
        <v>0</v>
      </c>
      <c r="T14" s="9">
        <f>+'24-01-010 Ind. Prog. Bonif. '!AE35</f>
        <v>0</v>
      </c>
      <c r="U14" s="9">
        <f>+'24-01-010 Ind. Prog. Bonif. '!AF35</f>
        <v>0</v>
      </c>
      <c r="V14" s="9">
        <f>+'24-01-010 Ind. Prog. Bonif. '!AG35</f>
        <v>0</v>
      </c>
      <c r="W14" s="9">
        <f>+'24-01-010 Ind. Prog. Bonif. '!AH35</f>
        <v>0</v>
      </c>
      <c r="X14" s="14">
        <f>+'24-01-010 Ind. Prog. Bonif. '!AI35</f>
        <v>0</v>
      </c>
      <c r="Y14" s="14">
        <f>+'24-01-010 Ind. Prog. Bonif. '!AJ35</f>
        <v>0</v>
      </c>
    </row>
    <row r="15" spans="1:25" ht="24.75" customHeight="1">
      <c r="A15" s="8" t="s">
        <v>61</v>
      </c>
      <c r="B15" s="9">
        <f>+'24-01-010 Ind. Prog. Bonif. '!J39</f>
        <v>0</v>
      </c>
      <c r="C15" s="9">
        <f>+'24-01-010 Ind. Prog. Bonif. '!K39</f>
        <v>0</v>
      </c>
      <c r="D15" s="9">
        <f>+'24-01-010 Ind. Prog. Bonif. '!M39</f>
        <v>0</v>
      </c>
      <c r="E15" s="9">
        <f>+'24-01-010 Ind. Prog. Bonif. '!N39</f>
        <v>0</v>
      </c>
      <c r="F15" s="9">
        <f>+'24-01-010 Ind. Prog. Bonif. '!O39</f>
        <v>0</v>
      </c>
      <c r="G15" s="9">
        <f>+'24-01-010 Ind. Prog. Bonif. '!R39</f>
        <v>0</v>
      </c>
      <c r="H15" s="9">
        <f>+'24-01-010 Ind. Prog. Bonif. '!S39</f>
        <v>0</v>
      </c>
      <c r="I15" s="9">
        <f>+'24-01-010 Ind. Prog. Bonif. '!T39</f>
        <v>0</v>
      </c>
      <c r="J15" s="9">
        <f>+'24-01-010 Ind. Prog. Bonif. '!U39</f>
        <v>0</v>
      </c>
      <c r="K15" s="9">
        <f>+'24-01-010 Ind. Prog. Bonif. '!V39</f>
        <v>0</v>
      </c>
      <c r="L15" s="9">
        <f>+'24-01-010 Ind. Prog. Bonif. '!W39</f>
        <v>0</v>
      </c>
      <c r="M15" s="9">
        <f>+'24-01-010 Ind. Prog. Bonif. '!X39</f>
        <v>0</v>
      </c>
      <c r="N15" s="9">
        <f>+'24-01-010 Ind. Prog. Bonif. '!Y39</f>
        <v>0</v>
      </c>
      <c r="O15" s="9">
        <f>+'24-01-010 Ind. Prog. Bonif. '!Z39</f>
        <v>0</v>
      </c>
      <c r="P15" s="9">
        <f>+'24-01-010 Ind. Prog. Bonif. '!AA39</f>
        <v>0</v>
      </c>
      <c r="Q15" s="9">
        <f>+'24-01-010 Ind. Prog. Bonif. '!AB39</f>
        <v>0</v>
      </c>
      <c r="R15" s="9">
        <f>+'24-01-010 Ind. Prog. Bonif. '!AC39</f>
        <v>0</v>
      </c>
      <c r="S15" s="9">
        <f>+'24-01-010 Ind. Prog. Bonif. '!AD39</f>
        <v>0</v>
      </c>
      <c r="T15" s="9">
        <f>+'24-01-010 Ind. Prog. Bonif. '!AE39</f>
        <v>0</v>
      </c>
      <c r="U15" s="9">
        <f>+'24-01-010 Ind. Prog. Bonif. '!AF39</f>
        <v>0</v>
      </c>
      <c r="V15" s="9">
        <f>+'24-01-010 Ind. Prog. Bonif. '!AG39</f>
        <v>0</v>
      </c>
      <c r="W15" s="9">
        <f>+'24-01-010 Ind. Prog. Bonif. '!AH39</f>
        <v>0</v>
      </c>
      <c r="X15" s="14">
        <f>+'24-01-010 Ind. Prog. Bonif. '!AI39</f>
        <v>0</v>
      </c>
      <c r="Y15" s="14">
        <f>+'24-01-010 Ind. Prog. Bonif. '!AJ39</f>
        <v>0</v>
      </c>
    </row>
    <row r="16" spans="1:25" ht="24.75" customHeight="1">
      <c r="A16" s="8" t="s">
        <v>63</v>
      </c>
      <c r="B16" s="9">
        <f>+'24-01-010 Ind. Prog. Bonif. '!J43</f>
        <v>0</v>
      </c>
      <c r="C16" s="9">
        <f>+'24-01-010 Ind. Prog. Bonif. '!K43</f>
        <v>0</v>
      </c>
      <c r="D16" s="9">
        <f>+'24-01-010 Ind. Prog. Bonif. '!M43</f>
        <v>0</v>
      </c>
      <c r="E16" s="9">
        <f>+'24-01-010 Ind. Prog. Bonif. '!N43</f>
        <v>0</v>
      </c>
      <c r="F16" s="9">
        <f>+'24-01-010 Ind. Prog. Bonif. '!O43</f>
        <v>0</v>
      </c>
      <c r="G16" s="9">
        <f>+'24-01-010 Ind. Prog. Bonif. '!R43</f>
        <v>0</v>
      </c>
      <c r="H16" s="9">
        <f>+'24-01-010 Ind. Prog. Bonif. '!S43</f>
        <v>0</v>
      </c>
      <c r="I16" s="9">
        <f>+'24-01-010 Ind. Prog. Bonif. '!T43</f>
        <v>0</v>
      </c>
      <c r="J16" s="9">
        <f>+'24-01-010 Ind. Prog. Bonif. '!U43</f>
        <v>0</v>
      </c>
      <c r="K16" s="9">
        <f>+'24-01-010 Ind. Prog. Bonif. '!V43</f>
        <v>0</v>
      </c>
      <c r="L16" s="9">
        <f>+'24-01-010 Ind. Prog. Bonif. '!W43</f>
        <v>0</v>
      </c>
      <c r="M16" s="9">
        <f>+'24-01-010 Ind. Prog. Bonif. '!X43</f>
        <v>0</v>
      </c>
      <c r="N16" s="9">
        <f>+'24-01-010 Ind. Prog. Bonif. '!Y43</f>
        <v>0</v>
      </c>
      <c r="O16" s="9">
        <f>+'24-01-010 Ind. Prog. Bonif. '!Z43</f>
        <v>0</v>
      </c>
      <c r="P16" s="9">
        <f>+'24-01-010 Ind. Prog. Bonif. '!AA43</f>
        <v>0</v>
      </c>
      <c r="Q16" s="9">
        <f>+'24-01-010 Ind. Prog. Bonif. '!AB43</f>
        <v>0</v>
      </c>
      <c r="R16" s="9">
        <f>+'24-01-010 Ind. Prog. Bonif. '!AC43</f>
        <v>0</v>
      </c>
      <c r="S16" s="9">
        <f>+'24-01-010 Ind. Prog. Bonif. '!AD43</f>
        <v>0</v>
      </c>
      <c r="T16" s="9">
        <f>+'24-01-010 Ind. Prog. Bonif. '!AE43</f>
        <v>0</v>
      </c>
      <c r="U16" s="9">
        <f>+'24-01-010 Ind. Prog. Bonif. '!AF43</f>
        <v>0</v>
      </c>
      <c r="V16" s="9">
        <f>+'24-01-010 Ind. Prog. Bonif. '!AG43</f>
        <v>0</v>
      </c>
      <c r="W16" s="9">
        <f>+'24-01-010 Ind. Prog. Bonif. '!AH43</f>
        <v>0</v>
      </c>
      <c r="X16" s="14">
        <f>+'24-01-010 Ind. Prog. Bonif. '!AI43</f>
        <v>0</v>
      </c>
      <c r="Y16" s="14">
        <f>+'24-01-010 Ind. Prog. Bonif. '!AJ43</f>
        <v>0</v>
      </c>
    </row>
    <row r="17" spans="1:25" ht="24.75" customHeight="1">
      <c r="A17" s="8" t="s">
        <v>65</v>
      </c>
      <c r="B17" s="9">
        <f>+'24-01-010 Ind. Prog. Bonif. '!J47</f>
        <v>0</v>
      </c>
      <c r="C17" s="9">
        <f>+'24-01-010 Ind. Prog. Bonif. '!K47</f>
        <v>0</v>
      </c>
      <c r="D17" s="9">
        <f>+'24-01-010 Ind. Prog. Bonif. '!M47</f>
        <v>0</v>
      </c>
      <c r="E17" s="9">
        <f>+'24-01-010 Ind. Prog. Bonif. '!N47</f>
        <v>0</v>
      </c>
      <c r="F17" s="9">
        <f>+'24-01-010 Ind. Prog. Bonif. '!O47</f>
        <v>0</v>
      </c>
      <c r="G17" s="9">
        <f>+'24-01-010 Ind. Prog. Bonif. '!R47</f>
        <v>0</v>
      </c>
      <c r="H17" s="9">
        <f>+'24-01-010 Ind. Prog. Bonif. '!S47</f>
        <v>0</v>
      </c>
      <c r="I17" s="9">
        <f>+'24-01-010 Ind. Prog. Bonif. '!T47</f>
        <v>0</v>
      </c>
      <c r="J17" s="9">
        <f>+'24-01-010 Ind. Prog. Bonif. '!U47</f>
        <v>0</v>
      </c>
      <c r="K17" s="9">
        <f>+'24-01-010 Ind. Prog. Bonif. '!V47</f>
        <v>0</v>
      </c>
      <c r="L17" s="9">
        <f>+'24-01-010 Ind. Prog. Bonif. '!W47</f>
        <v>0</v>
      </c>
      <c r="M17" s="9">
        <f>+'24-01-010 Ind. Prog. Bonif. '!X47</f>
        <v>0</v>
      </c>
      <c r="N17" s="9">
        <f>+'24-01-010 Ind. Prog. Bonif. '!Y47</f>
        <v>0</v>
      </c>
      <c r="O17" s="9">
        <f>+'24-01-010 Ind. Prog. Bonif. '!Z47</f>
        <v>0</v>
      </c>
      <c r="P17" s="9">
        <f>+'24-01-010 Ind. Prog. Bonif. '!AA47</f>
        <v>0</v>
      </c>
      <c r="Q17" s="9">
        <f>+'24-01-010 Ind. Prog. Bonif. '!AB47</f>
        <v>0</v>
      </c>
      <c r="R17" s="9">
        <f>+'24-01-010 Ind. Prog. Bonif. '!AC47</f>
        <v>0</v>
      </c>
      <c r="S17" s="9">
        <f>+'24-01-010 Ind. Prog. Bonif. '!AD47</f>
        <v>0</v>
      </c>
      <c r="T17" s="9">
        <f>+'24-01-010 Ind. Prog. Bonif. '!AE47</f>
        <v>0</v>
      </c>
      <c r="U17" s="9">
        <f>+'24-01-010 Ind. Prog. Bonif. '!AF47</f>
        <v>0</v>
      </c>
      <c r="V17" s="9">
        <f>+'24-01-010 Ind. Prog. Bonif. '!AG47</f>
        <v>0</v>
      </c>
      <c r="W17" s="9">
        <f>+'24-01-010 Ind. Prog. Bonif. '!AH47</f>
        <v>0</v>
      </c>
      <c r="X17" s="14">
        <f>+'24-01-010 Ind. Prog. Bonif. '!AI47</f>
        <v>0</v>
      </c>
      <c r="Y17" s="14">
        <f>+'24-01-010 Ind. Prog. Bonif. '!AJ44</f>
        <v>0</v>
      </c>
    </row>
    <row r="18" spans="1:25" ht="24.75" customHeight="1">
      <c r="A18" s="8" t="s">
        <v>67</v>
      </c>
      <c r="B18" s="9">
        <f>+'24-01-010 Ind. Prog. Bonif. '!J51</f>
        <v>0</v>
      </c>
      <c r="C18" s="9">
        <f>+'24-01-010 Ind. Prog. Bonif. '!K51</f>
        <v>0</v>
      </c>
      <c r="D18" s="9">
        <f>+'24-01-010 Ind. Prog. Bonif. '!M51</f>
        <v>0</v>
      </c>
      <c r="E18" s="9">
        <f>+'24-01-010 Ind. Prog. Bonif. '!N51</f>
        <v>0</v>
      </c>
      <c r="F18" s="9">
        <f>+'24-01-010 Ind. Prog. Bonif. '!O51</f>
        <v>0</v>
      </c>
      <c r="G18" s="9">
        <f>+'24-01-010 Ind. Prog. Bonif. '!R51</f>
        <v>0</v>
      </c>
      <c r="H18" s="9">
        <f>+'24-01-010 Ind. Prog. Bonif. '!S51</f>
        <v>0</v>
      </c>
      <c r="I18" s="9">
        <f>+'24-01-010 Ind. Prog. Bonif. '!T51</f>
        <v>0</v>
      </c>
      <c r="J18" s="9">
        <f>+'24-01-010 Ind. Prog. Bonif. '!U51</f>
        <v>0</v>
      </c>
      <c r="K18" s="9">
        <f>+'24-01-010 Ind. Prog. Bonif. '!V51</f>
        <v>0</v>
      </c>
      <c r="L18" s="9">
        <f>+'24-01-010 Ind. Prog. Bonif. '!W51</f>
        <v>0</v>
      </c>
      <c r="M18" s="9">
        <f>+'24-01-010 Ind. Prog. Bonif. '!X51</f>
        <v>0</v>
      </c>
      <c r="N18" s="9">
        <f>+'24-01-010 Ind. Prog. Bonif. '!Y51</f>
        <v>0</v>
      </c>
      <c r="O18" s="9">
        <f>+'24-01-010 Ind. Prog. Bonif. '!Z51</f>
        <v>0</v>
      </c>
      <c r="P18" s="9">
        <f>+'24-01-010 Ind. Prog. Bonif. '!AA51</f>
        <v>0</v>
      </c>
      <c r="Q18" s="9">
        <f>+'24-01-010 Ind. Prog. Bonif. '!AB51</f>
        <v>0</v>
      </c>
      <c r="R18" s="9">
        <f>+'24-01-010 Ind. Prog. Bonif. '!AC51</f>
        <v>0</v>
      </c>
      <c r="S18" s="9">
        <f>+'24-01-010 Ind. Prog. Bonif. '!AD51</f>
        <v>0</v>
      </c>
      <c r="T18" s="9">
        <f>+'24-01-010 Ind. Prog. Bonif. '!AE51</f>
        <v>0</v>
      </c>
      <c r="U18" s="9">
        <f>+'24-01-010 Ind. Prog. Bonif. '!AF51</f>
        <v>0</v>
      </c>
      <c r="V18" s="9">
        <f>+'24-01-010 Ind. Prog. Bonif. '!AG51</f>
        <v>0</v>
      </c>
      <c r="W18" s="9">
        <f>+'24-01-010 Ind. Prog. Bonif. '!AH51</f>
        <v>0</v>
      </c>
      <c r="X18" s="14">
        <f>+'24-01-010 Ind. Prog. Bonif. '!AI51</f>
        <v>0</v>
      </c>
      <c r="Y18" s="14">
        <f>+'24-01-010 Ind. Prog. Bonif. '!AJ51</f>
        <v>0</v>
      </c>
    </row>
    <row r="19" spans="1:25" ht="24.75" customHeight="1">
      <c r="A19" s="8" t="s">
        <v>69</v>
      </c>
      <c r="B19" s="9">
        <f>+'24-01-010 Ind. Prog. Bonif. '!J55</f>
        <v>0</v>
      </c>
      <c r="C19" s="9">
        <f>+'24-01-010 Ind. Prog. Bonif. '!K55</f>
        <v>0</v>
      </c>
      <c r="D19" s="9">
        <f>+'24-01-010 Ind. Prog. Bonif. '!M55</f>
        <v>0</v>
      </c>
      <c r="E19" s="9">
        <f>+'24-01-010 Ind. Prog. Bonif. '!N55</f>
        <v>0</v>
      </c>
      <c r="F19" s="9">
        <f>+'24-01-010 Ind. Prog. Bonif. '!O55</f>
        <v>0</v>
      </c>
      <c r="G19" s="9">
        <f>+'24-01-010 Ind. Prog. Bonif. '!R55</f>
        <v>0</v>
      </c>
      <c r="H19" s="9">
        <f>+'24-01-010 Ind. Prog. Bonif. '!S55</f>
        <v>0</v>
      </c>
      <c r="I19" s="9">
        <f>+'24-01-010 Ind. Prog. Bonif. '!T55</f>
        <v>0</v>
      </c>
      <c r="J19" s="9">
        <f>+'24-01-010 Ind. Prog. Bonif. '!U55</f>
        <v>0</v>
      </c>
      <c r="K19" s="9">
        <f>+'24-01-010 Ind. Prog. Bonif. '!V55</f>
        <v>0</v>
      </c>
      <c r="L19" s="9">
        <f>+'24-01-010 Ind. Prog. Bonif. '!W55</f>
        <v>0</v>
      </c>
      <c r="M19" s="9">
        <f>+'24-01-010 Ind. Prog. Bonif. '!X55</f>
        <v>0</v>
      </c>
      <c r="N19" s="9">
        <f>+'24-01-010 Ind. Prog. Bonif. '!Y55</f>
        <v>0</v>
      </c>
      <c r="O19" s="9">
        <f>+'24-01-010 Ind. Prog. Bonif. '!Z55</f>
        <v>0</v>
      </c>
      <c r="P19" s="9">
        <f>+'24-01-010 Ind. Prog. Bonif. '!AA55</f>
        <v>0</v>
      </c>
      <c r="Q19" s="9">
        <f>+'24-01-010 Ind. Prog. Bonif. '!AB55</f>
        <v>0</v>
      </c>
      <c r="R19" s="9">
        <f>+'24-01-010 Ind. Prog. Bonif. '!AC55</f>
        <v>0</v>
      </c>
      <c r="S19" s="9">
        <f>+'24-01-010 Ind. Prog. Bonif. '!AD55</f>
        <v>0</v>
      </c>
      <c r="T19" s="9">
        <f>+'24-01-010 Ind. Prog. Bonif. '!AE55</f>
        <v>0</v>
      </c>
      <c r="U19" s="9">
        <f>+'24-01-010 Ind. Prog. Bonif. '!AF55</f>
        <v>0</v>
      </c>
      <c r="V19" s="9">
        <f>+'24-01-010 Ind. Prog. Bonif. '!AG55</f>
        <v>0</v>
      </c>
      <c r="W19" s="9">
        <f>+'24-01-010 Ind. Prog. Bonif. '!AH55</f>
        <v>0</v>
      </c>
      <c r="X19" s="14">
        <f>+'24-01-010 Ind. Prog. Bonif. '!AI55</f>
        <v>0</v>
      </c>
      <c r="Y19" s="14">
        <f>+'24-01-010 Ind. Prog. Bonif. '!AJ55</f>
        <v>0</v>
      </c>
    </row>
    <row r="20" spans="1:25" ht="24.75" customHeight="1">
      <c r="A20" s="10" t="s">
        <v>71</v>
      </c>
      <c r="B20" s="9">
        <f>+'24-01-010 Ind. Prog. Bonif. '!J59</f>
        <v>0</v>
      </c>
      <c r="C20" s="9">
        <f>+'24-01-010 Ind. Prog. Bonif. '!K59</f>
        <v>0</v>
      </c>
      <c r="D20" s="9">
        <f>+'24-01-010 Ind. Prog. Bonif. '!M59</f>
        <v>0</v>
      </c>
      <c r="E20" s="9">
        <f>+'24-01-010 Ind. Prog. Bonif. '!N59</f>
        <v>0</v>
      </c>
      <c r="F20" s="9">
        <f>+'24-01-010 Ind. Prog. Bonif. '!O59</f>
        <v>0</v>
      </c>
      <c r="G20" s="9">
        <f>+'24-01-010 Ind. Prog. Bonif. '!R59</f>
        <v>0</v>
      </c>
      <c r="H20" s="9">
        <f>+'24-01-010 Ind. Prog. Bonif. '!S59</f>
        <v>0</v>
      </c>
      <c r="I20" s="9">
        <f>+'24-01-010 Ind. Prog. Bonif. '!T59</f>
        <v>0</v>
      </c>
      <c r="J20" s="9">
        <f>+'24-01-010 Ind. Prog. Bonif. '!U59</f>
        <v>0</v>
      </c>
      <c r="K20" s="9">
        <f>+'24-01-010 Ind. Prog. Bonif. '!V59</f>
        <v>0</v>
      </c>
      <c r="L20" s="9">
        <f>+'24-01-010 Ind. Prog. Bonif. '!W59</f>
        <v>0</v>
      </c>
      <c r="M20" s="9">
        <f>+'24-01-010 Ind. Prog. Bonif. '!X59</f>
        <v>0</v>
      </c>
      <c r="N20" s="9">
        <f>+'24-01-010 Ind. Prog. Bonif. '!Y59</f>
        <v>0</v>
      </c>
      <c r="O20" s="9">
        <f>+'24-01-010 Ind. Prog. Bonif. '!Z59</f>
        <v>0</v>
      </c>
      <c r="P20" s="9">
        <f>+'24-01-010 Ind. Prog. Bonif. '!AA59</f>
        <v>0</v>
      </c>
      <c r="Q20" s="9">
        <f>+'24-01-010 Ind. Prog. Bonif. '!AB59</f>
        <v>0</v>
      </c>
      <c r="R20" s="9">
        <f>+'24-01-010 Ind. Prog. Bonif. '!AC59</f>
        <v>0</v>
      </c>
      <c r="S20" s="9">
        <f>+'24-01-010 Ind. Prog. Bonif. '!AD59</f>
        <v>0</v>
      </c>
      <c r="T20" s="9">
        <f>+'24-01-010 Ind. Prog. Bonif. '!AE59</f>
        <v>0</v>
      </c>
      <c r="U20" s="9">
        <f>+'24-01-010 Ind. Prog. Bonif. '!AF59</f>
        <v>0</v>
      </c>
      <c r="V20" s="9">
        <f>+'24-01-010 Ind. Prog. Bonif. '!AG59</f>
        <v>0</v>
      </c>
      <c r="W20" s="9">
        <f>+'24-01-010 Ind. Prog. Bonif. '!AH59</f>
        <v>0</v>
      </c>
      <c r="X20" s="14">
        <f>+'24-01-010 Ind. Prog. Bonif. '!AI59</f>
        <v>0</v>
      </c>
      <c r="Y20" s="14">
        <f>+'24-01-010 Ind. Prog. Bonif. '!AJ59</f>
        <v>0</v>
      </c>
    </row>
    <row r="21" spans="1:25" ht="24.75" customHeight="1">
      <c r="A21" s="10" t="s">
        <v>73</v>
      </c>
      <c r="B21" s="9">
        <f>+'24-01-010 Ind. Prog. Bonif. '!J63</f>
        <v>0</v>
      </c>
      <c r="C21" s="9">
        <f>+'24-01-010 Ind. Prog. Bonif. '!K63</f>
        <v>0</v>
      </c>
      <c r="D21" s="9">
        <f>+'24-01-010 Ind. Prog. Bonif. '!M63</f>
        <v>0</v>
      </c>
      <c r="E21" s="9">
        <f>+'24-01-010 Ind. Prog. Bonif. '!N63</f>
        <v>0</v>
      </c>
      <c r="F21" s="9">
        <f>+'24-01-010 Ind. Prog. Bonif. '!O63</f>
        <v>0</v>
      </c>
      <c r="G21" s="9">
        <f>+'24-01-010 Ind. Prog. Bonif. '!R63</f>
        <v>0</v>
      </c>
      <c r="H21" s="9">
        <f>+'24-01-010 Ind. Prog. Bonif. '!S63</f>
        <v>0</v>
      </c>
      <c r="I21" s="9">
        <f>+'24-01-010 Ind. Prog. Bonif. '!T63</f>
        <v>0</v>
      </c>
      <c r="J21" s="9">
        <f>+'24-01-010 Ind. Prog. Bonif. '!U63</f>
        <v>0</v>
      </c>
      <c r="K21" s="9">
        <f>+'24-01-010 Ind. Prog. Bonif. '!V63</f>
        <v>0</v>
      </c>
      <c r="L21" s="9">
        <f>+'24-01-010 Ind. Prog. Bonif. '!W63</f>
        <v>0</v>
      </c>
      <c r="M21" s="9">
        <f>+'24-01-010 Ind. Prog. Bonif. '!X63</f>
        <v>0</v>
      </c>
      <c r="N21" s="9">
        <f>+'24-01-010 Ind. Prog. Bonif. '!Y63</f>
        <v>0</v>
      </c>
      <c r="O21" s="9">
        <f>+'24-01-010 Ind. Prog. Bonif. '!Z63</f>
        <v>0</v>
      </c>
      <c r="P21" s="9">
        <f>+'24-01-010 Ind. Prog. Bonif. '!AA63</f>
        <v>0</v>
      </c>
      <c r="Q21" s="9">
        <f>+'24-01-010 Ind. Prog. Bonif. '!AB63</f>
        <v>0</v>
      </c>
      <c r="R21" s="9">
        <f>+'24-01-010 Ind. Prog. Bonif. '!AC63</f>
        <v>0</v>
      </c>
      <c r="S21" s="9">
        <f>+'24-01-010 Ind. Prog. Bonif. '!AD63</f>
        <v>0</v>
      </c>
      <c r="T21" s="9">
        <f>+'24-01-010 Ind. Prog. Bonif. '!AE63</f>
        <v>0</v>
      </c>
      <c r="U21" s="9">
        <f>+'24-01-010 Ind. Prog. Bonif. '!AF63</f>
        <v>0</v>
      </c>
      <c r="V21" s="9">
        <f>+'24-01-010 Ind. Prog. Bonif. '!AG63</f>
        <v>0</v>
      </c>
      <c r="W21" s="9">
        <f>+'24-01-010 Ind. Prog. Bonif. '!AH63</f>
        <v>0</v>
      </c>
      <c r="X21" s="14">
        <f>+'24-01-010 Ind. Prog. Bonif. '!AI63</f>
        <v>0</v>
      </c>
      <c r="Y21" s="14">
        <f>+'24-01-010 Ind. Prog. Bonif. '!AJ63</f>
        <v>0</v>
      </c>
    </row>
    <row r="22" spans="1:25" ht="24.75" customHeight="1">
      <c r="A22" s="10" t="s">
        <v>75</v>
      </c>
      <c r="B22" s="9">
        <f>+'24-01-010 Ind. Prog. Bonif. '!J67</f>
        <v>0</v>
      </c>
      <c r="C22" s="9">
        <f>+'24-01-010 Ind. Prog. Bonif. '!K67</f>
        <v>0</v>
      </c>
      <c r="D22" s="9">
        <f>+'24-01-010 Ind. Prog. Bonif. '!M64</f>
        <v>0</v>
      </c>
      <c r="E22" s="9">
        <f>+'24-01-010 Ind. Prog. Bonif. '!N64</f>
        <v>0</v>
      </c>
      <c r="F22" s="9">
        <f>+'24-01-010 Ind. Prog. Bonif. '!O64</f>
        <v>0</v>
      </c>
      <c r="G22" s="9">
        <f>+'24-01-010 Ind. Prog. Bonif. '!R64</f>
        <v>0</v>
      </c>
      <c r="H22" s="9">
        <f>+'24-01-010 Ind. Prog. Bonif. '!S64</f>
        <v>0</v>
      </c>
      <c r="I22" s="9">
        <f>+'24-01-010 Ind. Prog. Bonif. '!T64</f>
        <v>0</v>
      </c>
      <c r="J22" s="9">
        <f>+'24-01-010 Ind. Prog. Bonif. '!U67</f>
        <v>0</v>
      </c>
      <c r="K22" s="9">
        <f>+'24-01-010 Ind. Prog. Bonif. '!V64</f>
        <v>0</v>
      </c>
      <c r="L22" s="9">
        <f>+'24-01-010 Ind. Prog. Bonif. '!W64</f>
        <v>0</v>
      </c>
      <c r="M22" s="9">
        <f>+'24-01-010 Ind. Prog. Bonif. '!X64</f>
        <v>0</v>
      </c>
      <c r="N22" s="9">
        <f>+'24-01-010 Ind. Prog. Bonif. '!Y67</f>
        <v>0</v>
      </c>
      <c r="O22" s="9">
        <f>+'24-01-010 Ind. Prog. Bonif. '!Z64</f>
        <v>0</v>
      </c>
      <c r="P22" s="9">
        <f>+'24-01-010 Ind. Prog. Bonif. '!AA64</f>
        <v>0</v>
      </c>
      <c r="Q22" s="9">
        <f>+'24-01-010 Ind. Prog. Bonif. '!AB64</f>
        <v>0</v>
      </c>
      <c r="R22" s="9">
        <f>+'24-01-010 Ind. Prog. Bonif. '!AC67</f>
        <v>0</v>
      </c>
      <c r="S22" s="9">
        <f>+'24-01-010 Ind. Prog. Bonif. '!AD64</f>
        <v>0</v>
      </c>
      <c r="T22" s="9">
        <f>+'24-01-010 Ind. Prog. Bonif. '!AE64</f>
        <v>0</v>
      </c>
      <c r="U22" s="9">
        <f>+'24-01-010 Ind. Prog. Bonif. '!AF64</f>
        <v>0</v>
      </c>
      <c r="V22" s="9">
        <f>+'24-01-010 Ind. Prog. Bonif. '!AG67</f>
        <v>0</v>
      </c>
      <c r="W22" s="9">
        <f>+'24-01-010 Ind. Prog. Bonif. '!AH67</f>
        <v>0</v>
      </c>
      <c r="X22" s="14">
        <f>+'24-01-010 Ind. Prog. Bonif. '!AI67</f>
        <v>0</v>
      </c>
      <c r="Y22" s="14">
        <f>+'24-01-010 Ind. Prog. Bonif. '!AJ67</f>
        <v>0</v>
      </c>
    </row>
    <row r="23" spans="1:25" ht="24.75" customHeight="1">
      <c r="A23" s="10" t="s">
        <v>77</v>
      </c>
      <c r="B23" s="9">
        <f>+'24-01-010 Ind. Prog. Bonif. '!J71</f>
        <v>0</v>
      </c>
      <c r="C23" s="9">
        <f>+'24-01-010 Ind. Prog. Bonif. '!K71</f>
        <v>0</v>
      </c>
      <c r="D23" s="9">
        <f>+'24-01-010 Ind. Prog. Bonif. '!M71</f>
        <v>0</v>
      </c>
      <c r="E23" s="9">
        <f>+'24-01-010 Ind. Prog. Bonif. '!N71</f>
        <v>0</v>
      </c>
      <c r="F23" s="9">
        <f>+'24-01-010 Ind. Prog. Bonif. '!O71</f>
        <v>0</v>
      </c>
      <c r="G23" s="9">
        <f>+'24-01-010 Ind. Prog. Bonif. '!R71</f>
        <v>0</v>
      </c>
      <c r="H23" s="9">
        <f>+'24-01-010 Ind. Prog. Bonif. '!S71</f>
        <v>0</v>
      </c>
      <c r="I23" s="9">
        <f>+'24-01-010 Ind. Prog. Bonif. '!T71</f>
        <v>0</v>
      </c>
      <c r="J23" s="9">
        <f>+'24-01-010 Ind. Prog. Bonif. '!U71</f>
        <v>0</v>
      </c>
      <c r="K23" s="9">
        <f>+'24-01-010 Ind. Prog. Bonif. '!V71</f>
        <v>0</v>
      </c>
      <c r="L23" s="9">
        <f>+'24-01-010 Ind. Prog. Bonif. '!W71</f>
        <v>0</v>
      </c>
      <c r="M23" s="9">
        <f>+'24-01-010 Ind. Prog. Bonif. '!X71</f>
        <v>0</v>
      </c>
      <c r="N23" s="9">
        <f>+'24-01-010 Ind. Prog. Bonif. '!Y71</f>
        <v>0</v>
      </c>
      <c r="O23" s="9">
        <f>+'24-01-010 Ind. Prog. Bonif. '!Z71</f>
        <v>0</v>
      </c>
      <c r="P23" s="9">
        <f>+'24-01-010 Ind. Prog. Bonif. '!AA71</f>
        <v>0</v>
      </c>
      <c r="Q23" s="9">
        <f>+'24-01-010 Ind. Prog. Bonif. '!AB71</f>
        <v>0</v>
      </c>
      <c r="R23" s="9">
        <f>+'24-01-010 Ind. Prog. Bonif. '!AC71</f>
        <v>0</v>
      </c>
      <c r="S23" s="9">
        <f>+'24-01-010 Ind. Prog. Bonif. '!AD71</f>
        <v>0</v>
      </c>
      <c r="T23" s="9">
        <f>+'24-01-010 Ind. Prog. Bonif. '!AE71</f>
        <v>0</v>
      </c>
      <c r="U23" s="9">
        <f>+'24-01-010 Ind. Prog. Bonif. '!AF71</f>
        <v>0</v>
      </c>
      <c r="V23" s="9">
        <f>+'24-01-010 Ind. Prog. Bonif. '!AG71</f>
        <v>0</v>
      </c>
      <c r="W23" s="9">
        <f>+'24-01-010 Ind. Prog. Bonif. '!AH71</f>
        <v>0</v>
      </c>
      <c r="X23" s="14">
        <f>+'24-01-010 Ind. Prog. Bonif. '!AI71</f>
        <v>0</v>
      </c>
      <c r="Y23" s="14">
        <f>+'24-01-010 Ind. Prog. Bonif. '!AJ71</f>
        <v>0</v>
      </c>
    </row>
    <row r="24" spans="1:25" ht="24.75" customHeight="1">
      <c r="A24" s="11" t="s">
        <v>79</v>
      </c>
      <c r="B24" s="9">
        <f>+'24-01-010 Ind. Prog. Bonif. '!J76</f>
        <v>69066443000</v>
      </c>
      <c r="C24" s="9">
        <f>+'24-01-010 Ind. Prog. Bonif. '!K76</f>
        <v>68967555909</v>
      </c>
      <c r="D24" s="9">
        <f>+'24-01-010 Ind. Prog. Bonif. '!M76</f>
        <v>0</v>
      </c>
      <c r="E24" s="9">
        <f>+'24-01-010 Ind. Prog. Bonif. '!N76</f>
        <v>0</v>
      </c>
      <c r="F24" s="9">
        <f>+'24-01-010 Ind. Prog. Bonif. '!O76</f>
        <v>0</v>
      </c>
      <c r="G24" s="9">
        <f>+'24-01-010 Ind. Prog. Bonif. '!R76</f>
        <v>11590281</v>
      </c>
      <c r="H24" s="9">
        <f>+'24-01-010 Ind. Prog. Bonif. '!S76</f>
        <v>39124646</v>
      </c>
      <c r="I24" s="9">
        <f>+'24-01-010 Ind. Prog. Bonif. '!T76</f>
        <v>17107562</v>
      </c>
      <c r="J24" s="9">
        <f>+'24-01-010 Ind. Prog. Bonif. '!U76</f>
        <v>67822489</v>
      </c>
      <c r="K24" s="9">
        <f>+'24-01-010 Ind. Prog. Bonif. '!V76</f>
        <v>4121848219</v>
      </c>
      <c r="L24" s="9">
        <f>+'24-01-010 Ind. Prog. Bonif. '!W76</f>
        <v>4113336839</v>
      </c>
      <c r="M24" s="9">
        <f>+'24-01-010 Ind. Prog. Bonif. '!X76</f>
        <v>15990500051</v>
      </c>
      <c r="N24" s="9">
        <f>+'24-01-010 Ind. Prog. Bonif. '!Y76</f>
        <v>24225685109</v>
      </c>
      <c r="O24" s="9">
        <f>+'24-01-010 Ind. Prog. Bonif. '!Z76</f>
        <v>3950968063</v>
      </c>
      <c r="P24" s="9">
        <f>+'24-01-010 Ind. Prog. Bonif. '!AA76</f>
        <v>4121736539</v>
      </c>
      <c r="Q24" s="9">
        <f>+'24-01-010 Ind. Prog. Bonif. '!AB76</f>
        <v>23215855258</v>
      </c>
      <c r="R24" s="9">
        <f>+'24-01-010 Ind. Prog. Bonif. '!AC76</f>
        <v>31288559860</v>
      </c>
      <c r="S24" s="9">
        <f>+'24-01-010 Ind. Prog. Bonif. '!AD76</f>
        <v>0</v>
      </c>
      <c r="T24" s="9">
        <f>+'24-01-010 Ind. Prog. Bonif. '!AE76</f>
        <v>0</v>
      </c>
      <c r="U24" s="9">
        <f>+'24-01-010 Ind. Prog. Bonif. '!AF76</f>
        <v>0</v>
      </c>
      <c r="V24" s="9">
        <f>+'24-01-010 Ind. Prog. Bonif. '!AG76</f>
        <v>0</v>
      </c>
      <c r="W24" s="9">
        <f>+'24-01-010 Ind. Prog. Bonif. '!AH76</f>
        <v>55582067458</v>
      </c>
      <c r="X24" s="14">
        <f>+'24-01-010 Ind. Prog. Bonif. '!AI76</f>
        <v>0.80476227012298862</v>
      </c>
      <c r="Y24" s="14">
        <f>+'24-01-010 Ind. Prog. Bonif. '!AJ76</f>
        <v>0.99999478159953992</v>
      </c>
    </row>
    <row r="25" spans="1:25" ht="34.5" customHeight="1">
      <c r="A25" s="81" t="str">
        <f>"TOTAL ASIG."&amp;" "&amp;$A$5</f>
        <v>TOTAL ASIG. 24-01-010 "Programa Bonificación Ley N°20.595"</v>
      </c>
      <c r="B25" s="79">
        <f>SUM(B8:B24)</f>
        <v>69066743000</v>
      </c>
      <c r="C25" s="79">
        <f t="shared" ref="C25:W25" si="0">SUM(C8:C24)</f>
        <v>68967845960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11590281</v>
      </c>
      <c r="H25" s="79">
        <f t="shared" si="0"/>
        <v>39124646</v>
      </c>
      <c r="I25" s="79">
        <f t="shared" si="0"/>
        <v>17107562</v>
      </c>
      <c r="J25" s="79">
        <f t="shared" si="0"/>
        <v>67822489</v>
      </c>
      <c r="K25" s="79">
        <f t="shared" si="0"/>
        <v>4121848219</v>
      </c>
      <c r="L25" s="79">
        <f t="shared" si="0"/>
        <v>4113536759</v>
      </c>
      <c r="M25" s="79">
        <f t="shared" si="0"/>
        <v>15990500051</v>
      </c>
      <c r="N25" s="79">
        <f t="shared" si="0"/>
        <v>24225885029</v>
      </c>
      <c r="O25" s="79">
        <f t="shared" si="0"/>
        <v>3951058194</v>
      </c>
      <c r="P25" s="79">
        <f t="shared" si="0"/>
        <v>4121736539</v>
      </c>
      <c r="Q25" s="79">
        <f t="shared" si="0"/>
        <v>23215855258</v>
      </c>
      <c r="R25" s="79">
        <f t="shared" si="0"/>
        <v>31288649991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55582357509</v>
      </c>
      <c r="X25" s="82">
        <f>+'24-01-010 Ind. Prog. Bonif. '!AI77</f>
        <v>1.7715989367896552</v>
      </c>
      <c r="Y25" s="82">
        <f>'24-01-010 Ind. Prog. Bonif. '!AJ77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70" orientation="landscape"/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7DB5"/>
    <pageSetUpPr fitToPage="1"/>
  </sheetPr>
  <dimension ref="A1:DB90"/>
  <sheetViews>
    <sheetView topLeftCell="E55" workbookViewId="0">
      <selection activeCell="AH75" sqref="AH75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17.3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11" t="s">
        <v>90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77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hidden="1" customHeight="1" outlineLevel="1">
      <c r="A9" s="23">
        <v>1</v>
      </c>
      <c r="B9" s="23"/>
      <c r="C9" s="24"/>
      <c r="D9" s="25"/>
      <c r="E9" s="24"/>
      <c r="F9" s="24"/>
      <c r="G9" s="24"/>
      <c r="H9" s="25"/>
      <c r="I9" s="25"/>
      <c r="J9" s="98"/>
      <c r="K9" s="48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IF(ISERROR(AH9/J9),0,AH9/J9)</f>
        <v>0</v>
      </c>
      <c r="AJ9" s="60">
        <f>IF(ISERROR(AH9/$AH$75),"-",AH9/$AH$75)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23">
        <v>2</v>
      </c>
      <c r="B10" s="23"/>
      <c r="C10" s="24"/>
      <c r="D10" s="25"/>
      <c r="E10" s="24"/>
      <c r="F10" s="24"/>
      <c r="G10" s="24"/>
      <c r="H10" s="25"/>
      <c r="I10" s="25"/>
      <c r="J10" s="98"/>
      <c r="K10" s="48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49"/>
      <c r="AG10" s="45">
        <f>SUM(AD10:AF10)</f>
        <v>0</v>
      </c>
      <c r="AH10" s="45">
        <f>SUM(U10,Y10,AC10,AG10)</f>
        <v>0</v>
      </c>
      <c r="AI10" s="59">
        <f>IF(ISERROR(AH10/J10),0,AH10/J10)</f>
        <v>0</v>
      </c>
      <c r="AJ10" s="59">
        <f>IF(ISERROR(AH10/$AH$75),"-",AH10/$AH$75)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 collapsed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SUM(J9:J10)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IF(ISERROR(AH11/$AH$75),0,AH11/$AH$75)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78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hidden="1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2"/>
      <c r="K13" s="48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>
        <f>IF(ISERROR(AH13/$AH$75),"-",AH13/$AH$75)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2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>
        <f>IF(ISERROR(AH14/$AH$75),"-",AH14/$AH$75)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 collapsed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SUM(J13:J14)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IF(ISERROR(AH15/$AH$75),0,AH15/$AH$75)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77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hidden="1" customHeight="1" outlineLevel="1">
      <c r="A17" s="23">
        <v>1</v>
      </c>
      <c r="B17" s="23"/>
      <c r="C17" s="24"/>
      <c r="D17" s="25"/>
      <c r="E17" s="24"/>
      <c r="F17" s="24"/>
      <c r="G17" s="24"/>
      <c r="H17" s="25"/>
      <c r="I17" s="25"/>
      <c r="J17" s="98"/>
      <c r="K17" s="48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IF(ISERROR(AH17/J17),0,AH17/J17)</f>
        <v>0</v>
      </c>
      <c r="AJ17" s="59">
        <f>IF(ISERROR(AH17/$AH$75),"-",AH17/$AH$75)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98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>
        <f>IF(ISERROR(AH18/$AH$75),"-",AH18/$AH$75)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 collapsed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SUM(J17:J18)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IF(ISERROR(AH19/$AH$75),0,AH19/$AH$75)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77"/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hidden="1" customHeight="1" outlineLevel="1">
      <c r="A21" s="23">
        <v>1</v>
      </c>
      <c r="B21" s="23"/>
      <c r="C21" s="24"/>
      <c r="D21" s="25"/>
      <c r="E21" s="24"/>
      <c r="F21" s="24"/>
      <c r="G21" s="24"/>
      <c r="H21" s="25"/>
      <c r="I21" s="25"/>
      <c r="J21" s="98"/>
      <c r="K21" s="48"/>
      <c r="L21" s="24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IF(ISERROR(AH21/J21),0,AH21/J21)</f>
        <v>0</v>
      </c>
      <c r="AJ21" s="59">
        <f>IF(ISERROR(AH21/$AH$75),"-",AH21/$AH$75)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23">
        <v>2</v>
      </c>
      <c r="B22" s="23"/>
      <c r="C22" s="24"/>
      <c r="D22" s="25"/>
      <c r="E22" s="24"/>
      <c r="F22" s="24"/>
      <c r="G22" s="24"/>
      <c r="H22" s="25"/>
      <c r="I22" s="25"/>
      <c r="J22" s="98"/>
      <c r="K22" s="48"/>
      <c r="L22" s="24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9"/>
      <c r="AG22" s="45">
        <f>SUM(AD22:AF22)</f>
        <v>0</v>
      </c>
      <c r="AH22" s="45">
        <f>SUM(U22,Y22,AC22,AG22)</f>
        <v>0</v>
      </c>
      <c r="AI22" s="59">
        <f>IF(ISERROR(AH22/J22),0,AH22/J22)</f>
        <v>0</v>
      </c>
      <c r="AJ22" s="59">
        <f>IF(ISERROR(AH22/$AH$75),"-",AH22/$AH$75)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 collapsed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SUM(J21:J22)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H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 t="shared" si="3"/>
        <v>0</v>
      </c>
      <c r="AE23" s="50">
        <f t="shared" si="3"/>
        <v>0</v>
      </c>
      <c r="AF23" s="50">
        <f t="shared" si="3"/>
        <v>0</v>
      </c>
      <c r="AG23" s="50">
        <f t="shared" si="3"/>
        <v>0</v>
      </c>
      <c r="AH23" s="50">
        <f t="shared" si="3"/>
        <v>0</v>
      </c>
      <c r="AI23" s="61">
        <f>IF(ISERROR(AH23/J23),0,AH23/J23)</f>
        <v>0</v>
      </c>
      <c r="AJ23" s="61">
        <f>IF(ISERROR(AH23/$AH$75),0,AH23/$AH$75)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77"/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hidden="1" customHeight="1" outlineLevel="1">
      <c r="A25" s="23">
        <v>1</v>
      </c>
      <c r="B25" s="23"/>
      <c r="C25" s="29"/>
      <c r="D25" s="30"/>
      <c r="E25" s="31"/>
      <c r="F25" s="32"/>
      <c r="G25" s="32"/>
      <c r="H25" s="33"/>
      <c r="I25" s="33"/>
      <c r="J25" s="98"/>
      <c r="K25" s="70"/>
      <c r="L25" s="43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49"/>
      <c r="AA25" s="49"/>
      <c r="AB25" s="49"/>
      <c r="AC25" s="45">
        <f>SUM(Z25:AB25)</f>
        <v>0</v>
      </c>
      <c r="AD25" s="49"/>
      <c r="AE25" s="49">
        <v>0</v>
      </c>
      <c r="AF25" s="49">
        <v>0</v>
      </c>
      <c r="AG25" s="45">
        <f>SUM(AD25:AF25)</f>
        <v>0</v>
      </c>
      <c r="AH25" s="45">
        <f>SUM(U25,Y25,AC25,AG25)</f>
        <v>0</v>
      </c>
      <c r="AI25" s="59">
        <f>IF(ISERROR(AH25/J25),0,AH25/J25)</f>
        <v>0</v>
      </c>
      <c r="AJ25" s="59">
        <f>IF(ISERROR(AH25/$AH$75),"-",AH25/$AH$75)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23">
        <v>2</v>
      </c>
      <c r="B26" s="23"/>
      <c r="C26" s="34"/>
      <c r="D26" s="39"/>
      <c r="E26" s="35"/>
      <c r="F26" s="32"/>
      <c r="G26" s="32"/>
      <c r="H26" s="36"/>
      <c r="I26" s="33"/>
      <c r="J26" s="98"/>
      <c r="K26" s="70"/>
      <c r="L26" s="43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49"/>
      <c r="AC26" s="45">
        <f>SUM(Z26:AB26)</f>
        <v>0</v>
      </c>
      <c r="AD26" s="49"/>
      <c r="AE26" s="49">
        <v>0</v>
      </c>
      <c r="AF26" s="49">
        <v>0</v>
      </c>
      <c r="AG26" s="45">
        <f>SUM(AD26:AF26)</f>
        <v>0</v>
      </c>
      <c r="AH26" s="45">
        <f>SUM(U26,Y26,AC26,AG26)</f>
        <v>0</v>
      </c>
      <c r="AI26" s="59">
        <f>IF(ISERROR(AH26/J26),0,AH26/J26)</f>
        <v>0</v>
      </c>
      <c r="AJ26" s="59">
        <f>IF(ISERROR(AH26/$AH$75),"-",AH26/$AH$75)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 collapsed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SUM(J25:J26)</f>
        <v>0</v>
      </c>
      <c r="K27" s="50">
        <f>SUM(K25:K26)</f>
        <v>0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H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0</v>
      </c>
      <c r="X27" s="50">
        <f t="shared" si="4"/>
        <v>0</v>
      </c>
      <c r="Y27" s="50">
        <f t="shared" si="4"/>
        <v>0</v>
      </c>
      <c r="Z27" s="50">
        <f t="shared" si="4"/>
        <v>0</v>
      </c>
      <c r="AA27" s="50">
        <f t="shared" si="4"/>
        <v>0</v>
      </c>
      <c r="AB27" s="50">
        <f t="shared" si="4"/>
        <v>0</v>
      </c>
      <c r="AC27" s="50">
        <f t="shared" si="4"/>
        <v>0</v>
      </c>
      <c r="AD27" s="50">
        <f t="shared" si="4"/>
        <v>0</v>
      </c>
      <c r="AE27" s="50">
        <f t="shared" si="4"/>
        <v>0</v>
      </c>
      <c r="AF27" s="50">
        <f t="shared" si="4"/>
        <v>0</v>
      </c>
      <c r="AG27" s="50">
        <f t="shared" si="4"/>
        <v>0</v>
      </c>
      <c r="AH27" s="50">
        <f t="shared" si="4"/>
        <v>0</v>
      </c>
      <c r="AI27" s="61">
        <f>IF(ISERROR(AH27/J27),0,AH27/J27)</f>
        <v>0</v>
      </c>
      <c r="AJ27" s="61">
        <f>IF(ISERROR(AH27/$AH$75),0,AH27/$AH$75)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77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hidden="1" customHeight="1" outlineLevel="1">
      <c r="A29" s="23">
        <v>1</v>
      </c>
      <c r="B29" s="23"/>
      <c r="C29" s="24"/>
      <c r="D29" s="25"/>
      <c r="E29" s="24"/>
      <c r="F29" s="24"/>
      <c r="G29" s="24"/>
      <c r="H29" s="25"/>
      <c r="I29" s="25"/>
      <c r="J29" s="98"/>
      <c r="K29" s="48"/>
      <c r="L29" s="2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49"/>
      <c r="AG29" s="45">
        <f>SUM(AD29:AF29)</f>
        <v>0</v>
      </c>
      <c r="AH29" s="45">
        <f>SUM(U29,Y29,AC29,AG29)</f>
        <v>0</v>
      </c>
      <c r="AI29" s="59">
        <f>IF(ISERROR(AH29/J29),0,AH29/J29)</f>
        <v>0</v>
      </c>
      <c r="AJ29" s="59">
        <f>IF(ISERROR(AH29/$AH$75),"-",AH29/$AH$75)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23">
        <v>2</v>
      </c>
      <c r="B30" s="23"/>
      <c r="C30" s="24"/>
      <c r="D30" s="25"/>
      <c r="E30" s="24"/>
      <c r="F30" s="24"/>
      <c r="G30" s="24"/>
      <c r="H30" s="25"/>
      <c r="I30" s="25"/>
      <c r="J30" s="98"/>
      <c r="K30" s="48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49"/>
      <c r="AG30" s="45">
        <f>SUM(AD30:AF30)</f>
        <v>0</v>
      </c>
      <c r="AH30" s="45">
        <f>SUM(U30,Y30,AC30,AG30)</f>
        <v>0</v>
      </c>
      <c r="AI30" s="59">
        <f>IF(ISERROR(AH30/J30),0,AH30/J30)</f>
        <v>0</v>
      </c>
      <c r="AJ30" s="59">
        <f>IF(ISERROR(AH30/$AH$75),"-",AH30/$AH$75)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 collapsed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SUM(J29:J30)</f>
        <v>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5">SUM(R29:R30)</f>
        <v>0</v>
      </c>
      <c r="S31" s="50">
        <f t="shared" si="5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50">
        <f t="shared" si="5"/>
        <v>0</v>
      </c>
      <c r="AF31" s="50">
        <f t="shared" si="5"/>
        <v>0</v>
      </c>
      <c r="AG31" s="50">
        <f t="shared" si="5"/>
        <v>0</v>
      </c>
      <c r="AH31" s="50">
        <f t="shared" si="5"/>
        <v>0</v>
      </c>
      <c r="AI31" s="61">
        <f>IF(ISERROR(AH31/J31),0,AH31/J31)</f>
        <v>0</v>
      </c>
      <c r="AJ31" s="61">
        <f>IF(ISERROR(AH31/$AH$75),0,AH31/$AH$75)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77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hidden="1" customHeight="1" outlineLevel="1">
      <c r="A33" s="23">
        <v>1</v>
      </c>
      <c r="B33" s="23"/>
      <c r="C33" s="24"/>
      <c r="D33" s="25"/>
      <c r="E33" s="24"/>
      <c r="F33" s="24"/>
      <c r="G33" s="24"/>
      <c r="H33" s="25"/>
      <c r="I33" s="25"/>
      <c r="J33" s="98"/>
      <c r="K33" s="48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49"/>
      <c r="AG33" s="45">
        <f>SUM(AD33:AF33)</f>
        <v>0</v>
      </c>
      <c r="AH33" s="45">
        <f>SUM(U33,Y33,AC33,AG33)</f>
        <v>0</v>
      </c>
      <c r="AI33" s="59">
        <f>IF(ISERROR(AH33/J33),0,AH33/J33)</f>
        <v>0</v>
      </c>
      <c r="AJ33" s="59">
        <f>IF(ISERROR(AH33/$AH$75),"-",AH33/$AH$75)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23">
        <v>2</v>
      </c>
      <c r="B34" s="23"/>
      <c r="C34" s="24"/>
      <c r="D34" s="25"/>
      <c r="E34" s="24"/>
      <c r="F34" s="24"/>
      <c r="G34" s="24"/>
      <c r="H34" s="25"/>
      <c r="I34" s="25"/>
      <c r="J34" s="98"/>
      <c r="K34" s="48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49"/>
      <c r="AF34" s="49"/>
      <c r="AG34" s="45">
        <f>SUM(AD34:AF34)</f>
        <v>0</v>
      </c>
      <c r="AH34" s="45">
        <f>SUM(U34,Y34,AC34,AG34)</f>
        <v>0</v>
      </c>
      <c r="AI34" s="59">
        <f>IF(ISERROR(AH34/J34),0,AH34/J34)</f>
        <v>0</v>
      </c>
      <c r="AJ34" s="59">
        <f>IF(ISERROR(AH34/$AH$75),"-",AH34/$AH$75)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 collapsed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SUM(J33:J34)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6">SUM(R33:R34)</f>
        <v>0</v>
      </c>
      <c r="S35" s="50">
        <f t="shared" si="6"/>
        <v>0</v>
      </c>
      <c r="T35" s="50">
        <f t="shared" si="6"/>
        <v>0</v>
      </c>
      <c r="U35" s="50">
        <f t="shared" si="6"/>
        <v>0</v>
      </c>
      <c r="V35" s="50">
        <f t="shared" si="6"/>
        <v>0</v>
      </c>
      <c r="W35" s="50">
        <f t="shared" si="6"/>
        <v>0</v>
      </c>
      <c r="X35" s="50">
        <f t="shared" si="6"/>
        <v>0</v>
      </c>
      <c r="Y35" s="50">
        <f t="shared" si="6"/>
        <v>0</v>
      </c>
      <c r="Z35" s="50">
        <f t="shared" si="6"/>
        <v>0</v>
      </c>
      <c r="AA35" s="50">
        <f t="shared" si="6"/>
        <v>0</v>
      </c>
      <c r="AB35" s="50">
        <f t="shared" si="6"/>
        <v>0</v>
      </c>
      <c r="AC35" s="50">
        <f t="shared" si="6"/>
        <v>0</v>
      </c>
      <c r="AD35" s="50">
        <f t="shared" si="6"/>
        <v>0</v>
      </c>
      <c r="AE35" s="50">
        <f t="shared" si="6"/>
        <v>0</v>
      </c>
      <c r="AF35" s="50">
        <f t="shared" si="6"/>
        <v>0</v>
      </c>
      <c r="AG35" s="50">
        <f t="shared" si="6"/>
        <v>0</v>
      </c>
      <c r="AH35" s="50">
        <f t="shared" si="6"/>
        <v>0</v>
      </c>
      <c r="AI35" s="61">
        <f>IF(ISERROR(AH35/J35),0,AH35/J35)</f>
        <v>0</v>
      </c>
      <c r="AJ35" s="61">
        <f>IF(ISERROR(AH35/$AH$75),0,AH35/$AH$75)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77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hidden="1" customHeight="1" outlineLevel="1">
      <c r="A37" s="23">
        <v>1</v>
      </c>
      <c r="B37" s="23"/>
      <c r="C37" s="24"/>
      <c r="D37" s="25"/>
      <c r="E37" s="24"/>
      <c r="F37" s="24"/>
      <c r="G37" s="24"/>
      <c r="H37" s="25"/>
      <c r="I37" s="25"/>
      <c r="J37" s="98"/>
      <c r="K37" s="48"/>
      <c r="L37" s="2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49"/>
      <c r="AA37" s="49"/>
      <c r="AB37" s="49"/>
      <c r="AC37" s="45">
        <f>SUM(Z37:AB37)</f>
        <v>0</v>
      </c>
      <c r="AD37" s="49"/>
      <c r="AE37" s="49"/>
      <c r="AF37" s="49"/>
      <c r="AG37" s="45">
        <f>SUM(AD37:AF37)</f>
        <v>0</v>
      </c>
      <c r="AH37" s="45">
        <f>SUM(U37,Y37,AC37,AG37)</f>
        <v>0</v>
      </c>
      <c r="AI37" s="59">
        <f>IF(ISERROR(AH37/J37),0,AH37/J37)</f>
        <v>0</v>
      </c>
      <c r="AJ37" s="59">
        <f>IF(ISERROR(AH37/$AH$75),"-",AH37/$AH$75)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23">
        <v>2</v>
      </c>
      <c r="B38" s="23"/>
      <c r="C38" s="24"/>
      <c r="D38" s="25"/>
      <c r="E38" s="24"/>
      <c r="F38" s="24"/>
      <c r="G38" s="24"/>
      <c r="H38" s="25"/>
      <c r="I38" s="25"/>
      <c r="J38" s="98"/>
      <c r="K38" s="48"/>
      <c r="L38" s="24"/>
      <c r="M38" s="49"/>
      <c r="N38" s="49"/>
      <c r="O38" s="49"/>
      <c r="P38" s="24"/>
      <c r="Q38" s="24"/>
      <c r="R38" s="49"/>
      <c r="S38" s="49"/>
      <c r="T38" s="49"/>
      <c r="U38" s="45">
        <f>SUM(R38:T38)</f>
        <v>0</v>
      </c>
      <c r="V38" s="49"/>
      <c r="W38" s="49"/>
      <c r="X38" s="49"/>
      <c r="Y38" s="45">
        <f>SUM(V38:X38)</f>
        <v>0</v>
      </c>
      <c r="Z38" s="49"/>
      <c r="AA38" s="49"/>
      <c r="AB38" s="49"/>
      <c r="AC38" s="45">
        <f>SUM(Z38:AB38)</f>
        <v>0</v>
      </c>
      <c r="AD38" s="49"/>
      <c r="AE38" s="49"/>
      <c r="AF38" s="49"/>
      <c r="AG38" s="45">
        <f>SUM(AD38:AF38)</f>
        <v>0</v>
      </c>
      <c r="AH38" s="45">
        <f>SUM(U38,Y38,AC38,AG38)</f>
        <v>0</v>
      </c>
      <c r="AI38" s="59">
        <f>IF(ISERROR(AH38/J38),0,AH38/J38)</f>
        <v>0</v>
      </c>
      <c r="AJ38" s="59">
        <f>IF(ISERROR(AH38/$AH$75),"-",AH38/$AH$75)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16" customFormat="1" ht="24.95" customHeight="1" collapsed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SUM(J37:J38)</f>
        <v>0</v>
      </c>
      <c r="K39" s="50">
        <f>SUM(K37:K38)</f>
        <v>0</v>
      </c>
      <c r="L39" s="26"/>
      <c r="M39" s="50">
        <f>SUM(M37:M38)</f>
        <v>0</v>
      </c>
      <c r="N39" s="50">
        <f>SUM(N37:N38)</f>
        <v>0</v>
      </c>
      <c r="O39" s="50">
        <f>SUM(O37:O38)</f>
        <v>0</v>
      </c>
      <c r="P39" s="51"/>
      <c r="Q39" s="56"/>
      <c r="R39" s="50">
        <f t="shared" ref="R39:AH39" si="7">SUM(R37:R38)</f>
        <v>0</v>
      </c>
      <c r="S39" s="50">
        <f t="shared" si="7"/>
        <v>0</v>
      </c>
      <c r="T39" s="50">
        <f t="shared" si="7"/>
        <v>0</v>
      </c>
      <c r="U39" s="50">
        <f t="shared" si="7"/>
        <v>0</v>
      </c>
      <c r="V39" s="50">
        <f t="shared" si="7"/>
        <v>0</v>
      </c>
      <c r="W39" s="50">
        <f t="shared" si="7"/>
        <v>0</v>
      </c>
      <c r="X39" s="50">
        <f t="shared" si="7"/>
        <v>0</v>
      </c>
      <c r="Y39" s="50">
        <f t="shared" si="7"/>
        <v>0</v>
      </c>
      <c r="Z39" s="50">
        <f t="shared" si="7"/>
        <v>0</v>
      </c>
      <c r="AA39" s="50">
        <f t="shared" si="7"/>
        <v>0</v>
      </c>
      <c r="AB39" s="50">
        <f t="shared" si="7"/>
        <v>0</v>
      </c>
      <c r="AC39" s="50">
        <f t="shared" si="7"/>
        <v>0</v>
      </c>
      <c r="AD39" s="50">
        <f t="shared" si="7"/>
        <v>0</v>
      </c>
      <c r="AE39" s="50">
        <f t="shared" si="7"/>
        <v>0</v>
      </c>
      <c r="AF39" s="50">
        <f t="shared" si="7"/>
        <v>0</v>
      </c>
      <c r="AG39" s="50">
        <f t="shared" si="7"/>
        <v>0</v>
      </c>
      <c r="AH39" s="50">
        <f t="shared" si="7"/>
        <v>0</v>
      </c>
      <c r="AI39" s="61">
        <f>IF(ISERROR(AH39/J39),0,AH39/J39)</f>
        <v>0</v>
      </c>
      <c r="AJ39" s="61">
        <f>IF(ISERROR(AH39/$AH$75),0,AH39/$AH$75)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77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hidden="1" customHeight="1" outlineLevel="1">
      <c r="A41" s="23">
        <v>1</v>
      </c>
      <c r="B41" s="23"/>
      <c r="C41" s="29"/>
      <c r="D41" s="30"/>
      <c r="E41" s="31"/>
      <c r="F41" s="32"/>
      <c r="G41" s="32"/>
      <c r="H41" s="41"/>
      <c r="I41" s="41"/>
      <c r="J41" s="98"/>
      <c r="K41" s="70"/>
      <c r="L41" s="43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/>
      <c r="AE41" s="49">
        <v>0</v>
      </c>
      <c r="AF41" s="49">
        <v>0</v>
      </c>
      <c r="AG41" s="45">
        <f>SUM(AD41:AF41)</f>
        <v>0</v>
      </c>
      <c r="AH41" s="45">
        <f>SUM(U41,Y41,AC41,AG41)</f>
        <v>0</v>
      </c>
      <c r="AI41" s="59">
        <f>IF(ISERROR(AH41/J41),0,AH41/J41)</f>
        <v>0</v>
      </c>
      <c r="AJ41" s="59">
        <f>IF(ISERROR(AH41/$AH$75),"-",AH41/$AH$75)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23">
        <v>2</v>
      </c>
      <c r="B42" s="23"/>
      <c r="C42" s="24"/>
      <c r="D42" s="25"/>
      <c r="E42" s="24"/>
      <c r="F42" s="24"/>
      <c r="G42" s="24"/>
      <c r="H42" s="25"/>
      <c r="I42" s="25"/>
      <c r="J42" s="98"/>
      <c r="K42" s="48"/>
      <c r="L42" s="24"/>
      <c r="M42" s="49"/>
      <c r="N42" s="49"/>
      <c r="O42" s="49"/>
      <c r="P42" s="24"/>
      <c r="Q42" s="24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49"/>
      <c r="AA42" s="49"/>
      <c r="AB42" s="49"/>
      <c r="AC42" s="45">
        <f>SUM(Z42:AB42)</f>
        <v>0</v>
      </c>
      <c r="AD42" s="49"/>
      <c r="AE42" s="49"/>
      <c r="AF42" s="49"/>
      <c r="AG42" s="45">
        <f>SUM(AD42:AF42)</f>
        <v>0</v>
      </c>
      <c r="AH42" s="45">
        <f>SUM(U42,Y42,AC42,AG42)</f>
        <v>0</v>
      </c>
      <c r="AI42" s="59">
        <f>IF(ISERROR(AH42/J42),0,AH42/J42)</f>
        <v>0</v>
      </c>
      <c r="AJ42" s="59">
        <f>IF(ISERROR(AH42/$AH$75),"-",AH42/$AH$75)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 collapsed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SUM(J41:J42)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H43" si="8">SUM(R41:R42)</f>
        <v>0</v>
      </c>
      <c r="S43" s="50">
        <f t="shared" si="8"/>
        <v>0</v>
      </c>
      <c r="T43" s="50">
        <f t="shared" si="8"/>
        <v>0</v>
      </c>
      <c r="U43" s="50">
        <f t="shared" si="8"/>
        <v>0</v>
      </c>
      <c r="V43" s="50">
        <f t="shared" si="8"/>
        <v>0</v>
      </c>
      <c r="W43" s="50">
        <f t="shared" si="8"/>
        <v>0</v>
      </c>
      <c r="X43" s="50">
        <f t="shared" si="8"/>
        <v>0</v>
      </c>
      <c r="Y43" s="50">
        <f t="shared" si="8"/>
        <v>0</v>
      </c>
      <c r="Z43" s="50">
        <f t="shared" si="8"/>
        <v>0</v>
      </c>
      <c r="AA43" s="50">
        <f t="shared" si="8"/>
        <v>0</v>
      </c>
      <c r="AB43" s="50">
        <f t="shared" si="8"/>
        <v>0</v>
      </c>
      <c r="AC43" s="50">
        <f t="shared" si="8"/>
        <v>0</v>
      </c>
      <c r="AD43" s="50">
        <f t="shared" si="8"/>
        <v>0</v>
      </c>
      <c r="AE43" s="50">
        <f t="shared" si="8"/>
        <v>0</v>
      </c>
      <c r="AF43" s="50">
        <f t="shared" si="8"/>
        <v>0</v>
      </c>
      <c r="AG43" s="50">
        <f t="shared" si="8"/>
        <v>0</v>
      </c>
      <c r="AH43" s="50">
        <f t="shared" si="8"/>
        <v>0</v>
      </c>
      <c r="AI43" s="61">
        <f>IF(ISERROR(AH43/J43),0,AH43/J43)</f>
        <v>0</v>
      </c>
      <c r="AJ43" s="61">
        <f>IF(ISERROR(AH43/$AH$75),0,AH43/$AH$75)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 t="s">
        <v>65</v>
      </c>
      <c r="B44" s="107"/>
      <c r="C44" s="107"/>
      <c r="D44" s="107"/>
      <c r="E44" s="107"/>
      <c r="F44" s="20"/>
      <c r="G44" s="21"/>
      <c r="H44" s="22"/>
      <c r="I44" s="22"/>
      <c r="J44" s="77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hidden="1" customHeight="1" outlineLevel="1">
      <c r="A45" s="23">
        <v>1</v>
      </c>
      <c r="B45" s="23"/>
      <c r="C45" s="29"/>
      <c r="D45" s="30"/>
      <c r="E45" s="31"/>
      <c r="F45" s="32"/>
      <c r="G45" s="32"/>
      <c r="H45" s="41"/>
      <c r="I45" s="41"/>
      <c r="J45" s="98"/>
      <c r="K45" s="70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49">
        <v>0</v>
      </c>
      <c r="AA45" s="49">
        <v>0</v>
      </c>
      <c r="AB45" s="49">
        <v>0</v>
      </c>
      <c r="AC45" s="45">
        <f>SUM(Z45:AB45)</f>
        <v>0</v>
      </c>
      <c r="AD45" s="49">
        <v>0</v>
      </c>
      <c r="AE45" s="49">
        <v>0</v>
      </c>
      <c r="AF45" s="49">
        <v>0</v>
      </c>
      <c r="AG45" s="45">
        <f>SUM(AD45:AF45)</f>
        <v>0</v>
      </c>
      <c r="AH45" s="45">
        <f>SUM(U45,Y45,AC45,AG45)</f>
        <v>0</v>
      </c>
      <c r="AI45" s="59">
        <f>IF(ISERROR(AH45/J45),0,AH45/J45)</f>
        <v>0</v>
      </c>
      <c r="AJ45" s="59">
        <f>IF(ISERROR(AH45/$AH$75),"-",AH45/$AH$75)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23">
        <v>2</v>
      </c>
      <c r="B46" s="23"/>
      <c r="C46" s="24"/>
      <c r="D46" s="25"/>
      <c r="E46" s="24"/>
      <c r="F46" s="24"/>
      <c r="G46" s="24"/>
      <c r="H46" s="25"/>
      <c r="I46" s="25"/>
      <c r="J46" s="98"/>
      <c r="K46" s="70"/>
      <c r="L46" s="24"/>
      <c r="M46" s="49"/>
      <c r="N46" s="49"/>
      <c r="O46" s="49"/>
      <c r="P46" s="24"/>
      <c r="Q46" s="24"/>
      <c r="R46" s="49"/>
      <c r="S46" s="49"/>
      <c r="T46" s="49"/>
      <c r="U46" s="45">
        <f>SUM(R46:T46)</f>
        <v>0</v>
      </c>
      <c r="V46" s="49"/>
      <c r="W46" s="49"/>
      <c r="X46" s="49"/>
      <c r="Y46" s="45">
        <f>SUM(V46:X46)</f>
        <v>0</v>
      </c>
      <c r="Z46" s="49"/>
      <c r="AA46" s="49"/>
      <c r="AB46" s="49"/>
      <c r="AC46" s="45">
        <f>SUM(Z46:AB46)</f>
        <v>0</v>
      </c>
      <c r="AD46" s="49"/>
      <c r="AE46" s="49"/>
      <c r="AF46" s="49"/>
      <c r="AG46" s="45">
        <f>SUM(AD46:AF46)</f>
        <v>0</v>
      </c>
      <c r="AH46" s="45">
        <f>SUM(U46,Y46,AC46,AG46)</f>
        <v>0</v>
      </c>
      <c r="AI46" s="59">
        <f>IF(ISERROR(AH46/J46),0,AH46/J46)</f>
        <v>0</v>
      </c>
      <c r="AJ46" s="59">
        <f>IF(ISERROR(AH46/$AH$75),"-",AH46/$AH$75)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 collapsed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SUM(J45:J46)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 t="shared" ref="R47:AH47" si="9">SUM(R45:R46)</f>
        <v>0</v>
      </c>
      <c r="S47" s="50">
        <f t="shared" si="9"/>
        <v>0</v>
      </c>
      <c r="T47" s="50">
        <f t="shared" si="9"/>
        <v>0</v>
      </c>
      <c r="U47" s="50">
        <f t="shared" si="9"/>
        <v>0</v>
      </c>
      <c r="V47" s="50">
        <f t="shared" si="9"/>
        <v>0</v>
      </c>
      <c r="W47" s="50">
        <f t="shared" si="9"/>
        <v>0</v>
      </c>
      <c r="X47" s="50">
        <f t="shared" si="9"/>
        <v>0</v>
      </c>
      <c r="Y47" s="50">
        <f t="shared" si="9"/>
        <v>0</v>
      </c>
      <c r="Z47" s="50">
        <f t="shared" si="9"/>
        <v>0</v>
      </c>
      <c r="AA47" s="50">
        <f t="shared" si="9"/>
        <v>0</v>
      </c>
      <c r="AB47" s="50">
        <f t="shared" si="9"/>
        <v>0</v>
      </c>
      <c r="AC47" s="50">
        <f t="shared" si="9"/>
        <v>0</v>
      </c>
      <c r="AD47" s="50">
        <f t="shared" si="9"/>
        <v>0</v>
      </c>
      <c r="AE47" s="50">
        <f t="shared" si="9"/>
        <v>0</v>
      </c>
      <c r="AF47" s="50">
        <f t="shared" si="9"/>
        <v>0</v>
      </c>
      <c r="AG47" s="50">
        <f t="shared" si="9"/>
        <v>0</v>
      </c>
      <c r="AH47" s="50">
        <f t="shared" si="9"/>
        <v>0</v>
      </c>
      <c r="AI47" s="61">
        <f>IF(ISERROR(AH47/J47),0,AH47/J47)</f>
        <v>0</v>
      </c>
      <c r="AJ47" s="61">
        <f>IF(ISERROR(AH47/$AH$75),0,AH47/$AH$75)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 t="s">
        <v>67</v>
      </c>
      <c r="B48" s="107"/>
      <c r="C48" s="107"/>
      <c r="D48" s="107"/>
      <c r="E48" s="107"/>
      <c r="F48" s="20"/>
      <c r="G48" s="21"/>
      <c r="H48" s="22"/>
      <c r="I48" s="22"/>
      <c r="J48" s="77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hidden="1" customHeight="1" outlineLevel="1">
      <c r="A49" s="23">
        <v>1</v>
      </c>
      <c r="B49" s="43"/>
      <c r="C49" s="43"/>
      <c r="D49" s="33"/>
      <c r="E49" s="44"/>
      <c r="F49" s="44"/>
      <c r="G49" s="21"/>
      <c r="H49" s="41"/>
      <c r="I49" s="41"/>
      <c r="J49" s="98"/>
      <c r="K49" s="45"/>
      <c r="L49" s="41"/>
      <c r="M49" s="54"/>
      <c r="N49" s="54"/>
      <c r="O49" s="21"/>
      <c r="P49" s="21"/>
      <c r="Q49" s="21"/>
      <c r="R49" s="9"/>
      <c r="S49" s="9"/>
      <c r="T49" s="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/>
      <c r="AE49" s="49"/>
      <c r="AF49" s="49"/>
      <c r="AG49" s="45">
        <f>SUM(AD49:AF49)</f>
        <v>0</v>
      </c>
      <c r="AH49" s="45">
        <f>SUM(U49,Y49,AC49,AG49)</f>
        <v>0</v>
      </c>
      <c r="AI49" s="59">
        <f>IF(ISERROR(AH49/J49),0,AH49/J49)</f>
        <v>0</v>
      </c>
      <c r="AJ49" s="59">
        <f>IF(ISERROR(AH49/$AH$75),"-",AH49/$AH$75)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23">
        <v>2</v>
      </c>
      <c r="B50" s="23"/>
      <c r="C50" s="24"/>
      <c r="D50" s="25"/>
      <c r="E50" s="24"/>
      <c r="F50" s="24"/>
      <c r="G50" s="24"/>
      <c r="H50" s="25"/>
      <c r="I50" s="25"/>
      <c r="J50" s="98"/>
      <c r="K50" s="48"/>
      <c r="L50" s="24"/>
      <c r="M50" s="49"/>
      <c r="N50" s="49"/>
      <c r="O50" s="49"/>
      <c r="P50" s="24"/>
      <c r="Q50" s="24"/>
      <c r="R50" s="49"/>
      <c r="S50" s="49"/>
      <c r="T50" s="4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49"/>
      <c r="AE50" s="49"/>
      <c r="AF50" s="49"/>
      <c r="AG50" s="45">
        <f>SUM(AD50:AF50)</f>
        <v>0</v>
      </c>
      <c r="AH50" s="45">
        <f>SUM(U50,Y50,AC50,AG50)</f>
        <v>0</v>
      </c>
      <c r="AI50" s="59">
        <f>IF(ISERROR(AH50/J50),0,AH50/J50)</f>
        <v>0</v>
      </c>
      <c r="AJ50" s="59">
        <f>IF(ISERROR(AH50/$AH$75),"-",AH50/$AH$75)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 collapsed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J49</f>
        <v>0</v>
      </c>
      <c r="K51" s="50">
        <v>0</v>
      </c>
      <c r="L51" s="26"/>
      <c r="M51" s="50">
        <f>SUM(M49:M50)</f>
        <v>0</v>
      </c>
      <c r="N51" s="50">
        <f>SUM(N49:N50)</f>
        <v>0</v>
      </c>
      <c r="O51" s="50">
        <f>SUM(O49:O50)</f>
        <v>0</v>
      </c>
      <c r="P51" s="51"/>
      <c r="Q51" s="56"/>
      <c r="R51" s="50">
        <f t="shared" ref="R51:AH51" si="10">SUM(R49:R50)</f>
        <v>0</v>
      </c>
      <c r="S51" s="50">
        <f t="shared" si="10"/>
        <v>0</v>
      </c>
      <c r="T51" s="50">
        <f t="shared" si="10"/>
        <v>0</v>
      </c>
      <c r="U51" s="50">
        <f t="shared" si="10"/>
        <v>0</v>
      </c>
      <c r="V51" s="50">
        <f t="shared" si="10"/>
        <v>0</v>
      </c>
      <c r="W51" s="50">
        <f t="shared" si="10"/>
        <v>0</v>
      </c>
      <c r="X51" s="50">
        <f t="shared" si="10"/>
        <v>0</v>
      </c>
      <c r="Y51" s="50">
        <f t="shared" si="10"/>
        <v>0</v>
      </c>
      <c r="Z51" s="50">
        <f t="shared" si="10"/>
        <v>0</v>
      </c>
      <c r="AA51" s="50">
        <f t="shared" si="10"/>
        <v>0</v>
      </c>
      <c r="AB51" s="50">
        <f t="shared" si="10"/>
        <v>0</v>
      </c>
      <c r="AC51" s="50">
        <f t="shared" si="10"/>
        <v>0</v>
      </c>
      <c r="AD51" s="50">
        <f t="shared" si="10"/>
        <v>0</v>
      </c>
      <c r="AE51" s="50">
        <f t="shared" si="10"/>
        <v>0</v>
      </c>
      <c r="AF51" s="50">
        <f t="shared" si="10"/>
        <v>0</v>
      </c>
      <c r="AG51" s="50">
        <f t="shared" si="10"/>
        <v>0</v>
      </c>
      <c r="AH51" s="50">
        <f t="shared" si="10"/>
        <v>0</v>
      </c>
      <c r="AI51" s="61">
        <f>IF(ISERROR(AH51/J51),0,AH51/J51)</f>
        <v>0</v>
      </c>
      <c r="AJ51" s="61">
        <f>IF(ISERROR(AH51/$AH$75),0,AH51/$AH$75)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77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hidden="1" customHeight="1" outlineLevel="1">
      <c r="A53" s="23">
        <v>1</v>
      </c>
      <c r="B53" s="23"/>
      <c r="C53" s="24"/>
      <c r="D53" s="25"/>
      <c r="E53" s="24"/>
      <c r="F53" s="24"/>
      <c r="G53" s="24"/>
      <c r="H53" s="25"/>
      <c r="I53" s="25"/>
      <c r="J53" s="98"/>
      <c r="K53" s="48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/>
      <c r="AE53" s="49"/>
      <c r="AF53" s="49"/>
      <c r="AG53" s="45">
        <f>SUM(AD53:AF53)</f>
        <v>0</v>
      </c>
      <c r="AH53" s="45">
        <f>SUM(U53,Y53,AC53,AG53)</f>
        <v>0</v>
      </c>
      <c r="AI53" s="59">
        <f>IF(ISERROR(AH53/J53),0,AH53/J53)</f>
        <v>0</v>
      </c>
      <c r="AJ53" s="59">
        <f>IF(ISERROR(AH53/$AH$75),"-",AH53/$AH$75)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23">
        <v>2</v>
      </c>
      <c r="B54" s="23"/>
      <c r="C54" s="24"/>
      <c r="D54" s="25"/>
      <c r="E54" s="24"/>
      <c r="F54" s="24"/>
      <c r="G54" s="24"/>
      <c r="H54" s="25"/>
      <c r="I54" s="25"/>
      <c r="J54" s="98"/>
      <c r="K54" s="48"/>
      <c r="L54" s="24"/>
      <c r="M54" s="49"/>
      <c r="N54" s="49"/>
      <c r="O54" s="49"/>
      <c r="P54" s="24"/>
      <c r="Q54" s="24"/>
      <c r="R54" s="49"/>
      <c r="S54" s="49"/>
      <c r="T54" s="49"/>
      <c r="U54" s="45">
        <f>SUM(R54:T54)</f>
        <v>0</v>
      </c>
      <c r="V54" s="49"/>
      <c r="W54" s="49"/>
      <c r="X54" s="49"/>
      <c r="Y54" s="45">
        <f>SUM(V54:X54)</f>
        <v>0</v>
      </c>
      <c r="Z54" s="49"/>
      <c r="AA54" s="49"/>
      <c r="AB54" s="49"/>
      <c r="AC54" s="45">
        <f>SUM(Z54:AB54)</f>
        <v>0</v>
      </c>
      <c r="AD54" s="49"/>
      <c r="AE54" s="49"/>
      <c r="AF54" s="49"/>
      <c r="AG54" s="45">
        <f>SUM(AD54:AF54)</f>
        <v>0</v>
      </c>
      <c r="AH54" s="45">
        <f>SUM(U54,Y54,AC54,AG54)</f>
        <v>0</v>
      </c>
      <c r="AI54" s="59">
        <f>IF(ISERROR(AH54/J54),0,AH54/J54)</f>
        <v>0</v>
      </c>
      <c r="AJ54" s="59">
        <f>IF(ISERROR(AH54/$AH$75),"-",AH54/$AH$75)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 collapsed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SUM(J53:J54)</f>
        <v>0</v>
      </c>
      <c r="K55" s="50">
        <f>SUM(K53:K54)</f>
        <v>0</v>
      </c>
      <c r="L55" s="26"/>
      <c r="M55" s="50">
        <f>SUM(M53:M54)</f>
        <v>0</v>
      </c>
      <c r="N55" s="50">
        <f>SUM(N53:N54)</f>
        <v>0</v>
      </c>
      <c r="O55" s="50">
        <f>SUM(O53:O54)</f>
        <v>0</v>
      </c>
      <c r="P55" s="51"/>
      <c r="Q55" s="56"/>
      <c r="R55" s="50">
        <f t="shared" ref="R55:AH55" si="11">SUM(R53:R54)</f>
        <v>0</v>
      </c>
      <c r="S55" s="50">
        <f t="shared" si="11"/>
        <v>0</v>
      </c>
      <c r="T55" s="50">
        <f t="shared" si="11"/>
        <v>0</v>
      </c>
      <c r="U55" s="50">
        <f t="shared" si="11"/>
        <v>0</v>
      </c>
      <c r="V55" s="50">
        <f t="shared" si="11"/>
        <v>0</v>
      </c>
      <c r="W55" s="50">
        <f t="shared" si="11"/>
        <v>0</v>
      </c>
      <c r="X55" s="50">
        <f t="shared" si="11"/>
        <v>0</v>
      </c>
      <c r="Y55" s="50">
        <f t="shared" si="11"/>
        <v>0</v>
      </c>
      <c r="Z55" s="50">
        <f t="shared" si="11"/>
        <v>0</v>
      </c>
      <c r="AA55" s="50">
        <f t="shared" si="11"/>
        <v>0</v>
      </c>
      <c r="AB55" s="50">
        <f t="shared" si="11"/>
        <v>0</v>
      </c>
      <c r="AC55" s="50">
        <f t="shared" si="11"/>
        <v>0</v>
      </c>
      <c r="AD55" s="50">
        <f t="shared" si="11"/>
        <v>0</v>
      </c>
      <c r="AE55" s="50">
        <f t="shared" si="11"/>
        <v>0</v>
      </c>
      <c r="AF55" s="50">
        <f t="shared" si="11"/>
        <v>0</v>
      </c>
      <c r="AG55" s="50">
        <f t="shared" si="11"/>
        <v>0</v>
      </c>
      <c r="AH55" s="50">
        <f t="shared" si="11"/>
        <v>0</v>
      </c>
      <c r="AI55" s="61">
        <f>IF(ISERROR(AH55/J55),0,AH55/J55)</f>
        <v>0</v>
      </c>
      <c r="AJ55" s="61">
        <f>IF(ISERROR(AH55/$AH$75),0,AH55/$AH$75)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77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hidden="1" customHeight="1" outlineLevel="1">
      <c r="A57" s="23">
        <v>1</v>
      </c>
      <c r="B57" s="23"/>
      <c r="C57" s="24"/>
      <c r="D57" s="25"/>
      <c r="E57" s="24"/>
      <c r="F57" s="24"/>
      <c r="G57" s="24"/>
      <c r="H57" s="25"/>
      <c r="I57" s="25"/>
      <c r="J57" s="98"/>
      <c r="K57" s="48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9"/>
      <c r="AA57" s="49"/>
      <c r="AB57" s="49"/>
      <c r="AC57" s="45">
        <f>SUM(Z57:AB57)</f>
        <v>0</v>
      </c>
      <c r="AD57" s="49"/>
      <c r="AE57" s="49"/>
      <c r="AF57" s="49"/>
      <c r="AG57" s="45">
        <f>SUM(AD57:AF57)</f>
        <v>0</v>
      </c>
      <c r="AH57" s="45">
        <f>SUM(U57,Y57,AC57,AG57)</f>
        <v>0</v>
      </c>
      <c r="AI57" s="59">
        <f>IF(ISERROR(AH57/J57),0,AH57/J57)</f>
        <v>0</v>
      </c>
      <c r="AJ57" s="59">
        <f>IF(ISERROR(AH57/$AH$75),"-",AH57/$AH$75)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23">
        <v>2</v>
      </c>
      <c r="B58" s="23"/>
      <c r="C58" s="24"/>
      <c r="D58" s="25"/>
      <c r="E58" s="24"/>
      <c r="F58" s="24"/>
      <c r="G58" s="24"/>
      <c r="H58" s="25"/>
      <c r="I58" s="25"/>
      <c r="J58" s="98"/>
      <c r="K58" s="48"/>
      <c r="L58" s="24"/>
      <c r="M58" s="49"/>
      <c r="N58" s="49"/>
      <c r="O58" s="49"/>
      <c r="P58" s="24"/>
      <c r="Q58" s="24"/>
      <c r="R58" s="49"/>
      <c r="S58" s="49"/>
      <c r="T58" s="49"/>
      <c r="U58" s="45">
        <f>SUM(R58:T58)</f>
        <v>0</v>
      </c>
      <c r="V58" s="49"/>
      <c r="W58" s="49"/>
      <c r="X58" s="49"/>
      <c r="Y58" s="45">
        <f>SUM(V58:X58)</f>
        <v>0</v>
      </c>
      <c r="Z58" s="49"/>
      <c r="AA58" s="49"/>
      <c r="AB58" s="49"/>
      <c r="AC58" s="45">
        <f>SUM(Z58:AB58)</f>
        <v>0</v>
      </c>
      <c r="AD58" s="49"/>
      <c r="AE58" s="49"/>
      <c r="AF58" s="49"/>
      <c r="AG58" s="45">
        <f>SUM(AD58:AF58)</f>
        <v>0</v>
      </c>
      <c r="AH58" s="45">
        <f>SUM(U58,Y58,AC58,AG58)</f>
        <v>0</v>
      </c>
      <c r="AI58" s="59">
        <f>IF(ISERROR(AH58/J58),0,AH58/J58)</f>
        <v>0</v>
      </c>
      <c r="AJ58" s="59">
        <f>IF(ISERROR(AH58/$AH$75),"-",AH58/$AH$75)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 collapsed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SUM(J57:J58)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 t="shared" ref="R59:AH59" si="12">SUM(R57:R58)</f>
        <v>0</v>
      </c>
      <c r="S59" s="50">
        <f t="shared" si="12"/>
        <v>0</v>
      </c>
      <c r="T59" s="50">
        <f t="shared" si="12"/>
        <v>0</v>
      </c>
      <c r="U59" s="50">
        <f t="shared" si="12"/>
        <v>0</v>
      </c>
      <c r="V59" s="50">
        <f t="shared" si="12"/>
        <v>0</v>
      </c>
      <c r="W59" s="50">
        <f t="shared" si="12"/>
        <v>0</v>
      </c>
      <c r="X59" s="50">
        <f t="shared" si="12"/>
        <v>0</v>
      </c>
      <c r="Y59" s="50">
        <f t="shared" si="12"/>
        <v>0</v>
      </c>
      <c r="Z59" s="50">
        <f t="shared" si="12"/>
        <v>0</v>
      </c>
      <c r="AA59" s="50">
        <f t="shared" si="12"/>
        <v>0</v>
      </c>
      <c r="AB59" s="50">
        <f t="shared" si="12"/>
        <v>0</v>
      </c>
      <c r="AC59" s="50">
        <f t="shared" si="12"/>
        <v>0</v>
      </c>
      <c r="AD59" s="50">
        <f t="shared" si="12"/>
        <v>0</v>
      </c>
      <c r="AE59" s="50">
        <f t="shared" si="12"/>
        <v>0</v>
      </c>
      <c r="AF59" s="50">
        <f t="shared" si="12"/>
        <v>0</v>
      </c>
      <c r="AG59" s="50">
        <f t="shared" si="12"/>
        <v>0</v>
      </c>
      <c r="AH59" s="50">
        <f t="shared" si="12"/>
        <v>0</v>
      </c>
      <c r="AI59" s="61">
        <f>IF(ISERROR(AH59/J59),0,AH59/J59)</f>
        <v>0</v>
      </c>
      <c r="AJ59" s="61">
        <f>IF(ISERROR(AH59/$AH$75),0,AH59/$AH$75)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77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hidden="1" customHeight="1" outlineLevel="1">
      <c r="A61" s="23">
        <v>1</v>
      </c>
      <c r="B61" s="23"/>
      <c r="C61" s="24"/>
      <c r="D61" s="25"/>
      <c r="E61" s="24"/>
      <c r="F61" s="24"/>
      <c r="G61" s="24"/>
      <c r="H61" s="25"/>
      <c r="I61" s="25"/>
      <c r="J61" s="98"/>
      <c r="K61" s="48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49"/>
      <c r="AG61" s="45">
        <f>SUM(AD61:AF61)</f>
        <v>0</v>
      </c>
      <c r="AH61" s="45">
        <f>SUM(U61,Y61,AC61,AG61)</f>
        <v>0</v>
      </c>
      <c r="AI61" s="59">
        <f>IF(ISERROR(AH61/J61),0,AH61/J61)</f>
        <v>0</v>
      </c>
      <c r="AJ61" s="59">
        <f>IF(ISERROR(AH61/$AH$75),"-",AH61/$AH$75)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23">
        <v>2</v>
      </c>
      <c r="B62" s="23"/>
      <c r="C62" s="24"/>
      <c r="D62" s="25"/>
      <c r="E62" s="24"/>
      <c r="F62" s="24"/>
      <c r="G62" s="24"/>
      <c r="H62" s="25"/>
      <c r="I62" s="25"/>
      <c r="J62" s="98"/>
      <c r="K62" s="48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/>
      <c r="AE62" s="49"/>
      <c r="AF62" s="49"/>
      <c r="AG62" s="45">
        <f>SUM(AD62:AF62)</f>
        <v>0</v>
      </c>
      <c r="AH62" s="45">
        <f>SUM(U62,Y62,AC62,AG62)</f>
        <v>0</v>
      </c>
      <c r="AI62" s="59">
        <f>IF(ISERROR(AH62/J62),0,AH62/J62)</f>
        <v>0</v>
      </c>
      <c r="AJ62" s="59">
        <f>IF(ISERROR(AH62/$AH$75),"-",AH62/$AH$75)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 collapsed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SUM(J61:J62)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13">SUM(R61:R62)</f>
        <v>0</v>
      </c>
      <c r="S63" s="50">
        <f t="shared" si="13"/>
        <v>0</v>
      </c>
      <c r="T63" s="50">
        <f t="shared" si="13"/>
        <v>0</v>
      </c>
      <c r="U63" s="50">
        <f t="shared" si="13"/>
        <v>0</v>
      </c>
      <c r="V63" s="50">
        <f t="shared" si="13"/>
        <v>0</v>
      </c>
      <c r="W63" s="50">
        <f t="shared" si="13"/>
        <v>0</v>
      </c>
      <c r="X63" s="50">
        <f t="shared" si="13"/>
        <v>0</v>
      </c>
      <c r="Y63" s="50">
        <f t="shared" si="13"/>
        <v>0</v>
      </c>
      <c r="Z63" s="50">
        <f t="shared" si="13"/>
        <v>0</v>
      </c>
      <c r="AA63" s="50">
        <f t="shared" si="13"/>
        <v>0</v>
      </c>
      <c r="AB63" s="50">
        <f t="shared" si="13"/>
        <v>0</v>
      </c>
      <c r="AC63" s="50">
        <f t="shared" si="13"/>
        <v>0</v>
      </c>
      <c r="AD63" s="50">
        <f t="shared" si="13"/>
        <v>0</v>
      </c>
      <c r="AE63" s="50">
        <f t="shared" si="13"/>
        <v>0</v>
      </c>
      <c r="AF63" s="50">
        <f t="shared" si="13"/>
        <v>0</v>
      </c>
      <c r="AG63" s="50">
        <f t="shared" si="13"/>
        <v>0</v>
      </c>
      <c r="AH63" s="50">
        <f t="shared" si="13"/>
        <v>0</v>
      </c>
      <c r="AI63" s="61">
        <f>IF(ISERROR(AH63/J63),0,AH63/J63)</f>
        <v>0</v>
      </c>
      <c r="AJ63" s="61">
        <f>IF(ISERROR(AH63/$AH$75),0,AH63/$AH$75)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77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hidden="1" customHeight="1" outlineLevel="1">
      <c r="A65" s="23">
        <v>1</v>
      </c>
      <c r="B65" s="23"/>
      <c r="C65" s="24"/>
      <c r="D65" s="25"/>
      <c r="E65" s="24"/>
      <c r="F65" s="24"/>
      <c r="G65" s="24"/>
      <c r="H65" s="25"/>
      <c r="I65" s="25"/>
      <c r="J65" s="98"/>
      <c r="K65" s="48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49"/>
      <c r="AG65" s="45">
        <f>SUM(AD65:AF65)</f>
        <v>0</v>
      </c>
      <c r="AH65" s="45">
        <f>SUM(U65,Y65,AC65,AG65)</f>
        <v>0</v>
      </c>
      <c r="AI65" s="59">
        <f>IF(ISERROR(AH65/J65),0,AH65/J65)</f>
        <v>0</v>
      </c>
      <c r="AJ65" s="59">
        <f>IF(ISERROR(AH65/$AH$75),"-",AH65/$AH$75)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23">
        <v>2</v>
      </c>
      <c r="B66" s="23"/>
      <c r="C66" s="24"/>
      <c r="D66" s="25"/>
      <c r="E66" s="24"/>
      <c r="F66" s="24"/>
      <c r="G66" s="24"/>
      <c r="H66" s="25"/>
      <c r="I66" s="25"/>
      <c r="J66" s="98"/>
      <c r="K66" s="48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/>
      <c r="AE66" s="49"/>
      <c r="AF66" s="49"/>
      <c r="AG66" s="45">
        <f>SUM(AD66:AF66)</f>
        <v>0</v>
      </c>
      <c r="AH66" s="45">
        <f>SUM(U66,Y66,AC66,AG66)</f>
        <v>0</v>
      </c>
      <c r="AI66" s="59">
        <f>IF(ISERROR(AH66/J66),0,AH66/J66)</f>
        <v>0</v>
      </c>
      <c r="AJ66" s="59">
        <f>IF(ISERROR(AH66/$AH$75),"-",AH66/$AH$75)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 collapsed="1">
      <c r="A67" s="106" t="s">
        <v>76</v>
      </c>
      <c r="B67" s="106"/>
      <c r="C67" s="106"/>
      <c r="D67" s="106"/>
      <c r="E67" s="106"/>
      <c r="F67" s="106"/>
      <c r="G67" s="106"/>
      <c r="H67" s="106"/>
      <c r="I67" s="106"/>
      <c r="J67" s="50">
        <f>SUM(J65:J66)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H67" si="14">SUM(R65:R66)</f>
        <v>0</v>
      </c>
      <c r="S67" s="50">
        <f t="shared" si="14"/>
        <v>0</v>
      </c>
      <c r="T67" s="50">
        <f t="shared" si="14"/>
        <v>0</v>
      </c>
      <c r="U67" s="50">
        <f t="shared" si="14"/>
        <v>0</v>
      </c>
      <c r="V67" s="50">
        <f t="shared" si="14"/>
        <v>0</v>
      </c>
      <c r="W67" s="50">
        <f t="shared" si="14"/>
        <v>0</v>
      </c>
      <c r="X67" s="50">
        <f t="shared" si="14"/>
        <v>0</v>
      </c>
      <c r="Y67" s="50">
        <f t="shared" si="14"/>
        <v>0</v>
      </c>
      <c r="Z67" s="50">
        <f t="shared" si="14"/>
        <v>0</v>
      </c>
      <c r="AA67" s="50">
        <f t="shared" si="14"/>
        <v>0</v>
      </c>
      <c r="AB67" s="50">
        <f t="shared" si="14"/>
        <v>0</v>
      </c>
      <c r="AC67" s="50">
        <f t="shared" si="14"/>
        <v>0</v>
      </c>
      <c r="AD67" s="50">
        <f t="shared" si="14"/>
        <v>0</v>
      </c>
      <c r="AE67" s="50">
        <f t="shared" si="14"/>
        <v>0</v>
      </c>
      <c r="AF67" s="50">
        <f t="shared" si="14"/>
        <v>0</v>
      </c>
      <c r="AG67" s="50">
        <f t="shared" si="14"/>
        <v>0</v>
      </c>
      <c r="AH67" s="50">
        <f t="shared" si="14"/>
        <v>0</v>
      </c>
      <c r="AI67" s="61">
        <f>IF(ISERROR(AH67/J67),0,AH67/J67)</f>
        <v>0</v>
      </c>
      <c r="AJ67" s="61">
        <f>IF(ISERROR(AH67/$AH$75),0,AH67/$AH$75)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77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hidden="1" customHeight="1" outlineLevel="1">
      <c r="A69" s="23">
        <v>1</v>
      </c>
      <c r="B69" s="23"/>
      <c r="C69" s="24"/>
      <c r="D69" s="25"/>
      <c r="E69" s="24"/>
      <c r="F69" s="24"/>
      <c r="G69" s="24"/>
      <c r="H69" s="25"/>
      <c r="I69" s="25"/>
      <c r="J69" s="98"/>
      <c r="K69" s="48"/>
      <c r="L69" s="24"/>
      <c r="M69" s="49"/>
      <c r="N69" s="49"/>
      <c r="O69" s="49"/>
      <c r="P69" s="24"/>
      <c r="Q69" s="24"/>
      <c r="R69" s="49"/>
      <c r="S69" s="49"/>
      <c r="T69" s="49"/>
      <c r="U69" s="45">
        <f>SUM(R69:T69)</f>
        <v>0</v>
      </c>
      <c r="V69" s="49"/>
      <c r="W69" s="49"/>
      <c r="X69" s="49"/>
      <c r="Y69" s="45">
        <f>SUM(V69:X69)</f>
        <v>0</v>
      </c>
      <c r="Z69" s="49"/>
      <c r="AA69" s="49"/>
      <c r="AB69" s="49"/>
      <c r="AC69" s="45">
        <f>SUM(Z69:AB69)</f>
        <v>0</v>
      </c>
      <c r="AD69" s="49"/>
      <c r="AE69" s="49"/>
      <c r="AF69" s="49"/>
      <c r="AG69" s="45">
        <f>SUM(AD69:AF69)</f>
        <v>0</v>
      </c>
      <c r="AH69" s="45">
        <f>SUM(U69,Y69,AC69,AG69)</f>
        <v>0</v>
      </c>
      <c r="AI69" s="59">
        <f>IF(ISERROR(AH69/J69),0,AH69/J69)</f>
        <v>0</v>
      </c>
      <c r="AJ69" s="59">
        <f>IF(ISERROR(AH69/$AH$75),"-",AH69/$AH$75)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23">
        <v>2</v>
      </c>
      <c r="B70" s="23"/>
      <c r="C70" s="24"/>
      <c r="D70" s="25"/>
      <c r="E70" s="24"/>
      <c r="F70" s="24"/>
      <c r="G70" s="24"/>
      <c r="H70" s="25"/>
      <c r="I70" s="25"/>
      <c r="J70" s="98"/>
      <c r="K70" s="48"/>
      <c r="L70" s="24"/>
      <c r="M70" s="49"/>
      <c r="N70" s="49"/>
      <c r="O70" s="49"/>
      <c r="P70" s="24"/>
      <c r="Q70" s="24"/>
      <c r="R70" s="49"/>
      <c r="S70" s="49"/>
      <c r="T70" s="49"/>
      <c r="U70" s="45">
        <f>SUM(R70:T70)</f>
        <v>0</v>
      </c>
      <c r="V70" s="49"/>
      <c r="W70" s="49"/>
      <c r="X70" s="49"/>
      <c r="Y70" s="45">
        <f>SUM(V70:X70)</f>
        <v>0</v>
      </c>
      <c r="Z70" s="49"/>
      <c r="AA70" s="49"/>
      <c r="AB70" s="49"/>
      <c r="AC70" s="45">
        <f>SUM(Z70:AB70)</f>
        <v>0</v>
      </c>
      <c r="AD70" s="49"/>
      <c r="AE70" s="49"/>
      <c r="AF70" s="49"/>
      <c r="AG70" s="45">
        <f>SUM(AD70:AF70)</f>
        <v>0</v>
      </c>
      <c r="AH70" s="45">
        <f>SUM(U70,Y70,AC70,AG70)</f>
        <v>0</v>
      </c>
      <c r="AI70" s="59">
        <f>IF(ISERROR(AH70/J70),0,AH70/J70)</f>
        <v>0</v>
      </c>
      <c r="AJ70" s="59">
        <f>IF(ISERROR(AH70/$AH$75),"-",AH70/$AH$75)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16" customFormat="1" ht="24.95" customHeight="1" collapsed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SUM(J69:J70)</f>
        <v>0</v>
      </c>
      <c r="K71" s="50">
        <f>SUM(K69:K70)</f>
        <v>0</v>
      </c>
      <c r="L71" s="26"/>
      <c r="M71" s="50">
        <f>SUM(M69:M70)</f>
        <v>0</v>
      </c>
      <c r="N71" s="50">
        <f>SUM(N69:N70)</f>
        <v>0</v>
      </c>
      <c r="O71" s="50">
        <f>SUM(O69:O70)</f>
        <v>0</v>
      </c>
      <c r="P71" s="51"/>
      <c r="Q71" s="56"/>
      <c r="R71" s="50">
        <f t="shared" ref="R71:AH71" si="15">SUM(R69:R70)</f>
        <v>0</v>
      </c>
      <c r="S71" s="50">
        <f t="shared" si="15"/>
        <v>0</v>
      </c>
      <c r="T71" s="50">
        <f t="shared" si="15"/>
        <v>0</v>
      </c>
      <c r="U71" s="50">
        <f t="shared" si="15"/>
        <v>0</v>
      </c>
      <c r="V71" s="50">
        <f t="shared" si="15"/>
        <v>0</v>
      </c>
      <c r="W71" s="50">
        <f t="shared" si="15"/>
        <v>0</v>
      </c>
      <c r="X71" s="50">
        <f t="shared" si="15"/>
        <v>0</v>
      </c>
      <c r="Y71" s="50">
        <f t="shared" si="15"/>
        <v>0</v>
      </c>
      <c r="Z71" s="50">
        <f t="shared" si="15"/>
        <v>0</v>
      </c>
      <c r="AA71" s="50">
        <f t="shared" si="15"/>
        <v>0</v>
      </c>
      <c r="AB71" s="50">
        <f t="shared" si="15"/>
        <v>0</v>
      </c>
      <c r="AC71" s="50">
        <f t="shared" si="15"/>
        <v>0</v>
      </c>
      <c r="AD71" s="50">
        <f t="shared" si="15"/>
        <v>0</v>
      </c>
      <c r="AE71" s="50">
        <f t="shared" si="15"/>
        <v>0</v>
      </c>
      <c r="AF71" s="50">
        <f t="shared" si="15"/>
        <v>0</v>
      </c>
      <c r="AG71" s="50">
        <f t="shared" si="15"/>
        <v>0</v>
      </c>
      <c r="AH71" s="50">
        <f t="shared" si="15"/>
        <v>0</v>
      </c>
      <c r="AI71" s="61">
        <f>IF(ISERROR(AH71/J71),0,AH71/J71)</f>
        <v>0</v>
      </c>
      <c r="AJ71" s="61">
        <f>IF(ISERROR(AH71/$AH$75),0,AH71/$AH$75)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27769375000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38.25" outlineLevel="1">
      <c r="A73" s="23">
        <v>2</v>
      </c>
      <c r="B73" s="23"/>
      <c r="C73" s="34" t="s">
        <v>91</v>
      </c>
      <c r="D73" s="39">
        <v>46160</v>
      </c>
      <c r="E73" s="31" t="s">
        <v>92</v>
      </c>
      <c r="F73" s="31" t="s">
        <v>93</v>
      </c>
      <c r="G73" s="62" t="s">
        <v>94</v>
      </c>
      <c r="H73" s="36"/>
      <c r="I73" s="41"/>
      <c r="J73" s="98"/>
      <c r="K73" s="64">
        <v>27769375000</v>
      </c>
      <c r="L73" s="44"/>
      <c r="M73" s="52"/>
      <c r="N73" s="65"/>
      <c r="O73" s="52"/>
      <c r="P73" s="66"/>
      <c r="Q73" s="66"/>
      <c r="R73" s="49"/>
      <c r="S73" s="49"/>
      <c r="T73" s="49"/>
      <c r="U73" s="45">
        <f>SUM(R73:T73)</f>
        <v>0</v>
      </c>
      <c r="V73" s="49">
        <v>2303600677</v>
      </c>
      <c r="W73" s="49">
        <v>2326891401</v>
      </c>
      <c r="X73" s="49">
        <v>2384280673</v>
      </c>
      <c r="Y73" s="45">
        <f>SUM(V73:X73)</f>
        <v>7014772751</v>
      </c>
      <c r="Z73" s="49">
        <v>9365202177</v>
      </c>
      <c r="AA73" s="49">
        <v>2323644947</v>
      </c>
      <c r="AB73" s="49">
        <v>2277737069</v>
      </c>
      <c r="AC73" s="45">
        <f>SUM(Z73:AB73)</f>
        <v>13966584193</v>
      </c>
      <c r="AD73" s="49"/>
      <c r="AE73" s="49">
        <v>0</v>
      </c>
      <c r="AF73" s="49">
        <v>0</v>
      </c>
      <c r="AG73" s="45">
        <f>SUM(AD73:AF73)</f>
        <v>0</v>
      </c>
      <c r="AH73" s="45">
        <f>SUM(U73,Y73,AC73,AG73)</f>
        <v>20981356944</v>
      </c>
      <c r="AI73" s="59">
        <f>IF(ISERROR(AH73/J72),0,AH73/J72)</f>
        <v>0.75555740609934507</v>
      </c>
      <c r="AJ73" s="59">
        <f>IF(ISERROR(AH73/$AH$75),"-",AH73/$AH$75)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s="16" customFormat="1" ht="24.95" customHeight="1">
      <c r="A74" s="106" t="s">
        <v>86</v>
      </c>
      <c r="B74" s="106"/>
      <c r="C74" s="106"/>
      <c r="D74" s="106"/>
      <c r="E74" s="106"/>
      <c r="F74" s="106"/>
      <c r="G74" s="106"/>
      <c r="H74" s="106"/>
      <c r="I74" s="106"/>
      <c r="J74" s="50">
        <f>J72</f>
        <v>27769375000</v>
      </c>
      <c r="K74" s="50">
        <f>+K73</f>
        <v>27769375000</v>
      </c>
      <c r="L74" s="26"/>
      <c r="M74" s="50" t="e">
        <f>SUM(#REF!)</f>
        <v>#REF!</v>
      </c>
      <c r="N74" s="50" t="e">
        <f>SUM(#REF!)</f>
        <v>#REF!</v>
      </c>
      <c r="O74" s="50" t="e">
        <f>SUM(#REF!)</f>
        <v>#REF!</v>
      </c>
      <c r="P74" s="51"/>
      <c r="Q74" s="56"/>
      <c r="R74" s="50">
        <f>+R73</f>
        <v>0</v>
      </c>
      <c r="S74" s="50">
        <f>+S73</f>
        <v>0</v>
      </c>
      <c r="T74" s="50">
        <f>+T73</f>
        <v>0</v>
      </c>
      <c r="U74" s="50">
        <f>+U73</f>
        <v>0</v>
      </c>
      <c r="V74" s="50">
        <f>+V73</f>
        <v>2303600677</v>
      </c>
      <c r="W74" s="50">
        <f>+W73</f>
        <v>2326891401</v>
      </c>
      <c r="X74" s="50">
        <f>+X73</f>
        <v>2384280673</v>
      </c>
      <c r="Y74" s="50">
        <f>+Y73</f>
        <v>7014772751</v>
      </c>
      <c r="Z74" s="50">
        <f t="shared" ref="Z74:AB74" si="16">+Z73</f>
        <v>9365202177</v>
      </c>
      <c r="AA74" s="50">
        <f t="shared" si="16"/>
        <v>2323644947</v>
      </c>
      <c r="AB74" s="50">
        <f t="shared" si="16"/>
        <v>2277737069</v>
      </c>
      <c r="AC74" s="50">
        <f>+AC73</f>
        <v>13966584193</v>
      </c>
      <c r="AD74" s="50" t="e">
        <f>SUM(#REF!)</f>
        <v>#REF!</v>
      </c>
      <c r="AE74" s="50" t="e">
        <f>SUM(#REF!)</f>
        <v>#REF!</v>
      </c>
      <c r="AF74" s="50" t="e">
        <f>SUM(#REF!)</f>
        <v>#REF!</v>
      </c>
      <c r="AG74" s="50">
        <f>+AG73</f>
        <v>0</v>
      </c>
      <c r="AH74" s="50">
        <f>+AH73</f>
        <v>20981356944</v>
      </c>
      <c r="AI74" s="61">
        <f>IF(ISERROR(AH74/J74),0,AH74/J74)</f>
        <v>0.75555740609934507</v>
      </c>
      <c r="AJ74" s="61">
        <f>IF(ISERROR(AH74/$AH$75),0,AH74/$AH$75)</f>
        <v>1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17" customFormat="1" ht="44.25" customHeight="1">
      <c r="A75" s="108" t="str">
        <f>"TOTAL ASIG."&amp;" "&amp;$A$5</f>
        <v>TOTAL ASIG. 24-01-337 "Bonos Art. 2 Transitorio, Ley N°19,949"</v>
      </c>
      <c r="B75" s="108"/>
      <c r="C75" s="108"/>
      <c r="D75" s="108"/>
      <c r="E75" s="108"/>
      <c r="F75" s="108"/>
      <c r="G75" s="108"/>
      <c r="H75" s="108"/>
      <c r="I75" s="108"/>
      <c r="J75" s="79">
        <f>SUM(J11,J15,J19,J23,J27,J31,J35,J39,J43,J47,J51,J55,J59,J63,J67,J71,J74)</f>
        <v>27769375000</v>
      </c>
      <c r="K75" s="79">
        <f>SUM(K11,K15,K19,K23,K27,K31,K35,K39,K43,K47,K51,K55,K59,K63,K67,K71,K74)</f>
        <v>27769375000</v>
      </c>
      <c r="L75" s="79">
        <f>SUM(L11,L15,L19,L23,L27,L31,L35,L39,L43,L47,L51,L55,L59,L63,L67,L71,L74)</f>
        <v>0</v>
      </c>
      <c r="M75" s="79" t="e">
        <f>SUM(M11,M15,M19,M23,M27,M31,M35,M39,M43,M47,M51,M55,M59,M63,M67,M71,M74)</f>
        <v>#REF!</v>
      </c>
      <c r="N75" s="79" t="e">
        <f>SUM(N11,N15,N19,N23,N27,N31,N35,N39,N43,N47,N51,N55,N59,N63,N67,N71,N74)</f>
        <v>#REF!</v>
      </c>
      <c r="O75" s="79" t="e">
        <f>SUM(O11,O15,O19,O23,O27,O31,O35,O39,O43,O47,O51,O55,O59,O63,O67,O71,O74)</f>
        <v>#REF!</v>
      </c>
      <c r="P75" s="79">
        <f>SUM(P11,P15,P19,P23,P27,P31,P35,P39,P43,P47,P51,P55,P59,P63,P67,P71,P74)</f>
        <v>0</v>
      </c>
      <c r="Q75" s="79">
        <f>SUM(Q11,Q15,Q19,Q23,Q27,Q31,Q35,Q39,Q43,Q47,Q51,Q55,Q59,Q63,Q67,Q71,Q74)</f>
        <v>0</v>
      </c>
      <c r="R75" s="79">
        <f>SUM(R11,R15,R19,R23,R27,R31,R35,R39,R43,R47,R51,R55,R59,R63,R67,R71,R74)</f>
        <v>0</v>
      </c>
      <c r="S75" s="79">
        <f>SUM(S11,S15,S19,S23,S27,S31,S35,S39,S43,S47,S51,S55,S59,S63,S67,S71,S74)</f>
        <v>0</v>
      </c>
      <c r="T75" s="79">
        <f>SUM(T11,T15,T19,T23,T27,T31,T35,T39,T43,T47,T51,T55,T59,T63,T67,T71,T74)</f>
        <v>0</v>
      </c>
      <c r="U75" s="79">
        <f>SUM(U11,U15,U19,U23,U27,U31,U35,U39,U43,U47,U51,U55,U59,U63,U67,U71,U74)</f>
        <v>0</v>
      </c>
      <c r="V75" s="79">
        <f>SUM(V11,V15,V19,V23,V27,V31,V35,V39,V43,V47,V51,V55,V59,V63,V67,V71,V74)</f>
        <v>2303600677</v>
      </c>
      <c r="W75" s="79">
        <f>SUM(W11,W15,W19,W23,W27,W31,W35,W39,W43,W47,W51,W55,W59,W63,W67,W71,W74)</f>
        <v>2326891401</v>
      </c>
      <c r="X75" s="79">
        <f>SUM(X11,X15,X19,X23,X27,X31,X35,X39,X43,X47,X51,X55,X59,X63,X67,X71,X74)</f>
        <v>2384280673</v>
      </c>
      <c r="Y75" s="79">
        <f>SUM(Y11,Y15,Y19,Y23,Y27,Y31,Y35,Y39,Y43,Y47,Y51,Y55,Y59,Y63,Y67,Y71,Y74)</f>
        <v>7014772751</v>
      </c>
      <c r="Z75" s="79">
        <f>SUM(Z11,Z15,Z19,Z23,Z27,Z31,Z35,Z39,Z43,Z47,Z51,Z55,Z59,Z63,Z67,Z71,Z74)</f>
        <v>9365202177</v>
      </c>
      <c r="AA75" s="79">
        <f>SUM(AA11,AA15,AA19,AA23,AA27,AA31,AA35,AA39,AA43,AA47,AA51,AA55,AA59,AA63,AA67,AA71,AA74)</f>
        <v>2323644947</v>
      </c>
      <c r="AB75" s="79">
        <f>SUM(AB11,AB15,AB19,AB23,AB27,AB31,AB35,AB39,AB43,AB47,AB51,AB55,AB59,AB63,AB67,AB71,AB74)</f>
        <v>2277737069</v>
      </c>
      <c r="AC75" s="79">
        <f>SUM(AC11,AC15,AC19,AC23,AC27,AC31,AC35,AC39,AC43,AC47,AC51,AC55,AC59,AC63,AC67,AC71,AC74)</f>
        <v>13966584193</v>
      </c>
      <c r="AD75" s="79" t="e">
        <f>SUM(AD11,AD15,AD19,AD23,AD27,AD31,AD35,AD39,AD43,AD47,AD51,AD55,AD59,AD63,AD67,AD71,AD74)</f>
        <v>#REF!</v>
      </c>
      <c r="AE75" s="79" t="e">
        <f>SUM(AE11,AE15,AE19,AE23,AE27,AE31,AE35,AE39,AE43,AE47,AE51,AE55,AE59,AE63,AE67,AE71,AE74)</f>
        <v>#REF!</v>
      </c>
      <c r="AF75" s="79" t="e">
        <f>SUM(AF11,AF15,AF19,AF23,AF27,AF31,AF35,AF39,AF43,AF47,AF51,AF55,AF59,AF63,AF67,AF71,AF74)</f>
        <v>#REF!</v>
      </c>
      <c r="AG75" s="79">
        <f>SUM(AG11,AG15,AG19,AG23,AG27,AG31,AG35,AG39,AG43,AG47,AG51,AG55,AG59,AG63,AG67,AG71,AG74)</f>
        <v>0</v>
      </c>
      <c r="AH75" s="79">
        <f>SUM(AH11,AH15,AH19,AH23,AH27,AH31,AH35,AH39,AH43,AH47,AH51,AH55,AH59,AH63,AH67,AH71,AH74)</f>
        <v>20981356944</v>
      </c>
      <c r="AI75" s="80">
        <f>SUM(AI11,AI15,AI19,AI23,AI27,AI31,AI35,AI39,AI43,AI47,AI51,AI55,AI59,AI63,AI67,AI71,AI74)</f>
        <v>0.75555740609934507</v>
      </c>
      <c r="AJ75" s="80">
        <f>SUM(AJ11,AJ15,AJ19,AJ23,AJ27,AJ31,AJ35,AJ39,AJ43,AJ47,AJ51,AJ55,AJ59,AJ63,AJ67,AJ71,AJ74)</f>
        <v>1</v>
      </c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</row>
    <row r="76" spans="1:106">
      <c r="J76" s="12"/>
      <c r="R76" s="12"/>
      <c r="S76" s="12"/>
      <c r="T76" s="12"/>
      <c r="V76" s="12"/>
      <c r="W76" s="12"/>
      <c r="X76" s="12"/>
      <c r="Z76" s="12"/>
      <c r="AA76" s="12"/>
      <c r="AB76" s="12"/>
      <c r="AD76" s="12"/>
      <c r="AE76" s="12"/>
      <c r="AF76" s="12"/>
    </row>
    <row r="77" spans="1:106">
      <c r="J77" s="12"/>
      <c r="R77" s="12"/>
      <c r="S77" s="12"/>
      <c r="T77" s="12"/>
      <c r="V77" s="12"/>
      <c r="W77" s="12"/>
      <c r="X77" s="12"/>
      <c r="Z77" s="12"/>
      <c r="AA77" s="12"/>
      <c r="AB77" s="12"/>
      <c r="AD77" s="12"/>
      <c r="AE77" s="12"/>
      <c r="AF77" s="12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</row>
    <row r="79" spans="1:106">
      <c r="J79" s="12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</row>
    <row r="80" spans="1:106">
      <c r="A80" s="5"/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</row>
    <row r="81" spans="1:32">
      <c r="A81" s="5"/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</row>
    <row r="82" spans="1:32">
      <c r="A82" s="5"/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32">
      <c r="A83" s="5"/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32">
      <c r="A84" s="5"/>
      <c r="J84" s="12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</row>
    <row r="85" spans="1:32">
      <c r="A85" s="5"/>
      <c r="J85" s="12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</row>
    <row r="86" spans="1:32">
      <c r="A86" s="5"/>
      <c r="J86" s="12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</row>
    <row r="87" spans="1:32">
      <c r="A87" s="5"/>
      <c r="J87" s="12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</row>
    <row r="88" spans="1:32">
      <c r="A88" s="5"/>
      <c r="J88" s="12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</row>
    <row r="90" spans="1:32">
      <c r="E90" s="63"/>
    </row>
  </sheetData>
  <mergeCells count="80">
    <mergeCell ref="Z6:AB6"/>
    <mergeCell ref="A1:AJ1"/>
    <mergeCell ref="A2:AJ2"/>
    <mergeCell ref="A3:AJ3"/>
    <mergeCell ref="A4:AJ4"/>
    <mergeCell ref="A5:AJ5"/>
    <mergeCell ref="AD6:AF6"/>
    <mergeCell ref="AI6:AJ6"/>
    <mergeCell ref="U6:U7"/>
    <mergeCell ref="Y6:Y7"/>
    <mergeCell ref="AC6:AC7"/>
    <mergeCell ref="AG6:AG7"/>
    <mergeCell ref="AH6:AH7"/>
    <mergeCell ref="M6:O6"/>
    <mergeCell ref="R6:T6"/>
    <mergeCell ref="V6:X6"/>
    <mergeCell ref="A8:E8"/>
    <mergeCell ref="A11:I11"/>
    <mergeCell ref="A12:E12"/>
    <mergeCell ref="J6:J7"/>
    <mergeCell ref="J9:J10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75:I75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A60:E60"/>
    <mergeCell ref="J17:J18"/>
    <mergeCell ref="J21:J22"/>
    <mergeCell ref="J25:J26"/>
    <mergeCell ref="J29:J30"/>
    <mergeCell ref="A74:I74"/>
    <mergeCell ref="A63:I63"/>
    <mergeCell ref="A44:E44"/>
    <mergeCell ref="A47:I47"/>
    <mergeCell ref="A48:E48"/>
    <mergeCell ref="A51:I51"/>
    <mergeCell ref="A52:E52"/>
    <mergeCell ref="A35:I35"/>
    <mergeCell ref="A36:E36"/>
    <mergeCell ref="A39:I39"/>
    <mergeCell ref="A40:E40"/>
    <mergeCell ref="A43:I43"/>
    <mergeCell ref="J72:J73"/>
    <mergeCell ref="K6:K7"/>
    <mergeCell ref="L6:L7"/>
    <mergeCell ref="P6:P7"/>
    <mergeCell ref="Q6:Q7"/>
    <mergeCell ref="J53:J54"/>
    <mergeCell ref="J57:J58"/>
    <mergeCell ref="J61:J62"/>
    <mergeCell ref="J65:J66"/>
    <mergeCell ref="J69:J70"/>
    <mergeCell ref="J33:J34"/>
    <mergeCell ref="J37:J38"/>
    <mergeCell ref="J41:J42"/>
    <mergeCell ref="J45:J46"/>
    <mergeCell ref="J49:J50"/>
    <mergeCell ref="J13:J14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02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0200-000001000000}">
      <formula1>42005</formula1>
    </dataValidation>
    <dataValidation type="date" errorStyle="information" operator="greaterThan" allowBlank="1" showInputMessage="1" showErrorMessage="1" errorTitle="SÓLO FECHAS" error="Las fechas corresponden al presupuesto 2014" sqref="H10:I10 H42:I42 H46:I46 H13:I14 H17:I18 H21:I22 H29:I30 H33:I34 H37:I38 H49:I50 H53:I54 H57:I58 H61:I62 H65:I66 H69:I70" xr:uid="{00000000-0002-0000-0200-000002000000}">
      <formula1>42005</formula1>
    </dataValidation>
    <dataValidation type="decimal" allowBlank="1" showInputMessage="1" showErrorMessage="1" errorTitle="Sólo números" error="Sólo ingresar números sin letras_x000a_" sqref="M41 M42:N42 M45 M46:N46 M25:M26 Z9:AB10 Z13:AB14 Z17:AB18 Z21:AB22 Z25:AB26 Z29:AB30 Z33:AB34 Z37:AB38 Z41:AB42 Z45:AB46 Z49:AB50 Z53:AB54 Z57:AB58 Z61:AB62 Z65:AB66 Z69:AB70 M9:N10 M13:N14 M17:N18 M21:N22 M29:N30 M33:N34 M37:N38 M49:N50 M53:N54 M57:N58 M61:N62 M65:N66 M69:N70 R9:T10 AD9:AF10 R13:T14 AD13:AF14 R17:T18 AD17:AF18 R21:T22 AD21:AF22 R25:T26 AD25:AF26 R29:T30 AD29:AF30 R33:T34 AD33:AF34 R37:T38 AD37:AF38 R41:T42 AD41:AF42 R45:T46 AD45:AF46 R49:T50 AD49:AF50 R53:T54 AD53:AF54 R57:T58 AD57:AF58 R61:T62 AD61:AF62 R65:T66 AD65:AF66 R69:T70 AD69:AF70 V9:X10 V13:X14 V17:X18 V21:X22 V25:X26 V29:X30 V33:X34 V37:X38 V41:X42 V45:X46 V49:X50 V53:X54 V57:X58 V61:X62 V65:X66 V69:X70 AD73:AF73 R73:T73 Z73:AB73 V73:X73 M73" xr:uid="{00000000-0002-0000-0200-000003000000}">
      <formula1>-100000000</formula1>
      <formula2>10000000000</formula2>
    </dataValidation>
    <dataValidation type="textLength" operator="lessThanOrEqual" allowBlank="1" showInputMessage="1" showErrorMessage="1" errorTitle="MÁXIMO DE CARACTERES SOBREPASADO" error="Sólo 255 caracteres por celdas" sqref="N41 C42 L42 N45 C46 L46 Q49 P50:Q50 C9:C10 C13:C14 C17:C18 C21:C22 C29:C30 C33:C34 C37:C38 C49:C50 C53:C54 C57:C58 C61:C62 C65:C66 C69:C70 L9:L10 L13:L14 L17:L18 L21:L22 L29:L30 L33:L34 L37:L38 L49:L50 L53:L54 L57:L58 L61:L62 L65:L66 L69:L70 N25:N26 P9:Q10 P13:Q14 P17:Q18 P21:Q22 P25:Q26 P29:Q30 P33:Q34 P37:Q38 P41:Q42 P45:Q46 P53:Q54 P57:Q58 P61:Q62 P65:Q66 P69:Q70 E9:G10 E13:G14 E17:G18 E21:G22 E25:G26 E29:G30 E33:G34 E37:G38 E41:G42 E45:G46 E49:G50 E53:G54 E57:G58 E61:G62 E65:G66 E69:G70 E73:G73 P73:Q73 N73" xr:uid="{00000000-0002-0000-0200-000004000000}">
      <formula1>255</formula1>
    </dataValidation>
    <dataValidation type="date" operator="greaterThan" allowBlank="1" showInputMessage="1" showErrorMessage="1" errorTitle="Error en Ingresos de Fechas" error="La fecha debe corresponder al Año 2014." sqref="D42 D46 D9:D10 D13:D14 D17:D18 D21:D22 D29:D30 D33:D34 D37:D38 D49:D50 D53:D54 D57:D58 D61:D62 D65:D66 D69:D70" xr:uid="{00000000-0002-0000-0200-000005000000}">
      <formula1>41275</formula1>
    </dataValidation>
    <dataValidation type="textLength" operator="lessThanOrEqual" allowBlank="1" showInputMessage="1" showErrorMessage="1" sqref="K45 K9:K10 K13:K14 K17:K18 K21:K22 K25:K26 K29:K30 K33:K34 K37:K38 K41:K42 K49:K50 K53:K54 K57:K58 K61:K62 K65:K66 K69:K70 K73" xr:uid="{00000000-0002-0000-0200-000006000000}">
      <formula1>255</formula1>
    </dataValidation>
    <dataValidation allowBlank="1" showInputMessage="1" showErrorMessage="1" errorTitle="Sólo números" error="Sólo ingresar números sin letras_x000a_" sqref="P49 O8:O10 O12:O14 O16:O18 O20:O22 O24:O26 O28:O30 O32:O34 O36:O38 O40:O42 O44:O46 O48:O50 O52:O54 O56:O58 O60:O62 O64:O66 O68:O70 O72:O73" xr:uid="{00000000-0002-0000-0200-000007000000}"/>
  </dataValidations>
  <printOptions horizontalCentered="1" verticalCentered="1"/>
  <pageMargins left="0" right="0" top="0" bottom="0.74803149606299202" header="0.31496062992126" footer="0.31496062992126"/>
  <pageSetup paperSize="41" scale="10" orientation="landscape"/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33CCFF"/>
    <pageSetUpPr fitToPage="1"/>
  </sheetPr>
  <dimension ref="A1:Y42"/>
  <sheetViews>
    <sheetView topLeftCell="A13" workbookViewId="0">
      <selection activeCell="W27" sqref="W27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90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115" t="s">
        <v>7</v>
      </c>
      <c r="B6" s="86" t="s">
        <v>13</v>
      </c>
      <c r="C6" s="86" t="s">
        <v>87</v>
      </c>
      <c r="D6" s="117" t="s">
        <v>16</v>
      </c>
      <c r="E6" s="118"/>
      <c r="F6" s="119"/>
      <c r="G6" s="117" t="s">
        <v>19</v>
      </c>
      <c r="H6" s="118"/>
      <c r="I6" s="119"/>
      <c r="J6" s="86" t="s">
        <v>20</v>
      </c>
      <c r="K6" s="117" t="s">
        <v>19</v>
      </c>
      <c r="L6" s="118"/>
      <c r="M6" s="119"/>
      <c r="N6" s="86" t="s">
        <v>21</v>
      </c>
      <c r="O6" s="117" t="s">
        <v>19</v>
      </c>
      <c r="P6" s="118"/>
      <c r="Q6" s="119"/>
      <c r="R6" s="86" t="s">
        <v>22</v>
      </c>
      <c r="S6" s="117" t="s">
        <v>19</v>
      </c>
      <c r="T6" s="118"/>
      <c r="U6" s="119"/>
      <c r="V6" s="86" t="s">
        <v>23</v>
      </c>
      <c r="W6" s="86" t="s">
        <v>24</v>
      </c>
      <c r="X6" s="113" t="s">
        <v>88</v>
      </c>
      <c r="Y6" s="114"/>
    </row>
    <row r="7" spans="1:25" s="2" customFormat="1" ht="31.5">
      <c r="A7" s="116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+'24-01-337 Ind. Bonos Art. 2'!J11</f>
        <v>0</v>
      </c>
      <c r="C8" s="9">
        <f>+'24-01-337 Ind. Bonos Art. 2'!K11</f>
        <v>0</v>
      </c>
      <c r="D8" s="9">
        <f>+'24-01-337 Ind. Bonos Art. 2'!M11</f>
        <v>0</v>
      </c>
      <c r="E8" s="9">
        <f>+'24-01-337 Ind. Bonos Art. 2'!N11</f>
        <v>0</v>
      </c>
      <c r="F8" s="9">
        <f>+'24-01-337 Ind. Bonos Art. 2'!O11</f>
        <v>0</v>
      </c>
      <c r="G8" s="9">
        <f>+'24-01-337 Ind. Bonos Art. 2'!R11</f>
        <v>0</v>
      </c>
      <c r="H8" s="9">
        <f>+'24-01-337 Ind. Bonos Art. 2'!S11</f>
        <v>0</v>
      </c>
      <c r="I8" s="9">
        <f>+'24-01-337 Ind. Bonos Art. 2'!T11</f>
        <v>0</v>
      </c>
      <c r="J8" s="9">
        <f>+'24-01-337 Ind. Bonos Art. 2'!U11</f>
        <v>0</v>
      </c>
      <c r="K8" s="9">
        <f>+'24-01-337 Ind. Bonos Art. 2'!V11</f>
        <v>0</v>
      </c>
      <c r="L8" s="9">
        <f>+'24-01-337 Ind. Bonos Art. 2'!W11</f>
        <v>0</v>
      </c>
      <c r="M8" s="9">
        <f>+'24-01-337 Ind. Bonos Art. 2'!X11</f>
        <v>0</v>
      </c>
      <c r="N8" s="9">
        <f>+'24-01-337 Ind. Bonos Art. 2'!Y11</f>
        <v>0</v>
      </c>
      <c r="O8" s="9">
        <f>+'24-01-337 Ind. Bonos Art. 2'!Z11</f>
        <v>0</v>
      </c>
      <c r="P8" s="9">
        <f>+'24-01-337 Ind. Bonos Art. 2'!AA11</f>
        <v>0</v>
      </c>
      <c r="Q8" s="9">
        <f>+'24-01-337 Ind. Bonos Art. 2'!AB11</f>
        <v>0</v>
      </c>
      <c r="R8" s="9">
        <f>+'24-01-337 Ind. Bonos Art. 2'!AC11</f>
        <v>0</v>
      </c>
      <c r="S8" s="9">
        <f>+'24-01-337 Ind. Bonos Art. 2'!AD11</f>
        <v>0</v>
      </c>
      <c r="T8" s="9">
        <f>+'24-01-337 Ind. Bonos Art. 2'!AE11</f>
        <v>0</v>
      </c>
      <c r="U8" s="9">
        <f>+'24-01-337 Ind. Bonos Art. 2'!AF11</f>
        <v>0</v>
      </c>
      <c r="V8" s="9">
        <f>+'24-01-337 Ind. Bonos Art. 2'!AG11</f>
        <v>0</v>
      </c>
      <c r="W8" s="9">
        <f>+'24-01-337 Ind. Bonos Art. 2'!AH11</f>
        <v>0</v>
      </c>
      <c r="X8" s="14">
        <f>+'24-01-337 Ind. Bonos Art. 2'!AI11</f>
        <v>0</v>
      </c>
      <c r="Y8" s="14">
        <f>+'24-01-337 Ind. Bonos Art. 2'!AJ11</f>
        <v>0</v>
      </c>
    </row>
    <row r="9" spans="1:25" ht="24.75" customHeight="1">
      <c r="A9" s="8" t="s">
        <v>48</v>
      </c>
      <c r="B9" s="9">
        <f>+'24-01-337 Ind. Bonos Art. 2'!J15</f>
        <v>0</v>
      </c>
      <c r="C9" s="9">
        <f>+'24-01-337 Ind. Bonos Art. 2'!K15</f>
        <v>0</v>
      </c>
      <c r="D9" s="9">
        <f>+'24-01-337 Ind. Bonos Art. 2'!M15</f>
        <v>0</v>
      </c>
      <c r="E9" s="9">
        <f>+'24-01-337 Ind. Bonos Art. 2'!N15</f>
        <v>0</v>
      </c>
      <c r="F9" s="9">
        <f>+'24-01-337 Ind. Bonos Art. 2'!O15</f>
        <v>0</v>
      </c>
      <c r="G9" s="9">
        <f>+'24-01-337 Ind. Bonos Art. 2'!R15</f>
        <v>0</v>
      </c>
      <c r="H9" s="9">
        <f>+'24-01-337 Ind. Bonos Art. 2'!S15</f>
        <v>0</v>
      </c>
      <c r="I9" s="9">
        <f>+'24-01-337 Ind. Bonos Art. 2'!T15</f>
        <v>0</v>
      </c>
      <c r="J9" s="9">
        <f>+'24-01-337 Ind. Bonos Art. 2'!U15</f>
        <v>0</v>
      </c>
      <c r="K9" s="9">
        <f>+'24-01-337 Ind. Bonos Art. 2'!V15</f>
        <v>0</v>
      </c>
      <c r="L9" s="9">
        <f>+'24-01-337 Ind. Bonos Art. 2'!W15</f>
        <v>0</v>
      </c>
      <c r="M9" s="9">
        <f>+'24-01-337 Ind. Bonos Art. 2'!X15</f>
        <v>0</v>
      </c>
      <c r="N9" s="9">
        <f>+'24-01-337 Ind. Bonos Art. 2'!Y15</f>
        <v>0</v>
      </c>
      <c r="O9" s="9">
        <f>+'24-01-337 Ind. Bonos Art. 2'!Z15</f>
        <v>0</v>
      </c>
      <c r="P9" s="9">
        <f>+'24-01-337 Ind. Bonos Art. 2'!AA15</f>
        <v>0</v>
      </c>
      <c r="Q9" s="9">
        <f>+'24-01-337 Ind. Bonos Art. 2'!AB15</f>
        <v>0</v>
      </c>
      <c r="R9" s="9">
        <f>+'24-01-337 Ind. Bonos Art. 2'!AC15</f>
        <v>0</v>
      </c>
      <c r="S9" s="9">
        <f>+'24-01-337 Ind. Bonos Art. 2'!AD15</f>
        <v>0</v>
      </c>
      <c r="T9" s="9">
        <f>+'24-01-337 Ind. Bonos Art. 2'!AE15</f>
        <v>0</v>
      </c>
      <c r="U9" s="9">
        <f>+'24-01-337 Ind. Bonos Art. 2'!AF15</f>
        <v>0</v>
      </c>
      <c r="V9" s="9">
        <f>+'24-01-337 Ind. Bonos Art. 2'!AG15</f>
        <v>0</v>
      </c>
      <c r="W9" s="9">
        <f>+'24-01-337 Ind. Bonos Art. 2'!AH15</f>
        <v>0</v>
      </c>
      <c r="X9" s="14">
        <f>+'24-01-337 Ind. Bonos Art. 2'!AI15</f>
        <v>0</v>
      </c>
      <c r="Y9" s="14">
        <f>+'24-01-337 Ind. Bonos Art. 2'!AJ15</f>
        <v>0</v>
      </c>
    </row>
    <row r="10" spans="1:25" ht="24.75" customHeight="1">
      <c r="A10" s="8" t="s">
        <v>50</v>
      </c>
      <c r="B10" s="9">
        <f>+'24-01-337 Ind. Bonos Art. 2'!J19</f>
        <v>0</v>
      </c>
      <c r="C10" s="9">
        <f>+'24-01-337 Ind. Bonos Art. 2'!K19</f>
        <v>0</v>
      </c>
      <c r="D10" s="9">
        <f>+'24-01-337 Ind. Bonos Art. 2'!M19</f>
        <v>0</v>
      </c>
      <c r="E10" s="9">
        <f>+'24-01-337 Ind. Bonos Art. 2'!N19</f>
        <v>0</v>
      </c>
      <c r="F10" s="9">
        <f>+'24-01-337 Ind. Bonos Art. 2'!O19</f>
        <v>0</v>
      </c>
      <c r="G10" s="9">
        <f>+'24-01-337 Ind. Bonos Art. 2'!R19</f>
        <v>0</v>
      </c>
      <c r="H10" s="9">
        <f>+'24-01-337 Ind. Bonos Art. 2'!S19</f>
        <v>0</v>
      </c>
      <c r="I10" s="9">
        <f>+'24-01-337 Ind. Bonos Art. 2'!T19</f>
        <v>0</v>
      </c>
      <c r="J10" s="9">
        <f>+'24-01-337 Ind. Bonos Art. 2'!U19</f>
        <v>0</v>
      </c>
      <c r="K10" s="9">
        <f>+'24-01-337 Ind. Bonos Art. 2'!V19</f>
        <v>0</v>
      </c>
      <c r="L10" s="9">
        <f>+'24-01-337 Ind. Bonos Art. 2'!W19</f>
        <v>0</v>
      </c>
      <c r="M10" s="9">
        <f>+'24-01-337 Ind. Bonos Art. 2'!X19</f>
        <v>0</v>
      </c>
      <c r="N10" s="9">
        <f>+'24-01-337 Ind. Bonos Art. 2'!Y19</f>
        <v>0</v>
      </c>
      <c r="O10" s="9">
        <f>+'24-01-337 Ind. Bonos Art. 2'!Z19</f>
        <v>0</v>
      </c>
      <c r="P10" s="9">
        <f>+'24-01-337 Ind. Bonos Art. 2'!AA19</f>
        <v>0</v>
      </c>
      <c r="Q10" s="9">
        <f>+'24-01-337 Ind. Bonos Art. 2'!AB19</f>
        <v>0</v>
      </c>
      <c r="R10" s="9">
        <f>+'24-01-337 Ind. Bonos Art. 2'!AC19</f>
        <v>0</v>
      </c>
      <c r="S10" s="9">
        <f>+'24-01-337 Ind. Bonos Art. 2'!AD19</f>
        <v>0</v>
      </c>
      <c r="T10" s="9">
        <f>+'24-01-337 Ind. Bonos Art. 2'!AE19</f>
        <v>0</v>
      </c>
      <c r="U10" s="9">
        <f>+'24-01-337 Ind. Bonos Art. 2'!AF19</f>
        <v>0</v>
      </c>
      <c r="V10" s="9">
        <f>+'24-01-337 Ind. Bonos Art. 2'!AG19</f>
        <v>0</v>
      </c>
      <c r="W10" s="9">
        <f>+'24-01-337 Ind. Bonos Art. 2'!AH19</f>
        <v>0</v>
      </c>
      <c r="X10" s="14">
        <f>+'24-01-337 Ind. Bonos Art. 2'!AI19</f>
        <v>0</v>
      </c>
      <c r="Y10" s="14">
        <f>+'24-01-337 Ind. Bonos Art. 2'!AJ19</f>
        <v>0</v>
      </c>
    </row>
    <row r="11" spans="1:25" ht="24.75" customHeight="1">
      <c r="A11" s="8" t="s">
        <v>52</v>
      </c>
      <c r="B11" s="9">
        <f>+'24-01-337 Ind. Bonos Art. 2'!J23</f>
        <v>0</v>
      </c>
      <c r="C11" s="9">
        <f>+'24-01-337 Ind. Bonos Art. 2'!K23</f>
        <v>0</v>
      </c>
      <c r="D11" s="9">
        <f>+'24-01-337 Ind. Bonos Art. 2'!M23</f>
        <v>0</v>
      </c>
      <c r="E11" s="9">
        <f>+'24-01-337 Ind. Bonos Art. 2'!N23</f>
        <v>0</v>
      </c>
      <c r="F11" s="9">
        <f>+'24-01-337 Ind. Bonos Art. 2'!O23</f>
        <v>0</v>
      </c>
      <c r="G11" s="9">
        <f>+'24-01-337 Ind. Bonos Art. 2'!R23</f>
        <v>0</v>
      </c>
      <c r="H11" s="9">
        <f>+'24-01-337 Ind. Bonos Art. 2'!S23</f>
        <v>0</v>
      </c>
      <c r="I11" s="9">
        <f>+'24-01-337 Ind. Bonos Art. 2'!T23</f>
        <v>0</v>
      </c>
      <c r="J11" s="9">
        <f>+'24-01-337 Ind. Bonos Art. 2'!U23</f>
        <v>0</v>
      </c>
      <c r="K11" s="9">
        <f>+'24-01-337 Ind. Bonos Art. 2'!V23</f>
        <v>0</v>
      </c>
      <c r="L11" s="9">
        <f>+'24-01-337 Ind. Bonos Art. 2'!W23</f>
        <v>0</v>
      </c>
      <c r="M11" s="9">
        <f>+'24-01-337 Ind. Bonos Art. 2'!X23</f>
        <v>0</v>
      </c>
      <c r="N11" s="9">
        <f>+'24-01-337 Ind. Bonos Art. 2'!Y23</f>
        <v>0</v>
      </c>
      <c r="O11" s="9">
        <f>+'24-01-337 Ind. Bonos Art. 2'!Z23</f>
        <v>0</v>
      </c>
      <c r="P11" s="9">
        <f>+'24-01-337 Ind. Bonos Art. 2'!AA23</f>
        <v>0</v>
      </c>
      <c r="Q11" s="9">
        <f>+'24-01-337 Ind. Bonos Art. 2'!AB23</f>
        <v>0</v>
      </c>
      <c r="R11" s="9">
        <f>+'24-01-337 Ind. Bonos Art. 2'!AC23</f>
        <v>0</v>
      </c>
      <c r="S11" s="9">
        <f>+'24-01-337 Ind. Bonos Art. 2'!AD23</f>
        <v>0</v>
      </c>
      <c r="T11" s="9">
        <f>+'24-01-337 Ind. Bonos Art. 2'!AE23</f>
        <v>0</v>
      </c>
      <c r="U11" s="9">
        <f>+'24-01-337 Ind. Bonos Art. 2'!AF23</f>
        <v>0</v>
      </c>
      <c r="V11" s="9">
        <f>+'24-01-337 Ind. Bonos Art. 2'!AG23</f>
        <v>0</v>
      </c>
      <c r="W11" s="9">
        <f>+'24-01-337 Ind. Bonos Art. 2'!AH23</f>
        <v>0</v>
      </c>
      <c r="X11" s="14">
        <f>+'24-01-337 Ind. Bonos Art. 2'!AI23</f>
        <v>0</v>
      </c>
      <c r="Y11" s="14">
        <f>+'24-01-337 Ind. Bonos Art. 2'!AJ23</f>
        <v>0</v>
      </c>
    </row>
    <row r="12" spans="1:25" ht="24.75" customHeight="1">
      <c r="A12" s="8" t="s">
        <v>54</v>
      </c>
      <c r="B12" s="9">
        <f>+'24-01-337 Ind. Bonos Art. 2'!J27</f>
        <v>0</v>
      </c>
      <c r="C12" s="9">
        <f>+'24-01-337 Ind. Bonos Art. 2'!K27</f>
        <v>0</v>
      </c>
      <c r="D12" s="9">
        <f>+'24-01-337 Ind. Bonos Art. 2'!M27</f>
        <v>0</v>
      </c>
      <c r="E12" s="9">
        <f>+'24-01-337 Ind. Bonos Art. 2'!N27</f>
        <v>0</v>
      </c>
      <c r="F12" s="9">
        <f>+'24-01-337 Ind. Bonos Art. 2'!O27</f>
        <v>0</v>
      </c>
      <c r="G12" s="9">
        <f>+'24-01-337 Ind. Bonos Art. 2'!R27</f>
        <v>0</v>
      </c>
      <c r="H12" s="9">
        <f>+'24-01-337 Ind. Bonos Art. 2'!S27</f>
        <v>0</v>
      </c>
      <c r="I12" s="9">
        <f>+'24-01-337 Ind. Bonos Art. 2'!T27</f>
        <v>0</v>
      </c>
      <c r="J12" s="9">
        <f>+'24-01-337 Ind. Bonos Art. 2'!U27</f>
        <v>0</v>
      </c>
      <c r="K12" s="9">
        <f>+'24-01-337 Ind. Bonos Art. 2'!V27</f>
        <v>0</v>
      </c>
      <c r="L12" s="9">
        <f>+'24-01-337 Ind. Bonos Art. 2'!W27</f>
        <v>0</v>
      </c>
      <c r="M12" s="9">
        <f>+'24-01-337 Ind. Bonos Art. 2'!X27</f>
        <v>0</v>
      </c>
      <c r="N12" s="9">
        <f>+'24-01-337 Ind. Bonos Art. 2'!Y27</f>
        <v>0</v>
      </c>
      <c r="O12" s="9">
        <f>+'24-01-337 Ind. Bonos Art. 2'!Z27</f>
        <v>0</v>
      </c>
      <c r="P12" s="9">
        <f>+'24-01-337 Ind. Bonos Art. 2'!AA27</f>
        <v>0</v>
      </c>
      <c r="Q12" s="9">
        <f>+'24-01-337 Ind. Bonos Art. 2'!AB27</f>
        <v>0</v>
      </c>
      <c r="R12" s="9">
        <f>+'24-01-337 Ind. Bonos Art. 2'!AC27</f>
        <v>0</v>
      </c>
      <c r="S12" s="9">
        <f>+'24-01-337 Ind. Bonos Art. 2'!AD27</f>
        <v>0</v>
      </c>
      <c r="T12" s="9">
        <f>+'24-01-337 Ind. Bonos Art. 2'!AE27</f>
        <v>0</v>
      </c>
      <c r="U12" s="9">
        <f>+'24-01-337 Ind. Bonos Art. 2'!AF27</f>
        <v>0</v>
      </c>
      <c r="V12" s="9">
        <f>+'24-01-337 Ind. Bonos Art. 2'!AG27</f>
        <v>0</v>
      </c>
      <c r="W12" s="9">
        <f>+'24-01-337 Ind. Bonos Art. 2'!AH27</f>
        <v>0</v>
      </c>
      <c r="X12" s="14">
        <f>+'24-01-337 Ind. Bonos Art. 2'!AI27</f>
        <v>0</v>
      </c>
      <c r="Y12" s="14">
        <f>+'24-01-337 Ind. Bonos Art. 2'!AJ27</f>
        <v>0</v>
      </c>
    </row>
    <row r="13" spans="1:25" ht="24.75" customHeight="1">
      <c r="A13" s="8" t="s">
        <v>57</v>
      </c>
      <c r="B13" s="9">
        <f>+'24-01-337 Ind. Bonos Art. 2'!J31</f>
        <v>0</v>
      </c>
      <c r="C13" s="9">
        <f>+'24-01-337 Ind. Bonos Art. 2'!K31</f>
        <v>0</v>
      </c>
      <c r="D13" s="9">
        <f>+'24-01-337 Ind. Bonos Art. 2'!M31</f>
        <v>0</v>
      </c>
      <c r="E13" s="9">
        <f>+'24-01-337 Ind. Bonos Art. 2'!N31</f>
        <v>0</v>
      </c>
      <c r="F13" s="9">
        <f>+'24-01-337 Ind. Bonos Art. 2'!O31</f>
        <v>0</v>
      </c>
      <c r="G13" s="9">
        <f>+'24-01-337 Ind. Bonos Art. 2'!R31</f>
        <v>0</v>
      </c>
      <c r="H13" s="9">
        <f>+'24-01-337 Ind. Bonos Art. 2'!S31</f>
        <v>0</v>
      </c>
      <c r="I13" s="9">
        <f>+'24-01-337 Ind. Bonos Art. 2'!T31</f>
        <v>0</v>
      </c>
      <c r="J13" s="9">
        <f>+'24-01-337 Ind. Bonos Art. 2'!U31</f>
        <v>0</v>
      </c>
      <c r="K13" s="9">
        <f>+'24-01-337 Ind. Bonos Art. 2'!V31</f>
        <v>0</v>
      </c>
      <c r="L13" s="9">
        <f>+'24-01-337 Ind. Bonos Art. 2'!W31</f>
        <v>0</v>
      </c>
      <c r="M13" s="9">
        <f>+'24-01-337 Ind. Bonos Art. 2'!X31</f>
        <v>0</v>
      </c>
      <c r="N13" s="9">
        <f>+'24-01-337 Ind. Bonos Art. 2'!Y31</f>
        <v>0</v>
      </c>
      <c r="O13" s="9">
        <f>+'24-01-337 Ind. Bonos Art. 2'!Z31</f>
        <v>0</v>
      </c>
      <c r="P13" s="9">
        <f>+'24-01-337 Ind. Bonos Art. 2'!AA31</f>
        <v>0</v>
      </c>
      <c r="Q13" s="9">
        <f>+'24-01-337 Ind. Bonos Art. 2'!AB31</f>
        <v>0</v>
      </c>
      <c r="R13" s="9">
        <f>+'24-01-337 Ind. Bonos Art. 2'!AC31</f>
        <v>0</v>
      </c>
      <c r="S13" s="9">
        <f>+'24-01-337 Ind. Bonos Art. 2'!AD31</f>
        <v>0</v>
      </c>
      <c r="T13" s="9">
        <f>+'24-01-337 Ind. Bonos Art. 2'!AE31</f>
        <v>0</v>
      </c>
      <c r="U13" s="9">
        <f>+'24-01-337 Ind. Bonos Art. 2'!AF31</f>
        <v>0</v>
      </c>
      <c r="V13" s="9">
        <f>+'24-01-337 Ind. Bonos Art. 2'!AG31</f>
        <v>0</v>
      </c>
      <c r="W13" s="9">
        <f>+'24-01-337 Ind. Bonos Art. 2'!AH31</f>
        <v>0</v>
      </c>
      <c r="X13" s="14">
        <f>+'24-01-337 Ind. Bonos Art. 2'!AI31</f>
        <v>0</v>
      </c>
      <c r="Y13" s="14">
        <f>+'24-01-337 Ind. Bonos Art. 2'!AJ31</f>
        <v>0</v>
      </c>
    </row>
    <row r="14" spans="1:25" ht="24.75" customHeight="1">
      <c r="A14" s="8" t="s">
        <v>59</v>
      </c>
      <c r="B14" s="9">
        <f>+'24-01-337 Ind. Bonos Art. 2'!J35</f>
        <v>0</v>
      </c>
      <c r="C14" s="9">
        <f>+'24-01-337 Ind. Bonos Art. 2'!K35</f>
        <v>0</v>
      </c>
      <c r="D14" s="9">
        <f>+'24-01-337 Ind. Bonos Art. 2'!M35</f>
        <v>0</v>
      </c>
      <c r="E14" s="9">
        <f>+'24-01-337 Ind. Bonos Art. 2'!N35</f>
        <v>0</v>
      </c>
      <c r="F14" s="9">
        <f>+'24-01-337 Ind. Bonos Art. 2'!O35</f>
        <v>0</v>
      </c>
      <c r="G14" s="9">
        <f>+'24-01-337 Ind. Bonos Art. 2'!R35</f>
        <v>0</v>
      </c>
      <c r="H14" s="9">
        <f>+'24-01-337 Ind. Bonos Art. 2'!S35</f>
        <v>0</v>
      </c>
      <c r="I14" s="9">
        <f>+'24-01-337 Ind. Bonos Art. 2'!T35</f>
        <v>0</v>
      </c>
      <c r="J14" s="9">
        <f>+'24-01-337 Ind. Bonos Art. 2'!U35</f>
        <v>0</v>
      </c>
      <c r="K14" s="9">
        <f>+'24-01-337 Ind. Bonos Art. 2'!V35</f>
        <v>0</v>
      </c>
      <c r="L14" s="9">
        <f>+'24-01-337 Ind. Bonos Art. 2'!W35</f>
        <v>0</v>
      </c>
      <c r="M14" s="9">
        <f>+'24-01-337 Ind. Bonos Art. 2'!X35</f>
        <v>0</v>
      </c>
      <c r="N14" s="9">
        <f>+'24-01-337 Ind. Bonos Art. 2'!Y35</f>
        <v>0</v>
      </c>
      <c r="O14" s="9">
        <f>+'24-01-337 Ind. Bonos Art. 2'!Z35</f>
        <v>0</v>
      </c>
      <c r="P14" s="9">
        <f>+'24-01-337 Ind. Bonos Art. 2'!AA35</f>
        <v>0</v>
      </c>
      <c r="Q14" s="9">
        <f>+'24-01-337 Ind. Bonos Art. 2'!AB35</f>
        <v>0</v>
      </c>
      <c r="R14" s="9">
        <f>+'24-01-337 Ind. Bonos Art. 2'!AC35</f>
        <v>0</v>
      </c>
      <c r="S14" s="9">
        <f>+'24-01-337 Ind. Bonos Art. 2'!AD35</f>
        <v>0</v>
      </c>
      <c r="T14" s="9">
        <f>+'24-01-337 Ind. Bonos Art. 2'!AE35</f>
        <v>0</v>
      </c>
      <c r="U14" s="9">
        <f>+'24-01-337 Ind. Bonos Art. 2'!AF35</f>
        <v>0</v>
      </c>
      <c r="V14" s="9">
        <f>+'24-01-337 Ind. Bonos Art. 2'!AG35</f>
        <v>0</v>
      </c>
      <c r="W14" s="9">
        <f>+'24-01-337 Ind. Bonos Art. 2'!AH35</f>
        <v>0</v>
      </c>
      <c r="X14" s="14">
        <f>+'24-01-337 Ind. Bonos Art. 2'!AI35</f>
        <v>0</v>
      </c>
      <c r="Y14" s="14">
        <f>+'24-01-337 Ind. Bonos Art. 2'!AJ35</f>
        <v>0</v>
      </c>
    </row>
    <row r="15" spans="1:25" ht="24.75" customHeight="1">
      <c r="A15" s="8" t="s">
        <v>61</v>
      </c>
      <c r="B15" s="9">
        <f>+'24-01-337 Ind. Bonos Art. 2'!J39</f>
        <v>0</v>
      </c>
      <c r="C15" s="9">
        <f>+'24-01-337 Ind. Bonos Art. 2'!K39</f>
        <v>0</v>
      </c>
      <c r="D15" s="9">
        <f>+'24-01-337 Ind. Bonos Art. 2'!M39</f>
        <v>0</v>
      </c>
      <c r="E15" s="9">
        <f>+'24-01-337 Ind. Bonos Art. 2'!N39</f>
        <v>0</v>
      </c>
      <c r="F15" s="9">
        <f>+'24-01-337 Ind. Bonos Art. 2'!O39</f>
        <v>0</v>
      </c>
      <c r="G15" s="9">
        <f>+'24-01-337 Ind. Bonos Art. 2'!R39</f>
        <v>0</v>
      </c>
      <c r="H15" s="9">
        <f>+'24-01-337 Ind. Bonos Art. 2'!S39</f>
        <v>0</v>
      </c>
      <c r="I15" s="9">
        <f>+'24-01-337 Ind. Bonos Art. 2'!T39</f>
        <v>0</v>
      </c>
      <c r="J15" s="9">
        <f>+'24-01-337 Ind. Bonos Art. 2'!U39</f>
        <v>0</v>
      </c>
      <c r="K15" s="9">
        <f>+'24-01-337 Ind. Bonos Art. 2'!V39</f>
        <v>0</v>
      </c>
      <c r="L15" s="9">
        <f>+'24-01-337 Ind. Bonos Art. 2'!W39</f>
        <v>0</v>
      </c>
      <c r="M15" s="9">
        <f>+'24-01-337 Ind. Bonos Art. 2'!X39</f>
        <v>0</v>
      </c>
      <c r="N15" s="9">
        <f>+'24-01-337 Ind. Bonos Art. 2'!Y39</f>
        <v>0</v>
      </c>
      <c r="O15" s="9">
        <f>+'24-01-337 Ind. Bonos Art. 2'!Z39</f>
        <v>0</v>
      </c>
      <c r="P15" s="9">
        <f>+'24-01-337 Ind. Bonos Art. 2'!AA39</f>
        <v>0</v>
      </c>
      <c r="Q15" s="9">
        <f>+'24-01-337 Ind. Bonos Art. 2'!AB39</f>
        <v>0</v>
      </c>
      <c r="R15" s="9">
        <f>+'24-01-337 Ind. Bonos Art. 2'!AC39</f>
        <v>0</v>
      </c>
      <c r="S15" s="9">
        <f>+'24-01-337 Ind. Bonos Art. 2'!AD39</f>
        <v>0</v>
      </c>
      <c r="T15" s="9">
        <f>+'24-01-337 Ind. Bonos Art. 2'!AE39</f>
        <v>0</v>
      </c>
      <c r="U15" s="9">
        <f>+'24-01-337 Ind. Bonos Art. 2'!AF39</f>
        <v>0</v>
      </c>
      <c r="V15" s="9">
        <f>+'24-01-337 Ind. Bonos Art. 2'!AG39</f>
        <v>0</v>
      </c>
      <c r="W15" s="9">
        <f>+'24-01-337 Ind. Bonos Art. 2'!AH39</f>
        <v>0</v>
      </c>
      <c r="X15" s="14">
        <f>+'24-01-337 Ind. Bonos Art. 2'!AI39</f>
        <v>0</v>
      </c>
      <c r="Y15" s="14">
        <f>+'24-01-337 Ind. Bonos Art. 2'!AJ39</f>
        <v>0</v>
      </c>
    </row>
    <row r="16" spans="1:25" ht="24.75" customHeight="1">
      <c r="A16" s="8" t="s">
        <v>63</v>
      </c>
      <c r="B16" s="9">
        <f>+'24-01-337 Ind. Bonos Art. 2'!J43</f>
        <v>0</v>
      </c>
      <c r="C16" s="9">
        <f>+'24-01-337 Ind. Bonos Art. 2'!K43</f>
        <v>0</v>
      </c>
      <c r="D16" s="9">
        <f>+'24-01-337 Ind. Bonos Art. 2'!M43</f>
        <v>0</v>
      </c>
      <c r="E16" s="9">
        <f>+'24-01-337 Ind. Bonos Art. 2'!N43</f>
        <v>0</v>
      </c>
      <c r="F16" s="9">
        <f>+'24-01-337 Ind. Bonos Art. 2'!O43</f>
        <v>0</v>
      </c>
      <c r="G16" s="9">
        <f>+'24-01-337 Ind. Bonos Art. 2'!R43</f>
        <v>0</v>
      </c>
      <c r="H16" s="9">
        <f>+'24-01-337 Ind. Bonos Art. 2'!S43</f>
        <v>0</v>
      </c>
      <c r="I16" s="9">
        <f>+'24-01-337 Ind. Bonos Art. 2'!T43</f>
        <v>0</v>
      </c>
      <c r="J16" s="9">
        <f>+'24-01-337 Ind. Bonos Art. 2'!U43</f>
        <v>0</v>
      </c>
      <c r="K16" s="9">
        <f>+'24-01-337 Ind. Bonos Art. 2'!V43</f>
        <v>0</v>
      </c>
      <c r="L16" s="9">
        <f>+'24-01-337 Ind. Bonos Art. 2'!W43</f>
        <v>0</v>
      </c>
      <c r="M16" s="9">
        <f>+'24-01-337 Ind. Bonos Art. 2'!X43</f>
        <v>0</v>
      </c>
      <c r="N16" s="9">
        <f>+'24-01-337 Ind. Bonos Art. 2'!Y43</f>
        <v>0</v>
      </c>
      <c r="O16" s="9">
        <f>+'24-01-337 Ind. Bonos Art. 2'!Z43</f>
        <v>0</v>
      </c>
      <c r="P16" s="9">
        <f>+'24-01-337 Ind. Bonos Art. 2'!AA43</f>
        <v>0</v>
      </c>
      <c r="Q16" s="9">
        <f>+'24-01-337 Ind. Bonos Art. 2'!AB43</f>
        <v>0</v>
      </c>
      <c r="R16" s="9">
        <f>+'24-01-337 Ind. Bonos Art. 2'!AC43</f>
        <v>0</v>
      </c>
      <c r="S16" s="9">
        <f>+'24-01-337 Ind. Bonos Art. 2'!AD43</f>
        <v>0</v>
      </c>
      <c r="T16" s="9">
        <f>+'24-01-337 Ind. Bonos Art. 2'!AE43</f>
        <v>0</v>
      </c>
      <c r="U16" s="9">
        <f>+'24-01-337 Ind. Bonos Art. 2'!AF43</f>
        <v>0</v>
      </c>
      <c r="V16" s="9">
        <f>+'24-01-337 Ind. Bonos Art. 2'!AG43</f>
        <v>0</v>
      </c>
      <c r="W16" s="9">
        <f>+'24-01-337 Ind. Bonos Art. 2'!AH43</f>
        <v>0</v>
      </c>
      <c r="X16" s="14">
        <f>+'24-01-337 Ind. Bonos Art. 2'!AI43</f>
        <v>0</v>
      </c>
      <c r="Y16" s="14">
        <f>+'24-01-337 Ind. Bonos Art. 2'!AJ43</f>
        <v>0</v>
      </c>
    </row>
    <row r="17" spans="1:25" ht="24.75" customHeight="1">
      <c r="A17" s="8" t="s">
        <v>65</v>
      </c>
      <c r="B17" s="9">
        <f>+'24-01-337 Ind. Bonos Art. 2'!J47</f>
        <v>0</v>
      </c>
      <c r="C17" s="9">
        <f>+'24-01-337 Ind. Bonos Art. 2'!K47</f>
        <v>0</v>
      </c>
      <c r="D17" s="9">
        <f>+'24-01-337 Ind. Bonos Art. 2'!M47</f>
        <v>0</v>
      </c>
      <c r="E17" s="9">
        <f>+'24-01-337 Ind. Bonos Art. 2'!N47</f>
        <v>0</v>
      </c>
      <c r="F17" s="9">
        <f>+'24-01-337 Ind. Bonos Art. 2'!O47</f>
        <v>0</v>
      </c>
      <c r="G17" s="9">
        <f>+'24-01-337 Ind. Bonos Art. 2'!R47</f>
        <v>0</v>
      </c>
      <c r="H17" s="9">
        <f>+'24-01-337 Ind. Bonos Art. 2'!S47</f>
        <v>0</v>
      </c>
      <c r="I17" s="9">
        <f>+'24-01-337 Ind. Bonos Art. 2'!T47</f>
        <v>0</v>
      </c>
      <c r="J17" s="9">
        <f>+'24-01-337 Ind. Bonos Art. 2'!U47</f>
        <v>0</v>
      </c>
      <c r="K17" s="9">
        <f>+'24-01-337 Ind. Bonos Art. 2'!V47</f>
        <v>0</v>
      </c>
      <c r="L17" s="9">
        <f>+'24-01-337 Ind. Bonos Art. 2'!W47</f>
        <v>0</v>
      </c>
      <c r="M17" s="9">
        <f>+'24-01-337 Ind. Bonos Art. 2'!X47</f>
        <v>0</v>
      </c>
      <c r="N17" s="9">
        <f>+'24-01-337 Ind. Bonos Art. 2'!Y47</f>
        <v>0</v>
      </c>
      <c r="O17" s="9">
        <f>+'24-01-337 Ind. Bonos Art. 2'!Z47</f>
        <v>0</v>
      </c>
      <c r="P17" s="9">
        <f>+'24-01-337 Ind. Bonos Art. 2'!AA47</f>
        <v>0</v>
      </c>
      <c r="Q17" s="9">
        <f>+'24-01-337 Ind. Bonos Art. 2'!AB47</f>
        <v>0</v>
      </c>
      <c r="R17" s="9">
        <f>+'24-01-337 Ind. Bonos Art. 2'!AC47</f>
        <v>0</v>
      </c>
      <c r="S17" s="9">
        <f>+'24-01-337 Ind. Bonos Art. 2'!AD47</f>
        <v>0</v>
      </c>
      <c r="T17" s="9">
        <f>+'24-01-337 Ind. Bonos Art. 2'!AE47</f>
        <v>0</v>
      </c>
      <c r="U17" s="9">
        <f>+'24-01-337 Ind. Bonos Art. 2'!AF47</f>
        <v>0</v>
      </c>
      <c r="V17" s="9">
        <f>+'24-01-337 Ind. Bonos Art. 2'!AG47</f>
        <v>0</v>
      </c>
      <c r="W17" s="9">
        <f>+'24-01-337 Ind. Bonos Art. 2'!AH47</f>
        <v>0</v>
      </c>
      <c r="X17" s="14">
        <f>+'24-01-337 Ind. Bonos Art. 2'!AI47</f>
        <v>0</v>
      </c>
      <c r="Y17" s="14">
        <f>+'24-01-337 Ind. Bonos Art. 2'!AJ44</f>
        <v>0</v>
      </c>
    </row>
    <row r="18" spans="1:25" ht="24.75" customHeight="1">
      <c r="A18" s="8" t="s">
        <v>67</v>
      </c>
      <c r="B18" s="9">
        <f>+'24-01-337 Ind. Bonos Art. 2'!J51</f>
        <v>0</v>
      </c>
      <c r="C18" s="9">
        <f>+'24-01-337 Ind. Bonos Art. 2'!K51</f>
        <v>0</v>
      </c>
      <c r="D18" s="9">
        <f>+'24-01-337 Ind. Bonos Art. 2'!M51</f>
        <v>0</v>
      </c>
      <c r="E18" s="9">
        <f>+'24-01-337 Ind. Bonos Art. 2'!N51</f>
        <v>0</v>
      </c>
      <c r="F18" s="9">
        <f>+'24-01-337 Ind. Bonos Art. 2'!O51</f>
        <v>0</v>
      </c>
      <c r="G18" s="9">
        <f>+'24-01-337 Ind. Bonos Art. 2'!R51</f>
        <v>0</v>
      </c>
      <c r="H18" s="9">
        <f>+'24-01-337 Ind. Bonos Art. 2'!S51</f>
        <v>0</v>
      </c>
      <c r="I18" s="9">
        <f>+'24-01-337 Ind. Bonos Art. 2'!T51</f>
        <v>0</v>
      </c>
      <c r="J18" s="9">
        <f>+'24-01-337 Ind. Bonos Art. 2'!U51</f>
        <v>0</v>
      </c>
      <c r="K18" s="9">
        <f>+'24-01-337 Ind. Bonos Art. 2'!V51</f>
        <v>0</v>
      </c>
      <c r="L18" s="9">
        <f>+'24-01-337 Ind. Bonos Art. 2'!W51</f>
        <v>0</v>
      </c>
      <c r="M18" s="9">
        <f>+'24-01-337 Ind. Bonos Art. 2'!X51</f>
        <v>0</v>
      </c>
      <c r="N18" s="9">
        <f>+'24-01-337 Ind. Bonos Art. 2'!Y51</f>
        <v>0</v>
      </c>
      <c r="O18" s="9">
        <f>+'24-01-337 Ind. Bonos Art. 2'!Z51</f>
        <v>0</v>
      </c>
      <c r="P18" s="9">
        <f>+'24-01-337 Ind. Bonos Art. 2'!AA51</f>
        <v>0</v>
      </c>
      <c r="Q18" s="9">
        <f>+'24-01-337 Ind. Bonos Art. 2'!AB51</f>
        <v>0</v>
      </c>
      <c r="R18" s="9">
        <f>+'24-01-337 Ind. Bonos Art. 2'!AC51</f>
        <v>0</v>
      </c>
      <c r="S18" s="9">
        <f>+'24-01-337 Ind. Bonos Art. 2'!AD51</f>
        <v>0</v>
      </c>
      <c r="T18" s="9">
        <f>+'24-01-337 Ind. Bonos Art. 2'!AE51</f>
        <v>0</v>
      </c>
      <c r="U18" s="9">
        <f>+'24-01-337 Ind. Bonos Art. 2'!AF51</f>
        <v>0</v>
      </c>
      <c r="V18" s="9">
        <f>+'24-01-337 Ind. Bonos Art. 2'!AG51</f>
        <v>0</v>
      </c>
      <c r="W18" s="9">
        <f>+'24-01-337 Ind. Bonos Art. 2'!AH51</f>
        <v>0</v>
      </c>
      <c r="X18" s="14">
        <f>+'24-01-337 Ind. Bonos Art. 2'!AI51</f>
        <v>0</v>
      </c>
      <c r="Y18" s="14">
        <f>+'24-01-337 Ind. Bonos Art. 2'!AJ51</f>
        <v>0</v>
      </c>
    </row>
    <row r="19" spans="1:25" ht="24.75" customHeight="1">
      <c r="A19" s="8" t="s">
        <v>69</v>
      </c>
      <c r="B19" s="9">
        <f>+'24-01-337 Ind. Bonos Art. 2'!J55</f>
        <v>0</v>
      </c>
      <c r="C19" s="9">
        <f>+'24-01-337 Ind. Bonos Art. 2'!K55</f>
        <v>0</v>
      </c>
      <c r="D19" s="9">
        <f>+'24-01-337 Ind. Bonos Art. 2'!M55</f>
        <v>0</v>
      </c>
      <c r="E19" s="9">
        <f>+'24-01-337 Ind. Bonos Art. 2'!N55</f>
        <v>0</v>
      </c>
      <c r="F19" s="9">
        <f>+'24-01-337 Ind. Bonos Art. 2'!O55</f>
        <v>0</v>
      </c>
      <c r="G19" s="9">
        <f>+'24-01-337 Ind. Bonos Art. 2'!R55</f>
        <v>0</v>
      </c>
      <c r="H19" s="9">
        <f>+'24-01-337 Ind. Bonos Art. 2'!S55</f>
        <v>0</v>
      </c>
      <c r="I19" s="9">
        <f>+'24-01-337 Ind. Bonos Art. 2'!T55</f>
        <v>0</v>
      </c>
      <c r="J19" s="9">
        <f>+'24-01-337 Ind. Bonos Art. 2'!U55</f>
        <v>0</v>
      </c>
      <c r="K19" s="9">
        <f>+'24-01-337 Ind. Bonos Art. 2'!V55</f>
        <v>0</v>
      </c>
      <c r="L19" s="9">
        <f>+'24-01-337 Ind. Bonos Art. 2'!W55</f>
        <v>0</v>
      </c>
      <c r="M19" s="9">
        <f>+'24-01-337 Ind. Bonos Art. 2'!X55</f>
        <v>0</v>
      </c>
      <c r="N19" s="9">
        <f>+'24-01-337 Ind. Bonos Art. 2'!Y55</f>
        <v>0</v>
      </c>
      <c r="O19" s="9">
        <f>+'24-01-337 Ind. Bonos Art. 2'!Z55</f>
        <v>0</v>
      </c>
      <c r="P19" s="9">
        <f>+'24-01-337 Ind. Bonos Art. 2'!AA55</f>
        <v>0</v>
      </c>
      <c r="Q19" s="9">
        <f>+'24-01-337 Ind. Bonos Art. 2'!AB55</f>
        <v>0</v>
      </c>
      <c r="R19" s="9">
        <f>+'24-01-337 Ind. Bonos Art. 2'!AC55</f>
        <v>0</v>
      </c>
      <c r="S19" s="9">
        <f>+'24-01-337 Ind. Bonos Art. 2'!AD55</f>
        <v>0</v>
      </c>
      <c r="T19" s="9">
        <f>+'24-01-337 Ind. Bonos Art. 2'!AE55</f>
        <v>0</v>
      </c>
      <c r="U19" s="9">
        <f>+'24-01-337 Ind. Bonos Art. 2'!AF55</f>
        <v>0</v>
      </c>
      <c r="V19" s="9">
        <f>+'24-01-337 Ind. Bonos Art. 2'!AG55</f>
        <v>0</v>
      </c>
      <c r="W19" s="9">
        <f>+'24-01-337 Ind. Bonos Art. 2'!AH55</f>
        <v>0</v>
      </c>
      <c r="X19" s="14">
        <f>+'24-01-337 Ind. Bonos Art. 2'!AI55</f>
        <v>0</v>
      </c>
      <c r="Y19" s="14">
        <f>+'24-01-337 Ind. Bonos Art. 2'!AJ55</f>
        <v>0</v>
      </c>
    </row>
    <row r="20" spans="1:25" ht="24.75" customHeight="1">
      <c r="A20" s="10" t="s">
        <v>71</v>
      </c>
      <c r="B20" s="9">
        <f>+'24-01-337 Ind. Bonos Art. 2'!J59</f>
        <v>0</v>
      </c>
      <c r="C20" s="9">
        <f>+'24-01-337 Ind. Bonos Art. 2'!K59</f>
        <v>0</v>
      </c>
      <c r="D20" s="9">
        <f>+'24-01-337 Ind. Bonos Art. 2'!M59</f>
        <v>0</v>
      </c>
      <c r="E20" s="9">
        <f>+'24-01-337 Ind. Bonos Art. 2'!N59</f>
        <v>0</v>
      </c>
      <c r="F20" s="9">
        <f>+'24-01-337 Ind. Bonos Art. 2'!O59</f>
        <v>0</v>
      </c>
      <c r="G20" s="9">
        <f>+'24-01-337 Ind. Bonos Art. 2'!R59</f>
        <v>0</v>
      </c>
      <c r="H20" s="9">
        <f>+'24-01-337 Ind. Bonos Art. 2'!S59</f>
        <v>0</v>
      </c>
      <c r="I20" s="9">
        <f>+'24-01-337 Ind. Bonos Art. 2'!T59</f>
        <v>0</v>
      </c>
      <c r="J20" s="9">
        <f>+'24-01-337 Ind. Bonos Art. 2'!U59</f>
        <v>0</v>
      </c>
      <c r="K20" s="9">
        <f>+'24-01-337 Ind. Bonos Art. 2'!V59</f>
        <v>0</v>
      </c>
      <c r="L20" s="9">
        <f>+'24-01-337 Ind. Bonos Art. 2'!W59</f>
        <v>0</v>
      </c>
      <c r="M20" s="9">
        <f>+'24-01-337 Ind. Bonos Art. 2'!X59</f>
        <v>0</v>
      </c>
      <c r="N20" s="9">
        <f>+'24-01-337 Ind. Bonos Art. 2'!Y59</f>
        <v>0</v>
      </c>
      <c r="O20" s="9">
        <f>+'24-01-337 Ind. Bonos Art. 2'!Z59</f>
        <v>0</v>
      </c>
      <c r="P20" s="9">
        <f>+'24-01-337 Ind. Bonos Art. 2'!AA59</f>
        <v>0</v>
      </c>
      <c r="Q20" s="9">
        <f>+'24-01-337 Ind. Bonos Art. 2'!AB59</f>
        <v>0</v>
      </c>
      <c r="R20" s="9">
        <f>+'24-01-337 Ind. Bonos Art. 2'!AC59</f>
        <v>0</v>
      </c>
      <c r="S20" s="9">
        <f>+'24-01-337 Ind. Bonos Art. 2'!AD59</f>
        <v>0</v>
      </c>
      <c r="T20" s="9">
        <f>+'24-01-337 Ind. Bonos Art. 2'!AE59</f>
        <v>0</v>
      </c>
      <c r="U20" s="9">
        <f>+'24-01-337 Ind. Bonos Art. 2'!AF59</f>
        <v>0</v>
      </c>
      <c r="V20" s="9">
        <f>+'24-01-337 Ind. Bonos Art. 2'!AG59</f>
        <v>0</v>
      </c>
      <c r="W20" s="9">
        <f>+'24-01-337 Ind. Bonos Art. 2'!AH59</f>
        <v>0</v>
      </c>
      <c r="X20" s="14">
        <f>+'24-01-337 Ind. Bonos Art. 2'!AI59</f>
        <v>0</v>
      </c>
      <c r="Y20" s="14">
        <f>+'24-01-337 Ind. Bonos Art. 2'!AJ59</f>
        <v>0</v>
      </c>
    </row>
    <row r="21" spans="1:25" ht="24.75" customHeight="1">
      <c r="A21" s="10" t="s">
        <v>73</v>
      </c>
      <c r="B21" s="9">
        <f>+'24-01-337 Ind. Bonos Art. 2'!J63</f>
        <v>0</v>
      </c>
      <c r="C21" s="9">
        <f>+'24-01-337 Ind. Bonos Art. 2'!K63</f>
        <v>0</v>
      </c>
      <c r="D21" s="9">
        <f>+'24-01-337 Ind. Bonos Art. 2'!M63</f>
        <v>0</v>
      </c>
      <c r="E21" s="9">
        <f>+'24-01-337 Ind. Bonos Art. 2'!N63</f>
        <v>0</v>
      </c>
      <c r="F21" s="9">
        <f>+'24-01-337 Ind. Bonos Art. 2'!O63</f>
        <v>0</v>
      </c>
      <c r="G21" s="9">
        <f>+'24-01-337 Ind. Bonos Art. 2'!R63</f>
        <v>0</v>
      </c>
      <c r="H21" s="9">
        <f>+'24-01-337 Ind. Bonos Art. 2'!S63</f>
        <v>0</v>
      </c>
      <c r="I21" s="9">
        <f>+'24-01-337 Ind. Bonos Art. 2'!T63</f>
        <v>0</v>
      </c>
      <c r="J21" s="9">
        <f>+'24-01-337 Ind. Bonos Art. 2'!U63</f>
        <v>0</v>
      </c>
      <c r="K21" s="9">
        <f>+'24-01-337 Ind. Bonos Art. 2'!V63</f>
        <v>0</v>
      </c>
      <c r="L21" s="9">
        <f>+'24-01-337 Ind. Bonos Art. 2'!W63</f>
        <v>0</v>
      </c>
      <c r="M21" s="9">
        <f>+'24-01-337 Ind. Bonos Art. 2'!X63</f>
        <v>0</v>
      </c>
      <c r="N21" s="9">
        <f>+'24-01-337 Ind. Bonos Art. 2'!Y63</f>
        <v>0</v>
      </c>
      <c r="O21" s="9">
        <f>+'24-01-337 Ind. Bonos Art. 2'!Z63</f>
        <v>0</v>
      </c>
      <c r="P21" s="9">
        <f>+'24-01-337 Ind. Bonos Art. 2'!AA63</f>
        <v>0</v>
      </c>
      <c r="Q21" s="9">
        <f>+'24-01-337 Ind. Bonos Art. 2'!AB63</f>
        <v>0</v>
      </c>
      <c r="R21" s="9">
        <f>+'24-01-337 Ind. Bonos Art. 2'!AC63</f>
        <v>0</v>
      </c>
      <c r="S21" s="9">
        <f>+'24-01-337 Ind. Bonos Art. 2'!AD63</f>
        <v>0</v>
      </c>
      <c r="T21" s="9">
        <f>+'24-01-337 Ind. Bonos Art. 2'!AE63</f>
        <v>0</v>
      </c>
      <c r="U21" s="9">
        <f>+'24-01-337 Ind. Bonos Art. 2'!AF63</f>
        <v>0</v>
      </c>
      <c r="V21" s="9">
        <f>+'24-01-337 Ind. Bonos Art. 2'!AG63</f>
        <v>0</v>
      </c>
      <c r="W21" s="9">
        <f>+'24-01-337 Ind. Bonos Art. 2'!AH63</f>
        <v>0</v>
      </c>
      <c r="X21" s="14">
        <f>+'24-01-337 Ind. Bonos Art. 2'!AI63</f>
        <v>0</v>
      </c>
      <c r="Y21" s="14">
        <f>+'24-01-337 Ind. Bonos Art. 2'!AJ63</f>
        <v>0</v>
      </c>
    </row>
    <row r="22" spans="1:25" ht="24.75" customHeight="1">
      <c r="A22" s="10" t="s">
        <v>75</v>
      </c>
      <c r="B22" s="9">
        <f>+'24-01-337 Ind. Bonos Art. 2'!J67</f>
        <v>0</v>
      </c>
      <c r="C22" s="9">
        <f>+'24-01-337 Ind. Bonos Art. 2'!K64</f>
        <v>0</v>
      </c>
      <c r="D22" s="9">
        <f>+'24-01-337 Ind. Bonos Art. 2'!M64</f>
        <v>0</v>
      </c>
      <c r="E22" s="9">
        <f>+'24-01-337 Ind. Bonos Art. 2'!N64</f>
        <v>0</v>
      </c>
      <c r="F22" s="9">
        <f>+'24-01-337 Ind. Bonos Art. 2'!O64</f>
        <v>0</v>
      </c>
      <c r="G22" s="9">
        <f>+'24-01-337 Ind. Bonos Art. 2'!R64</f>
        <v>0</v>
      </c>
      <c r="H22" s="9">
        <f>+'24-01-337 Ind. Bonos Art. 2'!S64</f>
        <v>0</v>
      </c>
      <c r="I22" s="9">
        <f>+'24-01-337 Ind. Bonos Art. 2'!T64</f>
        <v>0</v>
      </c>
      <c r="J22" s="9">
        <f>+'24-01-337 Ind. Bonos Art. 2'!U67</f>
        <v>0</v>
      </c>
      <c r="K22" s="9">
        <f>+'24-01-337 Ind. Bonos Art. 2'!V64</f>
        <v>0</v>
      </c>
      <c r="L22" s="9">
        <f>+'24-01-337 Ind. Bonos Art. 2'!W64</f>
        <v>0</v>
      </c>
      <c r="M22" s="9">
        <f>+'24-01-337 Ind. Bonos Art. 2'!X64</f>
        <v>0</v>
      </c>
      <c r="N22" s="9">
        <f>+'24-01-337 Ind. Bonos Art. 2'!Y67</f>
        <v>0</v>
      </c>
      <c r="O22" s="9">
        <f>+'24-01-337 Ind. Bonos Art. 2'!Z64</f>
        <v>0</v>
      </c>
      <c r="P22" s="9">
        <f>+'24-01-337 Ind. Bonos Art. 2'!AA64</f>
        <v>0</v>
      </c>
      <c r="Q22" s="9">
        <f>+'24-01-337 Ind. Bonos Art. 2'!AB64</f>
        <v>0</v>
      </c>
      <c r="R22" s="9">
        <f>+'24-01-337 Ind. Bonos Art. 2'!AC67</f>
        <v>0</v>
      </c>
      <c r="S22" s="9">
        <f>+'24-01-337 Ind. Bonos Art. 2'!AD64</f>
        <v>0</v>
      </c>
      <c r="T22" s="9">
        <f>+'24-01-337 Ind. Bonos Art. 2'!AE64</f>
        <v>0</v>
      </c>
      <c r="U22" s="9">
        <f>+'24-01-337 Ind. Bonos Art. 2'!AF64</f>
        <v>0</v>
      </c>
      <c r="V22" s="9">
        <f>+'24-01-337 Ind. Bonos Art. 2'!AG67</f>
        <v>0</v>
      </c>
      <c r="W22" s="9">
        <f>+'24-01-337 Ind. Bonos Art. 2'!AH67</f>
        <v>0</v>
      </c>
      <c r="X22" s="14">
        <f>+'24-01-337 Ind. Bonos Art. 2'!AI67</f>
        <v>0</v>
      </c>
      <c r="Y22" s="14">
        <f>+'24-01-337 Ind. Bonos Art. 2'!AJ67</f>
        <v>0</v>
      </c>
    </row>
    <row r="23" spans="1:25" ht="24.75" customHeight="1">
      <c r="A23" s="10" t="s">
        <v>77</v>
      </c>
      <c r="B23" s="9">
        <f>+'24-01-337 Ind. Bonos Art. 2'!J71</f>
        <v>0</v>
      </c>
      <c r="C23" s="9">
        <f>+'24-01-337 Ind. Bonos Art. 2'!K71</f>
        <v>0</v>
      </c>
      <c r="D23" s="9">
        <f>+'24-01-337 Ind. Bonos Art. 2'!M71</f>
        <v>0</v>
      </c>
      <c r="E23" s="9">
        <f>+'24-01-337 Ind. Bonos Art. 2'!N71</f>
        <v>0</v>
      </c>
      <c r="F23" s="9">
        <f>+'24-01-337 Ind. Bonos Art. 2'!O71</f>
        <v>0</v>
      </c>
      <c r="G23" s="9">
        <f>+'24-01-337 Ind. Bonos Art. 2'!R71</f>
        <v>0</v>
      </c>
      <c r="H23" s="9">
        <f>+'24-01-337 Ind. Bonos Art. 2'!S71</f>
        <v>0</v>
      </c>
      <c r="I23" s="9">
        <f>+'24-01-337 Ind. Bonos Art. 2'!T71</f>
        <v>0</v>
      </c>
      <c r="J23" s="9">
        <f>+'24-01-337 Ind. Bonos Art. 2'!U71</f>
        <v>0</v>
      </c>
      <c r="K23" s="9">
        <f>+'24-01-337 Ind. Bonos Art. 2'!V71</f>
        <v>0</v>
      </c>
      <c r="L23" s="9">
        <f>+'24-01-337 Ind. Bonos Art. 2'!W71</f>
        <v>0</v>
      </c>
      <c r="M23" s="9">
        <f>+'24-01-337 Ind. Bonos Art. 2'!X71</f>
        <v>0</v>
      </c>
      <c r="N23" s="9">
        <f>+'24-01-337 Ind. Bonos Art. 2'!Y71</f>
        <v>0</v>
      </c>
      <c r="O23" s="9">
        <f>+'24-01-337 Ind. Bonos Art. 2'!Z71</f>
        <v>0</v>
      </c>
      <c r="P23" s="9">
        <f>+'24-01-337 Ind. Bonos Art. 2'!AA71</f>
        <v>0</v>
      </c>
      <c r="Q23" s="9">
        <f>+'24-01-337 Ind. Bonos Art. 2'!AB71</f>
        <v>0</v>
      </c>
      <c r="R23" s="9">
        <f>+'24-01-337 Ind. Bonos Art. 2'!AC71</f>
        <v>0</v>
      </c>
      <c r="S23" s="9">
        <f>+'24-01-337 Ind. Bonos Art. 2'!AD71</f>
        <v>0</v>
      </c>
      <c r="T23" s="9">
        <f>+'24-01-337 Ind. Bonos Art. 2'!AE71</f>
        <v>0</v>
      </c>
      <c r="U23" s="9">
        <f>+'24-01-337 Ind. Bonos Art. 2'!AF71</f>
        <v>0</v>
      </c>
      <c r="V23" s="9">
        <f>+'24-01-337 Ind. Bonos Art. 2'!AG71</f>
        <v>0</v>
      </c>
      <c r="W23" s="9">
        <f>+'24-01-337 Ind. Bonos Art. 2'!AH71</f>
        <v>0</v>
      </c>
      <c r="X23" s="14">
        <f>+'24-01-337 Ind. Bonos Art. 2'!AI71</f>
        <v>0</v>
      </c>
      <c r="Y23" s="14">
        <f>+'24-01-337 Ind. Bonos Art. 2'!AJ71</f>
        <v>0</v>
      </c>
    </row>
    <row r="24" spans="1:25" ht="24.75" customHeight="1">
      <c r="A24" s="11" t="s">
        <v>79</v>
      </c>
      <c r="B24" s="9">
        <f>+'24-01-337 Ind. Bonos Art. 2'!J74</f>
        <v>27769375000</v>
      </c>
      <c r="C24" s="9">
        <f>+'24-01-337 Ind. Bonos Art. 2'!K74</f>
        <v>27769375000</v>
      </c>
      <c r="D24" s="9" t="e">
        <f>+'24-01-337 Ind. Bonos Art. 2'!M74</f>
        <v>#REF!</v>
      </c>
      <c r="E24" s="9" t="e">
        <f>+'24-01-337 Ind. Bonos Art. 2'!N74</f>
        <v>#REF!</v>
      </c>
      <c r="F24" s="9" t="e">
        <f>+'24-01-337 Ind. Bonos Art. 2'!O74</f>
        <v>#REF!</v>
      </c>
      <c r="G24" s="9">
        <f>+'24-01-337 Ind. Bonos Art. 2'!R74</f>
        <v>0</v>
      </c>
      <c r="H24" s="9">
        <f>+'24-01-337 Ind. Bonos Art. 2'!S74</f>
        <v>0</v>
      </c>
      <c r="I24" s="9">
        <f>+'24-01-337 Ind. Bonos Art. 2'!T74</f>
        <v>0</v>
      </c>
      <c r="J24" s="9">
        <f>+'24-01-337 Ind. Bonos Art. 2'!U74</f>
        <v>0</v>
      </c>
      <c r="K24" s="9">
        <f>+'24-01-337 Ind. Bonos Art. 2'!V74</f>
        <v>2303600677</v>
      </c>
      <c r="L24" s="9">
        <f>+'24-01-337 Ind. Bonos Art. 2'!W74</f>
        <v>2326891401</v>
      </c>
      <c r="M24" s="9">
        <f>+'24-01-337 Ind. Bonos Art. 2'!X74</f>
        <v>2384280673</v>
      </c>
      <c r="N24" s="9">
        <f>+'24-01-337 Ind. Bonos Art. 2'!Y74</f>
        <v>7014772751</v>
      </c>
      <c r="O24" s="9">
        <f>+'24-01-337 Ind. Bonos Art. 2'!Z74</f>
        <v>9365202177</v>
      </c>
      <c r="P24" s="9">
        <f>+'24-01-337 Ind. Bonos Art. 2'!AA74</f>
        <v>2323644947</v>
      </c>
      <c r="Q24" s="9">
        <f>+'24-01-337 Ind. Bonos Art. 2'!AB74</f>
        <v>2277737069</v>
      </c>
      <c r="R24" s="9">
        <f>+'24-01-337 Ind. Bonos Art. 2'!AC74</f>
        <v>13966584193</v>
      </c>
      <c r="S24" s="9" t="e">
        <f>+'24-01-337 Ind. Bonos Art. 2'!AD74</f>
        <v>#REF!</v>
      </c>
      <c r="T24" s="9" t="e">
        <f>+'24-01-337 Ind. Bonos Art. 2'!AE74</f>
        <v>#REF!</v>
      </c>
      <c r="U24" s="9" t="e">
        <f>+'24-01-337 Ind. Bonos Art. 2'!AF74</f>
        <v>#REF!</v>
      </c>
      <c r="V24" s="9">
        <f>+'24-01-337 Ind. Bonos Art. 2'!AG74</f>
        <v>0</v>
      </c>
      <c r="W24" s="9">
        <f>+'24-01-337 Ind. Bonos Art. 2'!AH74</f>
        <v>20981356944</v>
      </c>
      <c r="X24" s="14">
        <f>+'24-01-337 Ind. Bonos Art. 2'!AI74</f>
        <v>0.75555740609934507</v>
      </c>
      <c r="Y24" s="14">
        <f>+'24-01-337 Ind. Bonos Art. 2'!AJ74</f>
        <v>1</v>
      </c>
    </row>
    <row r="25" spans="1:25" ht="34.5" customHeight="1">
      <c r="A25" s="81" t="str">
        <f>"TOTAL ASIG."&amp;" "&amp;$A$5</f>
        <v>TOTAL ASIG. 24-01-337 "Bonos Art. 2 Transitorio, Ley N°19,949"</v>
      </c>
      <c r="B25" s="79">
        <f>SUM(B8:B24)</f>
        <v>27769375000</v>
      </c>
      <c r="C25" s="79">
        <f t="shared" ref="C25:W25" si="0">SUM(C8:C24)</f>
        <v>27769375000</v>
      </c>
      <c r="D25" s="79" t="e">
        <f t="shared" si="0"/>
        <v>#REF!</v>
      </c>
      <c r="E25" s="79" t="e">
        <f t="shared" si="0"/>
        <v>#REF!</v>
      </c>
      <c r="F25" s="79" t="e">
        <f t="shared" si="0"/>
        <v>#REF!</v>
      </c>
      <c r="G25" s="79">
        <f t="shared" si="0"/>
        <v>0</v>
      </c>
      <c r="H25" s="79">
        <f t="shared" si="0"/>
        <v>0</v>
      </c>
      <c r="I25" s="79">
        <f t="shared" si="0"/>
        <v>0</v>
      </c>
      <c r="J25" s="79">
        <f t="shared" si="0"/>
        <v>0</v>
      </c>
      <c r="K25" s="79">
        <f t="shared" si="0"/>
        <v>2303600677</v>
      </c>
      <c r="L25" s="79">
        <f t="shared" si="0"/>
        <v>2326891401</v>
      </c>
      <c r="M25" s="79">
        <f t="shared" si="0"/>
        <v>2384280673</v>
      </c>
      <c r="N25" s="79">
        <f t="shared" si="0"/>
        <v>7014772751</v>
      </c>
      <c r="O25" s="79">
        <f t="shared" si="0"/>
        <v>9365202177</v>
      </c>
      <c r="P25" s="79">
        <f t="shared" si="0"/>
        <v>2323644947</v>
      </c>
      <c r="Q25" s="79">
        <f t="shared" si="0"/>
        <v>2277737069</v>
      </c>
      <c r="R25" s="79">
        <f t="shared" si="0"/>
        <v>13966584193</v>
      </c>
      <c r="S25" s="79" t="e">
        <f t="shared" si="0"/>
        <v>#REF!</v>
      </c>
      <c r="T25" s="79" t="e">
        <f t="shared" si="0"/>
        <v>#REF!</v>
      </c>
      <c r="U25" s="79" t="e">
        <f t="shared" si="0"/>
        <v>#REF!</v>
      </c>
      <c r="V25" s="79">
        <f t="shared" si="0"/>
        <v>0</v>
      </c>
      <c r="W25" s="79">
        <f t="shared" si="0"/>
        <v>20981356944</v>
      </c>
      <c r="X25" s="82">
        <f>+'24-01-337 Ind. Bonos Art. 2'!AI75</f>
        <v>0.75555740609934507</v>
      </c>
      <c r="Y25" s="82">
        <f>'24-01-337 Ind. Bonos Art. 2'!AJ75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56" orientation="landscape"/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007DB5"/>
    <pageSetUpPr fitToPage="1"/>
  </sheetPr>
  <dimension ref="A1:DB95"/>
  <sheetViews>
    <sheetView topLeftCell="U1" workbookViewId="0">
      <selection activeCell="J76" sqref="J76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17.3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11" t="s">
        <v>95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77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hidden="1" customHeight="1" outlineLevel="1">
      <c r="A9" s="23">
        <v>1</v>
      </c>
      <c r="B9" s="23"/>
      <c r="C9" s="24"/>
      <c r="D9" s="25"/>
      <c r="E9" s="24"/>
      <c r="F9" s="24"/>
      <c r="G9" s="24"/>
      <c r="H9" s="25"/>
      <c r="I9" s="25"/>
      <c r="J9" s="98"/>
      <c r="K9" s="48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IF(ISERROR(AH9/J9),0,AH9/J9)</f>
        <v>0</v>
      </c>
      <c r="AJ9" s="60">
        <f>IF(ISERROR(AH9/$AH$76),"-",AH9/$AH$76)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23">
        <v>2</v>
      </c>
      <c r="B10" s="23"/>
      <c r="C10" s="24"/>
      <c r="D10" s="25"/>
      <c r="E10" s="24"/>
      <c r="F10" s="24"/>
      <c r="G10" s="24"/>
      <c r="H10" s="25"/>
      <c r="I10" s="25"/>
      <c r="J10" s="98"/>
      <c r="K10" s="48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49"/>
      <c r="AG10" s="45">
        <f>SUM(AD10:AF10)</f>
        <v>0</v>
      </c>
      <c r="AH10" s="45">
        <f>SUM(U10,Y10,AC10,AG10)</f>
        <v>0</v>
      </c>
      <c r="AI10" s="59">
        <f>IF(ISERROR(AH10/J10),0,AH10/J10)</f>
        <v>0</v>
      </c>
      <c r="AJ10" s="59">
        <f>IF(ISERROR(AH10/$AH$76),"-",AH10/$AH$76)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 collapsed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SUM(J9:J10)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IF(ISERROR(AH11/$AH$76),0,AH11/$AH$76)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78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hidden="1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2"/>
      <c r="K13" s="48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>
        <f>IF(ISERROR(AH13/$AH$76),"-",AH13/$AH$76)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2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>
        <f>IF(ISERROR(AH14/$AH$76),"-",AH14/$AH$76)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 collapsed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SUM(J13:J14)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IF(ISERROR(AH15/$AH$76),0,AH15/$AH$76)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77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hidden="1" customHeight="1" outlineLevel="1">
      <c r="A17" s="23">
        <v>1</v>
      </c>
      <c r="B17" s="23"/>
      <c r="C17" s="24"/>
      <c r="D17" s="25"/>
      <c r="E17" s="24"/>
      <c r="F17" s="24"/>
      <c r="G17" s="24"/>
      <c r="H17" s="25"/>
      <c r="I17" s="25"/>
      <c r="J17" s="98"/>
      <c r="K17" s="48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IF(ISERROR(AH17/J17),0,AH17/J17)</f>
        <v>0</v>
      </c>
      <c r="AJ17" s="59">
        <f>IF(ISERROR(AH17/$AH$76),"-",AH17/$AH$76)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98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>
        <f>IF(ISERROR(AH18/$AH$76),"-",AH18/$AH$76)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 collapsed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SUM(J17:J18)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IF(ISERROR(AH19/$AH$76),0,AH19/$AH$76)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77"/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hidden="1" customHeight="1" outlineLevel="1">
      <c r="A21" s="23">
        <v>1</v>
      </c>
      <c r="B21" s="23"/>
      <c r="C21" s="24"/>
      <c r="D21" s="25"/>
      <c r="E21" s="24"/>
      <c r="F21" s="24"/>
      <c r="G21" s="24"/>
      <c r="H21" s="25"/>
      <c r="I21" s="25"/>
      <c r="J21" s="98"/>
      <c r="K21" s="48"/>
      <c r="L21" s="24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IF(ISERROR(AH21/J21),0,AH21/J21)</f>
        <v>0</v>
      </c>
      <c r="AJ21" s="59">
        <f>IF(ISERROR(AH21/$AH$76),"-",AH21/$AH$76)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23">
        <v>2</v>
      </c>
      <c r="B22" s="23"/>
      <c r="C22" s="24"/>
      <c r="D22" s="25"/>
      <c r="E22" s="24"/>
      <c r="F22" s="24"/>
      <c r="G22" s="24"/>
      <c r="H22" s="25"/>
      <c r="I22" s="25"/>
      <c r="J22" s="98"/>
      <c r="K22" s="48"/>
      <c r="L22" s="24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9"/>
      <c r="AG22" s="45">
        <f>SUM(AD22:AF22)</f>
        <v>0</v>
      </c>
      <c r="AH22" s="45">
        <f>SUM(U22,Y22,AC22,AG22)</f>
        <v>0</v>
      </c>
      <c r="AI22" s="59">
        <f>IF(ISERROR(AH22/J22),0,AH22/J22)</f>
        <v>0</v>
      </c>
      <c r="AJ22" s="59">
        <f>IF(ISERROR(AH22/$AH$76),"-",AH22/$AH$76)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 collapsed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SUM(J21:J22)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H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 t="shared" si="3"/>
        <v>0</v>
      </c>
      <c r="AE23" s="50">
        <f t="shared" si="3"/>
        <v>0</v>
      </c>
      <c r="AF23" s="50">
        <f t="shared" si="3"/>
        <v>0</v>
      </c>
      <c r="AG23" s="50">
        <f t="shared" si="3"/>
        <v>0</v>
      </c>
      <c r="AH23" s="50">
        <f t="shared" si="3"/>
        <v>0</v>
      </c>
      <c r="AI23" s="61">
        <f>IF(ISERROR(AH23/J23),0,AH23/J23)</f>
        <v>0</v>
      </c>
      <c r="AJ23" s="61">
        <f>IF(ISERROR(AH23/$AH$76),0,AH23/$AH$76)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77"/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hidden="1" customHeight="1" outlineLevel="1">
      <c r="A25" s="23">
        <v>1</v>
      </c>
      <c r="B25" s="23"/>
      <c r="C25" s="29"/>
      <c r="D25" s="30"/>
      <c r="E25" s="31"/>
      <c r="F25" s="32"/>
      <c r="G25" s="32"/>
      <c r="H25" s="33"/>
      <c r="I25" s="33"/>
      <c r="J25" s="98"/>
      <c r="K25" s="70"/>
      <c r="L25" s="43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49"/>
      <c r="AA25" s="49"/>
      <c r="AB25" s="49"/>
      <c r="AC25" s="45">
        <f>SUM(Z25:AB25)</f>
        <v>0</v>
      </c>
      <c r="AD25" s="49"/>
      <c r="AE25" s="49">
        <v>0</v>
      </c>
      <c r="AF25" s="49">
        <v>0</v>
      </c>
      <c r="AG25" s="45">
        <f>SUM(AD25:AF25)</f>
        <v>0</v>
      </c>
      <c r="AH25" s="45">
        <f>SUM(U25,Y25,AC25,AG25)</f>
        <v>0</v>
      </c>
      <c r="AI25" s="59">
        <f>IF(ISERROR(AH25/J25),0,AH25/J25)</f>
        <v>0</v>
      </c>
      <c r="AJ25" s="59">
        <f>IF(ISERROR(AH25/$AH$76),"-",AH25/$AH$76)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23">
        <v>2</v>
      </c>
      <c r="B26" s="23"/>
      <c r="C26" s="34"/>
      <c r="D26" s="39"/>
      <c r="E26" s="35"/>
      <c r="F26" s="32"/>
      <c r="G26" s="32"/>
      <c r="H26" s="36"/>
      <c r="I26" s="33"/>
      <c r="J26" s="98"/>
      <c r="K26" s="70"/>
      <c r="L26" s="43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49"/>
      <c r="AC26" s="45">
        <f>SUM(Z26:AB26)</f>
        <v>0</v>
      </c>
      <c r="AD26" s="49"/>
      <c r="AE26" s="49">
        <v>0</v>
      </c>
      <c r="AF26" s="49">
        <v>0</v>
      </c>
      <c r="AG26" s="45">
        <f>SUM(AD26:AF26)</f>
        <v>0</v>
      </c>
      <c r="AH26" s="45">
        <f>SUM(U26,Y26,AC26,AG26)</f>
        <v>0</v>
      </c>
      <c r="AI26" s="59">
        <f>IF(ISERROR(AH26/J26),0,AH26/J26)</f>
        <v>0</v>
      </c>
      <c r="AJ26" s="59">
        <f>IF(ISERROR(AH26/$AH$76),"-",AH26/$AH$76)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 collapsed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SUM(J25:J26)</f>
        <v>0</v>
      </c>
      <c r="K27" s="50">
        <f>SUM(K25:K26)</f>
        <v>0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H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0</v>
      </c>
      <c r="X27" s="50">
        <f t="shared" si="4"/>
        <v>0</v>
      </c>
      <c r="Y27" s="50">
        <f t="shared" si="4"/>
        <v>0</v>
      </c>
      <c r="Z27" s="50">
        <f t="shared" si="4"/>
        <v>0</v>
      </c>
      <c r="AA27" s="50">
        <f t="shared" si="4"/>
        <v>0</v>
      </c>
      <c r="AB27" s="50">
        <f t="shared" si="4"/>
        <v>0</v>
      </c>
      <c r="AC27" s="50">
        <f t="shared" si="4"/>
        <v>0</v>
      </c>
      <c r="AD27" s="50">
        <f t="shared" si="4"/>
        <v>0</v>
      </c>
      <c r="AE27" s="50">
        <f t="shared" si="4"/>
        <v>0</v>
      </c>
      <c r="AF27" s="50">
        <f t="shared" si="4"/>
        <v>0</v>
      </c>
      <c r="AG27" s="50">
        <f t="shared" si="4"/>
        <v>0</v>
      </c>
      <c r="AH27" s="50">
        <f t="shared" si="4"/>
        <v>0</v>
      </c>
      <c r="AI27" s="61">
        <f>IF(ISERROR(AH27/J27),0,AH27/J27)</f>
        <v>0</v>
      </c>
      <c r="AJ27" s="61">
        <f>IF(ISERROR(AH27/$AH$76),0,AH27/$AH$76)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77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hidden="1" customHeight="1" outlineLevel="1">
      <c r="A29" s="23">
        <v>1</v>
      </c>
      <c r="B29" s="23"/>
      <c r="C29" s="24"/>
      <c r="D29" s="25"/>
      <c r="E29" s="24"/>
      <c r="F29" s="24"/>
      <c r="G29" s="24"/>
      <c r="H29" s="25"/>
      <c r="I29" s="25"/>
      <c r="J29" s="98"/>
      <c r="K29" s="48"/>
      <c r="L29" s="2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49"/>
      <c r="AG29" s="45">
        <f>SUM(AD29:AF29)</f>
        <v>0</v>
      </c>
      <c r="AH29" s="45">
        <f>SUM(U29,Y29,AC29,AG29)</f>
        <v>0</v>
      </c>
      <c r="AI29" s="59">
        <f>IF(ISERROR(AH29/J29),0,AH29/J29)</f>
        <v>0</v>
      </c>
      <c r="AJ29" s="59">
        <f>IF(ISERROR(AH29/$AH$76),"-",AH29/$AH$76)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23">
        <v>2</v>
      </c>
      <c r="B30" s="23"/>
      <c r="C30" s="24"/>
      <c r="D30" s="25"/>
      <c r="E30" s="24"/>
      <c r="F30" s="24"/>
      <c r="G30" s="24"/>
      <c r="H30" s="25"/>
      <c r="I30" s="25"/>
      <c r="J30" s="98"/>
      <c r="K30" s="48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49"/>
      <c r="AG30" s="45">
        <f>SUM(AD30:AF30)</f>
        <v>0</v>
      </c>
      <c r="AH30" s="45">
        <f>SUM(U30,Y30,AC30,AG30)</f>
        <v>0</v>
      </c>
      <c r="AI30" s="59">
        <f>IF(ISERROR(AH30/J30),0,AH30/J30)</f>
        <v>0</v>
      </c>
      <c r="AJ30" s="59">
        <f>IF(ISERROR(AH30/$AH$76),"-",AH30/$AH$76)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 collapsed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SUM(J29:J30)</f>
        <v>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5">SUM(R29:R30)</f>
        <v>0</v>
      </c>
      <c r="S31" s="50">
        <f t="shared" si="5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50">
        <f t="shared" si="5"/>
        <v>0</v>
      </c>
      <c r="AF31" s="50">
        <f t="shared" si="5"/>
        <v>0</v>
      </c>
      <c r="AG31" s="50">
        <f t="shared" si="5"/>
        <v>0</v>
      </c>
      <c r="AH31" s="50">
        <f t="shared" si="5"/>
        <v>0</v>
      </c>
      <c r="AI31" s="61">
        <f>IF(ISERROR(AH31/J31),0,AH31/J31)</f>
        <v>0</v>
      </c>
      <c r="AJ31" s="61">
        <f>IF(ISERROR(AH31/$AH$76),0,AH31/$AH$76)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77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hidden="1" customHeight="1" outlineLevel="1">
      <c r="A33" s="23">
        <v>1</v>
      </c>
      <c r="B33" s="23"/>
      <c r="C33" s="24"/>
      <c r="D33" s="25"/>
      <c r="E33" s="24"/>
      <c r="F33" s="24"/>
      <c r="G33" s="24"/>
      <c r="H33" s="25"/>
      <c r="I33" s="25"/>
      <c r="J33" s="98"/>
      <c r="K33" s="48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49"/>
      <c r="AG33" s="45">
        <f>SUM(AD33:AF33)</f>
        <v>0</v>
      </c>
      <c r="AH33" s="45">
        <f>SUM(U33,Y33,AC33,AG33)</f>
        <v>0</v>
      </c>
      <c r="AI33" s="59">
        <f>IF(ISERROR(AH33/J33),0,AH33/J33)</f>
        <v>0</v>
      </c>
      <c r="AJ33" s="59">
        <f>IF(ISERROR(AH33/$AH$76),"-",AH33/$AH$76)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23">
        <v>2</v>
      </c>
      <c r="B34" s="23"/>
      <c r="C34" s="24"/>
      <c r="D34" s="25"/>
      <c r="E34" s="24"/>
      <c r="F34" s="24"/>
      <c r="G34" s="24"/>
      <c r="H34" s="25"/>
      <c r="I34" s="25"/>
      <c r="J34" s="98"/>
      <c r="K34" s="48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49"/>
      <c r="AF34" s="49"/>
      <c r="AG34" s="45">
        <f>SUM(AD34:AF34)</f>
        <v>0</v>
      </c>
      <c r="AH34" s="45">
        <f>SUM(U34,Y34,AC34,AG34)</f>
        <v>0</v>
      </c>
      <c r="AI34" s="59">
        <f>IF(ISERROR(AH34/J34),0,AH34/J34)</f>
        <v>0</v>
      </c>
      <c r="AJ34" s="59">
        <f>IF(ISERROR(AH34/$AH$76),"-",AH34/$AH$76)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 collapsed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SUM(J33:J34)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6">SUM(R33:R34)</f>
        <v>0</v>
      </c>
      <c r="S35" s="50">
        <f t="shared" si="6"/>
        <v>0</v>
      </c>
      <c r="T35" s="50">
        <f t="shared" si="6"/>
        <v>0</v>
      </c>
      <c r="U35" s="50">
        <f t="shared" si="6"/>
        <v>0</v>
      </c>
      <c r="V35" s="50">
        <f t="shared" si="6"/>
        <v>0</v>
      </c>
      <c r="W35" s="50">
        <f t="shared" si="6"/>
        <v>0</v>
      </c>
      <c r="X35" s="50">
        <f t="shared" si="6"/>
        <v>0</v>
      </c>
      <c r="Y35" s="50">
        <f t="shared" si="6"/>
        <v>0</v>
      </c>
      <c r="Z35" s="50">
        <f t="shared" si="6"/>
        <v>0</v>
      </c>
      <c r="AA35" s="50">
        <f t="shared" si="6"/>
        <v>0</v>
      </c>
      <c r="AB35" s="50">
        <f t="shared" si="6"/>
        <v>0</v>
      </c>
      <c r="AC35" s="50">
        <f t="shared" si="6"/>
        <v>0</v>
      </c>
      <c r="AD35" s="50">
        <f t="shared" si="6"/>
        <v>0</v>
      </c>
      <c r="AE35" s="50">
        <f t="shared" si="6"/>
        <v>0</v>
      </c>
      <c r="AF35" s="50">
        <f t="shared" si="6"/>
        <v>0</v>
      </c>
      <c r="AG35" s="50">
        <f t="shared" si="6"/>
        <v>0</v>
      </c>
      <c r="AH35" s="50">
        <f t="shared" si="6"/>
        <v>0</v>
      </c>
      <c r="AI35" s="61">
        <f>IF(ISERROR(AH35/J35),0,AH35/J35)</f>
        <v>0</v>
      </c>
      <c r="AJ35" s="61">
        <f>IF(ISERROR(AH35/$AH$76),0,AH35/$AH$76)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77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hidden="1" customHeight="1" outlineLevel="1">
      <c r="A37" s="23">
        <v>1</v>
      </c>
      <c r="B37" s="23"/>
      <c r="C37" s="24"/>
      <c r="D37" s="25"/>
      <c r="E37" s="24"/>
      <c r="F37" s="24"/>
      <c r="G37" s="24"/>
      <c r="H37" s="25"/>
      <c r="I37" s="25"/>
      <c r="J37" s="98"/>
      <c r="K37" s="48"/>
      <c r="L37" s="2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49"/>
      <c r="AA37" s="49"/>
      <c r="AB37" s="49"/>
      <c r="AC37" s="45">
        <f>SUM(Z37:AB37)</f>
        <v>0</v>
      </c>
      <c r="AD37" s="49"/>
      <c r="AE37" s="49"/>
      <c r="AF37" s="49"/>
      <c r="AG37" s="45">
        <f>SUM(AD37:AF37)</f>
        <v>0</v>
      </c>
      <c r="AH37" s="45">
        <f>SUM(U37,Y37,AC37,AG37)</f>
        <v>0</v>
      </c>
      <c r="AI37" s="59">
        <f>IF(ISERROR(AH37/J37),0,AH37/J37)</f>
        <v>0</v>
      </c>
      <c r="AJ37" s="59">
        <f>IF(ISERROR(AH37/$AH$76),"-",AH37/$AH$76)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23">
        <v>2</v>
      </c>
      <c r="B38" s="23"/>
      <c r="C38" s="24"/>
      <c r="D38" s="25"/>
      <c r="E38" s="24"/>
      <c r="F38" s="24"/>
      <c r="G38" s="24"/>
      <c r="H38" s="25"/>
      <c r="I38" s="25"/>
      <c r="J38" s="98"/>
      <c r="K38" s="48"/>
      <c r="L38" s="24"/>
      <c r="M38" s="49"/>
      <c r="N38" s="49"/>
      <c r="O38" s="49"/>
      <c r="P38" s="24"/>
      <c r="Q38" s="24"/>
      <c r="R38" s="49"/>
      <c r="S38" s="49"/>
      <c r="T38" s="49"/>
      <c r="U38" s="45">
        <f>SUM(R38:T38)</f>
        <v>0</v>
      </c>
      <c r="V38" s="49"/>
      <c r="W38" s="49"/>
      <c r="X38" s="49"/>
      <c r="Y38" s="45">
        <f>SUM(V38:X38)</f>
        <v>0</v>
      </c>
      <c r="Z38" s="49"/>
      <c r="AA38" s="49"/>
      <c r="AB38" s="49"/>
      <c r="AC38" s="45">
        <f>SUM(Z38:AB38)</f>
        <v>0</v>
      </c>
      <c r="AD38" s="49"/>
      <c r="AE38" s="49"/>
      <c r="AF38" s="49"/>
      <c r="AG38" s="45">
        <f>SUM(AD38:AF38)</f>
        <v>0</v>
      </c>
      <c r="AH38" s="45">
        <f>SUM(U38,Y38,AC38,AG38)</f>
        <v>0</v>
      </c>
      <c r="AI38" s="59">
        <f>IF(ISERROR(AH38/J38),0,AH38/J38)</f>
        <v>0</v>
      </c>
      <c r="AJ38" s="59">
        <f>IF(ISERROR(AH38/$AH$76),"-",AH38/$AH$76)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16" customFormat="1" ht="24.95" customHeight="1" collapsed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SUM(J37:J38)</f>
        <v>0</v>
      </c>
      <c r="K39" s="50">
        <f>SUM(K37:K38)</f>
        <v>0</v>
      </c>
      <c r="L39" s="26"/>
      <c r="M39" s="50">
        <f>SUM(M37:M38)</f>
        <v>0</v>
      </c>
      <c r="N39" s="50">
        <f>SUM(N37:N38)</f>
        <v>0</v>
      </c>
      <c r="O39" s="50">
        <f>SUM(O37:O38)</f>
        <v>0</v>
      </c>
      <c r="P39" s="51"/>
      <c r="Q39" s="56"/>
      <c r="R39" s="50">
        <f t="shared" ref="R39:AH39" si="7">SUM(R37:R38)</f>
        <v>0</v>
      </c>
      <c r="S39" s="50">
        <f t="shared" si="7"/>
        <v>0</v>
      </c>
      <c r="T39" s="50">
        <f t="shared" si="7"/>
        <v>0</v>
      </c>
      <c r="U39" s="50">
        <f t="shared" si="7"/>
        <v>0</v>
      </c>
      <c r="V39" s="50">
        <f t="shared" si="7"/>
        <v>0</v>
      </c>
      <c r="W39" s="50">
        <f t="shared" si="7"/>
        <v>0</v>
      </c>
      <c r="X39" s="50">
        <f t="shared" si="7"/>
        <v>0</v>
      </c>
      <c r="Y39" s="50">
        <f t="shared" si="7"/>
        <v>0</v>
      </c>
      <c r="Z39" s="50">
        <f t="shared" si="7"/>
        <v>0</v>
      </c>
      <c r="AA39" s="50">
        <f t="shared" si="7"/>
        <v>0</v>
      </c>
      <c r="AB39" s="50">
        <f t="shared" si="7"/>
        <v>0</v>
      </c>
      <c r="AC39" s="50">
        <f t="shared" si="7"/>
        <v>0</v>
      </c>
      <c r="AD39" s="50">
        <f t="shared" si="7"/>
        <v>0</v>
      </c>
      <c r="AE39" s="50">
        <f t="shared" si="7"/>
        <v>0</v>
      </c>
      <c r="AF39" s="50">
        <f t="shared" si="7"/>
        <v>0</v>
      </c>
      <c r="AG39" s="50">
        <f t="shared" si="7"/>
        <v>0</v>
      </c>
      <c r="AH39" s="50">
        <f t="shared" si="7"/>
        <v>0</v>
      </c>
      <c r="AI39" s="61">
        <f>IF(ISERROR(AH39/J39),0,AH39/J39)</f>
        <v>0</v>
      </c>
      <c r="AJ39" s="61">
        <f>IF(ISERROR(AH39/$AH$76),0,AH39/$AH$76)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77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hidden="1" customHeight="1" outlineLevel="1">
      <c r="A41" s="23">
        <v>1</v>
      </c>
      <c r="B41" s="23"/>
      <c r="C41" s="29"/>
      <c r="D41" s="30"/>
      <c r="E41" s="31"/>
      <c r="F41" s="32"/>
      <c r="G41" s="32"/>
      <c r="H41" s="41"/>
      <c r="I41" s="41"/>
      <c r="J41" s="98"/>
      <c r="K41" s="70"/>
      <c r="L41" s="43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/>
      <c r="AE41" s="49">
        <v>0</v>
      </c>
      <c r="AF41" s="49">
        <v>0</v>
      </c>
      <c r="AG41" s="45">
        <f>SUM(AD41:AF41)</f>
        <v>0</v>
      </c>
      <c r="AH41" s="45">
        <f>SUM(U41,Y41,AC41,AG41)</f>
        <v>0</v>
      </c>
      <c r="AI41" s="59">
        <f>IF(ISERROR(AH41/J41),0,AH41/J41)</f>
        <v>0</v>
      </c>
      <c r="AJ41" s="59">
        <f>IF(ISERROR(AH41/$AH$76),"-",AH41/$AH$76)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23">
        <v>2</v>
      </c>
      <c r="B42" s="23"/>
      <c r="C42" s="24"/>
      <c r="D42" s="25"/>
      <c r="E42" s="24"/>
      <c r="F42" s="24"/>
      <c r="G42" s="24"/>
      <c r="H42" s="25"/>
      <c r="I42" s="25"/>
      <c r="J42" s="98"/>
      <c r="K42" s="48"/>
      <c r="L42" s="24"/>
      <c r="M42" s="49"/>
      <c r="N42" s="49"/>
      <c r="O42" s="49"/>
      <c r="P42" s="24"/>
      <c r="Q42" s="24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49"/>
      <c r="AA42" s="49"/>
      <c r="AB42" s="49"/>
      <c r="AC42" s="45">
        <f>SUM(Z42:AB42)</f>
        <v>0</v>
      </c>
      <c r="AD42" s="49"/>
      <c r="AE42" s="49"/>
      <c r="AF42" s="49"/>
      <c r="AG42" s="45">
        <f>SUM(AD42:AF42)</f>
        <v>0</v>
      </c>
      <c r="AH42" s="45">
        <f>SUM(U42,Y42,AC42,AG42)</f>
        <v>0</v>
      </c>
      <c r="AI42" s="59">
        <f>IF(ISERROR(AH42/J42),0,AH42/J42)</f>
        <v>0</v>
      </c>
      <c r="AJ42" s="59">
        <f>IF(ISERROR(AH42/$AH$76),"-",AH42/$AH$76)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 collapsed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SUM(J41:J42)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H43" si="8">SUM(R41:R42)</f>
        <v>0</v>
      </c>
      <c r="S43" s="50">
        <f t="shared" si="8"/>
        <v>0</v>
      </c>
      <c r="T43" s="50">
        <f t="shared" si="8"/>
        <v>0</v>
      </c>
      <c r="U43" s="50">
        <f t="shared" si="8"/>
        <v>0</v>
      </c>
      <c r="V43" s="50">
        <f t="shared" si="8"/>
        <v>0</v>
      </c>
      <c r="W43" s="50">
        <f t="shared" si="8"/>
        <v>0</v>
      </c>
      <c r="X43" s="50">
        <f t="shared" si="8"/>
        <v>0</v>
      </c>
      <c r="Y43" s="50">
        <f t="shared" si="8"/>
        <v>0</v>
      </c>
      <c r="Z43" s="50">
        <f t="shared" si="8"/>
        <v>0</v>
      </c>
      <c r="AA43" s="50">
        <f t="shared" si="8"/>
        <v>0</v>
      </c>
      <c r="AB43" s="50">
        <f t="shared" si="8"/>
        <v>0</v>
      </c>
      <c r="AC43" s="50">
        <f t="shared" si="8"/>
        <v>0</v>
      </c>
      <c r="AD43" s="50">
        <f t="shared" si="8"/>
        <v>0</v>
      </c>
      <c r="AE43" s="50">
        <f t="shared" si="8"/>
        <v>0</v>
      </c>
      <c r="AF43" s="50">
        <f t="shared" si="8"/>
        <v>0</v>
      </c>
      <c r="AG43" s="50">
        <f t="shared" si="8"/>
        <v>0</v>
      </c>
      <c r="AH43" s="50">
        <f t="shared" si="8"/>
        <v>0</v>
      </c>
      <c r="AI43" s="61">
        <f>IF(ISERROR(AH43/J43),0,AH43/J43)</f>
        <v>0</v>
      </c>
      <c r="AJ43" s="61">
        <f>IF(ISERROR(AH43/$AH$76),0,AH43/$AH$76)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 t="s">
        <v>65</v>
      </c>
      <c r="B44" s="107"/>
      <c r="C44" s="107"/>
      <c r="D44" s="107"/>
      <c r="E44" s="107"/>
      <c r="F44" s="20"/>
      <c r="G44" s="21"/>
      <c r="H44" s="22"/>
      <c r="I44" s="22"/>
      <c r="J44" s="77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hidden="1" customHeight="1" outlineLevel="1">
      <c r="A45" s="23">
        <v>1</v>
      </c>
      <c r="B45" s="23"/>
      <c r="C45" s="29"/>
      <c r="D45" s="30"/>
      <c r="E45" s="31"/>
      <c r="F45" s="32"/>
      <c r="G45" s="32"/>
      <c r="H45" s="41"/>
      <c r="I45" s="41"/>
      <c r="J45" s="98"/>
      <c r="K45" s="70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49">
        <v>0</v>
      </c>
      <c r="AA45" s="49">
        <v>0</v>
      </c>
      <c r="AB45" s="49">
        <v>0</v>
      </c>
      <c r="AC45" s="45">
        <f>SUM(Z45:AB45)</f>
        <v>0</v>
      </c>
      <c r="AD45" s="49">
        <v>0</v>
      </c>
      <c r="AE45" s="49">
        <v>0</v>
      </c>
      <c r="AF45" s="49">
        <v>0</v>
      </c>
      <c r="AG45" s="45">
        <f>SUM(AD45:AF45)</f>
        <v>0</v>
      </c>
      <c r="AH45" s="45">
        <f>SUM(U45,Y45,AC45,AG45)</f>
        <v>0</v>
      </c>
      <c r="AI45" s="59">
        <f>IF(ISERROR(AH45/J45),0,AH45/J45)</f>
        <v>0</v>
      </c>
      <c r="AJ45" s="59">
        <f>IF(ISERROR(AH45/$AH$76),"-",AH45/$AH$76)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23">
        <v>2</v>
      </c>
      <c r="B46" s="23"/>
      <c r="C46" s="24"/>
      <c r="D46" s="25"/>
      <c r="E46" s="24"/>
      <c r="F46" s="24"/>
      <c r="G46" s="24"/>
      <c r="H46" s="25"/>
      <c r="I46" s="25"/>
      <c r="J46" s="98"/>
      <c r="K46" s="70"/>
      <c r="L46" s="24"/>
      <c r="M46" s="49"/>
      <c r="N46" s="49"/>
      <c r="O46" s="49"/>
      <c r="P46" s="24"/>
      <c r="Q46" s="24"/>
      <c r="R46" s="49"/>
      <c r="S46" s="49"/>
      <c r="T46" s="49"/>
      <c r="U46" s="45">
        <f>SUM(R46:T46)</f>
        <v>0</v>
      </c>
      <c r="V46" s="49"/>
      <c r="W46" s="49"/>
      <c r="X46" s="49"/>
      <c r="Y46" s="45">
        <f>SUM(V46:X46)</f>
        <v>0</v>
      </c>
      <c r="Z46" s="49"/>
      <c r="AA46" s="49"/>
      <c r="AB46" s="49"/>
      <c r="AC46" s="45">
        <f>SUM(Z46:AB46)</f>
        <v>0</v>
      </c>
      <c r="AD46" s="49"/>
      <c r="AE46" s="49"/>
      <c r="AF46" s="49"/>
      <c r="AG46" s="45">
        <f>SUM(AD46:AF46)</f>
        <v>0</v>
      </c>
      <c r="AH46" s="45">
        <f>SUM(U46,Y46,AC46,AG46)</f>
        <v>0</v>
      </c>
      <c r="AI46" s="59">
        <f>IF(ISERROR(AH46/J46),0,AH46/J46)</f>
        <v>0</v>
      </c>
      <c r="AJ46" s="59">
        <f>IF(ISERROR(AH46/$AH$76),"-",AH46/$AH$76)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 collapsed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SUM(J45:J46)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 t="shared" ref="R47:AH47" si="9">SUM(R45:R46)</f>
        <v>0</v>
      </c>
      <c r="S47" s="50">
        <f t="shared" si="9"/>
        <v>0</v>
      </c>
      <c r="T47" s="50">
        <f t="shared" si="9"/>
        <v>0</v>
      </c>
      <c r="U47" s="50">
        <f t="shared" si="9"/>
        <v>0</v>
      </c>
      <c r="V47" s="50">
        <f t="shared" si="9"/>
        <v>0</v>
      </c>
      <c r="W47" s="50">
        <f t="shared" si="9"/>
        <v>0</v>
      </c>
      <c r="X47" s="50">
        <f t="shared" si="9"/>
        <v>0</v>
      </c>
      <c r="Y47" s="50">
        <f t="shared" si="9"/>
        <v>0</v>
      </c>
      <c r="Z47" s="50">
        <f t="shared" si="9"/>
        <v>0</v>
      </c>
      <c r="AA47" s="50">
        <f t="shared" si="9"/>
        <v>0</v>
      </c>
      <c r="AB47" s="50">
        <f t="shared" si="9"/>
        <v>0</v>
      </c>
      <c r="AC47" s="50">
        <f t="shared" si="9"/>
        <v>0</v>
      </c>
      <c r="AD47" s="50">
        <f t="shared" si="9"/>
        <v>0</v>
      </c>
      <c r="AE47" s="50">
        <f t="shared" si="9"/>
        <v>0</v>
      </c>
      <c r="AF47" s="50">
        <f t="shared" si="9"/>
        <v>0</v>
      </c>
      <c r="AG47" s="50">
        <f t="shared" si="9"/>
        <v>0</v>
      </c>
      <c r="AH47" s="50">
        <f t="shared" si="9"/>
        <v>0</v>
      </c>
      <c r="AI47" s="61">
        <f>IF(ISERROR(AH47/J47),0,AH47/J47)</f>
        <v>0</v>
      </c>
      <c r="AJ47" s="61">
        <f>IF(ISERROR(AH47/$AH$76),0,AH47/$AH$76)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 t="s">
        <v>67</v>
      </c>
      <c r="B48" s="107"/>
      <c r="C48" s="107"/>
      <c r="D48" s="107"/>
      <c r="E48" s="107"/>
      <c r="F48" s="20"/>
      <c r="G48" s="21"/>
      <c r="H48" s="22"/>
      <c r="I48" s="22"/>
      <c r="J48" s="77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hidden="1" customHeight="1" outlineLevel="1">
      <c r="A49" s="23">
        <v>1</v>
      </c>
      <c r="B49" s="43"/>
      <c r="C49" s="43"/>
      <c r="D49" s="33"/>
      <c r="E49" s="44"/>
      <c r="F49" s="44"/>
      <c r="G49" s="21"/>
      <c r="H49" s="41"/>
      <c r="I49" s="41"/>
      <c r="J49" s="98"/>
      <c r="K49" s="45"/>
      <c r="L49" s="41"/>
      <c r="M49" s="54"/>
      <c r="N49" s="54"/>
      <c r="O49" s="21"/>
      <c r="P49" s="21"/>
      <c r="Q49" s="21"/>
      <c r="R49" s="9"/>
      <c r="S49" s="9"/>
      <c r="T49" s="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/>
      <c r="AE49" s="49"/>
      <c r="AF49" s="49"/>
      <c r="AG49" s="45">
        <f>SUM(AD49:AF49)</f>
        <v>0</v>
      </c>
      <c r="AH49" s="45">
        <f>SUM(U49,Y49,AC49,AG49)</f>
        <v>0</v>
      </c>
      <c r="AI49" s="59">
        <f>IF(ISERROR(AH49/J49),0,AH49/J49)</f>
        <v>0</v>
      </c>
      <c r="AJ49" s="59">
        <f>IF(ISERROR(AH49/$AH$76),"-",AH49/$AH$76)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23">
        <v>2</v>
      </c>
      <c r="B50" s="23"/>
      <c r="C50" s="24"/>
      <c r="D50" s="25"/>
      <c r="E50" s="24"/>
      <c r="F50" s="24"/>
      <c r="G50" s="24"/>
      <c r="H50" s="25"/>
      <c r="I50" s="25"/>
      <c r="J50" s="98"/>
      <c r="K50" s="48"/>
      <c r="L50" s="24"/>
      <c r="M50" s="49"/>
      <c r="N50" s="49"/>
      <c r="O50" s="49"/>
      <c r="P50" s="24"/>
      <c r="Q50" s="24"/>
      <c r="R50" s="49"/>
      <c r="S50" s="49"/>
      <c r="T50" s="4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49"/>
      <c r="AE50" s="49"/>
      <c r="AF50" s="49"/>
      <c r="AG50" s="45">
        <f>SUM(AD50:AF50)</f>
        <v>0</v>
      </c>
      <c r="AH50" s="45">
        <f>SUM(U50,Y50,AC50,AG50)</f>
        <v>0</v>
      </c>
      <c r="AI50" s="59">
        <f>IF(ISERROR(AH50/J50),0,AH50/J50)</f>
        <v>0</v>
      </c>
      <c r="AJ50" s="59">
        <f>IF(ISERROR(AH50/$AH$76),"-",AH50/$AH$76)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 collapsed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J49</f>
        <v>0</v>
      </c>
      <c r="K51" s="50">
        <v>0</v>
      </c>
      <c r="L51" s="26"/>
      <c r="M51" s="50">
        <f>SUM(M49:M50)</f>
        <v>0</v>
      </c>
      <c r="N51" s="50">
        <f>SUM(N49:N50)</f>
        <v>0</v>
      </c>
      <c r="O51" s="50">
        <f>SUM(O49:O50)</f>
        <v>0</v>
      </c>
      <c r="P51" s="51"/>
      <c r="Q51" s="56"/>
      <c r="R51" s="50">
        <f t="shared" ref="R51:AH51" si="10">SUM(R49:R50)</f>
        <v>0</v>
      </c>
      <c r="S51" s="50">
        <f t="shared" si="10"/>
        <v>0</v>
      </c>
      <c r="T51" s="50">
        <f t="shared" si="10"/>
        <v>0</v>
      </c>
      <c r="U51" s="50">
        <f t="shared" si="10"/>
        <v>0</v>
      </c>
      <c r="V51" s="50">
        <f t="shared" si="10"/>
        <v>0</v>
      </c>
      <c r="W51" s="50">
        <f t="shared" si="10"/>
        <v>0</v>
      </c>
      <c r="X51" s="50">
        <f t="shared" si="10"/>
        <v>0</v>
      </c>
      <c r="Y51" s="50">
        <f t="shared" si="10"/>
        <v>0</v>
      </c>
      <c r="Z51" s="50">
        <f t="shared" si="10"/>
        <v>0</v>
      </c>
      <c r="AA51" s="50">
        <f t="shared" si="10"/>
        <v>0</v>
      </c>
      <c r="AB51" s="50">
        <f t="shared" si="10"/>
        <v>0</v>
      </c>
      <c r="AC51" s="50">
        <f t="shared" si="10"/>
        <v>0</v>
      </c>
      <c r="AD51" s="50">
        <f t="shared" si="10"/>
        <v>0</v>
      </c>
      <c r="AE51" s="50">
        <f t="shared" si="10"/>
        <v>0</v>
      </c>
      <c r="AF51" s="50">
        <f t="shared" si="10"/>
        <v>0</v>
      </c>
      <c r="AG51" s="50">
        <f t="shared" si="10"/>
        <v>0</v>
      </c>
      <c r="AH51" s="50">
        <f t="shared" si="10"/>
        <v>0</v>
      </c>
      <c r="AI51" s="61">
        <f>IF(ISERROR(AH51/J51),0,AH51/J51)</f>
        <v>0</v>
      </c>
      <c r="AJ51" s="61">
        <f>IF(ISERROR(AH51/$AH$76),0,AH51/$AH$76)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77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hidden="1" customHeight="1" outlineLevel="1">
      <c r="A53" s="23">
        <v>1</v>
      </c>
      <c r="B53" s="23"/>
      <c r="C53" s="24"/>
      <c r="D53" s="25"/>
      <c r="E53" s="24"/>
      <c r="F53" s="24"/>
      <c r="G53" s="24"/>
      <c r="H53" s="25"/>
      <c r="I53" s="25"/>
      <c r="J53" s="98"/>
      <c r="K53" s="48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/>
      <c r="AE53" s="49"/>
      <c r="AF53" s="49"/>
      <c r="AG53" s="45">
        <f>SUM(AD53:AF53)</f>
        <v>0</v>
      </c>
      <c r="AH53" s="45">
        <f>SUM(U53,Y53,AC53,AG53)</f>
        <v>0</v>
      </c>
      <c r="AI53" s="59">
        <f>IF(ISERROR(AH53/J53),0,AH53/J53)</f>
        <v>0</v>
      </c>
      <c r="AJ53" s="59">
        <f>IF(ISERROR(AH53/$AH$76),"-",AH53/$AH$76)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23">
        <v>2</v>
      </c>
      <c r="B54" s="23"/>
      <c r="C54" s="24"/>
      <c r="D54" s="25"/>
      <c r="E54" s="24"/>
      <c r="F54" s="24"/>
      <c r="G54" s="24"/>
      <c r="H54" s="25"/>
      <c r="I54" s="25"/>
      <c r="J54" s="98"/>
      <c r="K54" s="48"/>
      <c r="L54" s="24"/>
      <c r="M54" s="49"/>
      <c r="N54" s="49"/>
      <c r="O54" s="49"/>
      <c r="P54" s="24"/>
      <c r="Q54" s="24"/>
      <c r="R54" s="49"/>
      <c r="S54" s="49"/>
      <c r="T54" s="49"/>
      <c r="U54" s="45">
        <f>SUM(R54:T54)</f>
        <v>0</v>
      </c>
      <c r="V54" s="49"/>
      <c r="W54" s="49"/>
      <c r="X54" s="49"/>
      <c r="Y54" s="45">
        <f>SUM(V54:X54)</f>
        <v>0</v>
      </c>
      <c r="Z54" s="49"/>
      <c r="AA54" s="49"/>
      <c r="AB54" s="49"/>
      <c r="AC54" s="45">
        <f>SUM(Z54:AB54)</f>
        <v>0</v>
      </c>
      <c r="AD54" s="49"/>
      <c r="AE54" s="49"/>
      <c r="AF54" s="49"/>
      <c r="AG54" s="45">
        <f>SUM(AD54:AF54)</f>
        <v>0</v>
      </c>
      <c r="AH54" s="45">
        <f>SUM(U54,Y54,AC54,AG54)</f>
        <v>0</v>
      </c>
      <c r="AI54" s="59">
        <f>IF(ISERROR(AH54/J54),0,AH54/J54)</f>
        <v>0</v>
      </c>
      <c r="AJ54" s="59">
        <f>IF(ISERROR(AH54/$AH$76),"-",AH54/$AH$76)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 collapsed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SUM(J53:J54)</f>
        <v>0</v>
      </c>
      <c r="K55" s="50">
        <f>SUM(K53:K54)</f>
        <v>0</v>
      </c>
      <c r="L55" s="26"/>
      <c r="M55" s="50">
        <f>SUM(M53:M54)</f>
        <v>0</v>
      </c>
      <c r="N55" s="50">
        <f>SUM(N53:N54)</f>
        <v>0</v>
      </c>
      <c r="O55" s="50">
        <f>SUM(O53:O54)</f>
        <v>0</v>
      </c>
      <c r="P55" s="51"/>
      <c r="Q55" s="56"/>
      <c r="R55" s="50">
        <f t="shared" ref="R55:AH55" si="11">SUM(R53:R54)</f>
        <v>0</v>
      </c>
      <c r="S55" s="50">
        <f t="shared" si="11"/>
        <v>0</v>
      </c>
      <c r="T55" s="50">
        <f t="shared" si="11"/>
        <v>0</v>
      </c>
      <c r="U55" s="50">
        <f t="shared" si="11"/>
        <v>0</v>
      </c>
      <c r="V55" s="50">
        <f t="shared" si="11"/>
        <v>0</v>
      </c>
      <c r="W55" s="50">
        <f t="shared" si="11"/>
        <v>0</v>
      </c>
      <c r="X55" s="50">
        <f t="shared" si="11"/>
        <v>0</v>
      </c>
      <c r="Y55" s="50">
        <f t="shared" si="11"/>
        <v>0</v>
      </c>
      <c r="Z55" s="50">
        <f t="shared" si="11"/>
        <v>0</v>
      </c>
      <c r="AA55" s="50">
        <f t="shared" si="11"/>
        <v>0</v>
      </c>
      <c r="AB55" s="50">
        <f t="shared" si="11"/>
        <v>0</v>
      </c>
      <c r="AC55" s="50">
        <f t="shared" si="11"/>
        <v>0</v>
      </c>
      <c r="AD55" s="50">
        <f t="shared" si="11"/>
        <v>0</v>
      </c>
      <c r="AE55" s="50">
        <f t="shared" si="11"/>
        <v>0</v>
      </c>
      <c r="AF55" s="50">
        <f t="shared" si="11"/>
        <v>0</v>
      </c>
      <c r="AG55" s="50">
        <f t="shared" si="11"/>
        <v>0</v>
      </c>
      <c r="AH55" s="50">
        <f t="shared" si="11"/>
        <v>0</v>
      </c>
      <c r="AI55" s="61">
        <f>IF(ISERROR(AH55/J55),0,AH55/J55)</f>
        <v>0</v>
      </c>
      <c r="AJ55" s="61">
        <f>IF(ISERROR(AH55/$AH$76),0,AH55/$AH$76)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77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hidden="1" customHeight="1" outlineLevel="1">
      <c r="A57" s="23">
        <v>1</v>
      </c>
      <c r="B57" s="23"/>
      <c r="C57" s="24"/>
      <c r="D57" s="25"/>
      <c r="E57" s="24"/>
      <c r="F57" s="24"/>
      <c r="G57" s="24"/>
      <c r="H57" s="25"/>
      <c r="I57" s="25"/>
      <c r="J57" s="98"/>
      <c r="K57" s="48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9"/>
      <c r="AA57" s="49"/>
      <c r="AB57" s="49"/>
      <c r="AC57" s="45">
        <f>SUM(Z57:AB57)</f>
        <v>0</v>
      </c>
      <c r="AD57" s="49"/>
      <c r="AE57" s="49"/>
      <c r="AF57" s="49"/>
      <c r="AG57" s="45">
        <f>SUM(AD57:AF57)</f>
        <v>0</v>
      </c>
      <c r="AH57" s="45">
        <f>SUM(U57,Y57,AC57,AG57)</f>
        <v>0</v>
      </c>
      <c r="AI57" s="59">
        <f>IF(ISERROR(AH57/J57),0,AH57/J57)</f>
        <v>0</v>
      </c>
      <c r="AJ57" s="59">
        <f>IF(ISERROR(AH57/$AH$76),"-",AH57/$AH$76)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23">
        <v>2</v>
      </c>
      <c r="B58" s="23"/>
      <c r="C58" s="24"/>
      <c r="D58" s="25"/>
      <c r="E58" s="24"/>
      <c r="F58" s="24"/>
      <c r="G58" s="24"/>
      <c r="H58" s="25"/>
      <c r="I58" s="25"/>
      <c r="J58" s="98"/>
      <c r="K58" s="48"/>
      <c r="L58" s="24"/>
      <c r="M58" s="49"/>
      <c r="N58" s="49"/>
      <c r="O58" s="49"/>
      <c r="P58" s="24"/>
      <c r="Q58" s="24"/>
      <c r="R58" s="49"/>
      <c r="S58" s="49"/>
      <c r="T58" s="49"/>
      <c r="U58" s="45">
        <f>SUM(R58:T58)</f>
        <v>0</v>
      </c>
      <c r="V58" s="49"/>
      <c r="W58" s="49"/>
      <c r="X58" s="49"/>
      <c r="Y58" s="45">
        <f>SUM(V58:X58)</f>
        <v>0</v>
      </c>
      <c r="Z58" s="49"/>
      <c r="AA58" s="49"/>
      <c r="AB58" s="49"/>
      <c r="AC58" s="45">
        <f>SUM(Z58:AB58)</f>
        <v>0</v>
      </c>
      <c r="AD58" s="49"/>
      <c r="AE58" s="49"/>
      <c r="AF58" s="49"/>
      <c r="AG58" s="45">
        <f>SUM(AD58:AF58)</f>
        <v>0</v>
      </c>
      <c r="AH58" s="45">
        <f>SUM(U58,Y58,AC58,AG58)</f>
        <v>0</v>
      </c>
      <c r="AI58" s="59">
        <f>IF(ISERROR(AH58/J58),0,AH58/J58)</f>
        <v>0</v>
      </c>
      <c r="AJ58" s="59">
        <f>IF(ISERROR(AH58/$AH$76),"-",AH58/$AH$76)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 collapsed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SUM(J57:J58)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 t="shared" ref="R59:AH59" si="12">SUM(R57:R58)</f>
        <v>0</v>
      </c>
      <c r="S59" s="50">
        <f t="shared" si="12"/>
        <v>0</v>
      </c>
      <c r="T59" s="50">
        <f t="shared" si="12"/>
        <v>0</v>
      </c>
      <c r="U59" s="50">
        <f t="shared" si="12"/>
        <v>0</v>
      </c>
      <c r="V59" s="50">
        <f t="shared" si="12"/>
        <v>0</v>
      </c>
      <c r="W59" s="50">
        <f t="shared" si="12"/>
        <v>0</v>
      </c>
      <c r="X59" s="50">
        <f t="shared" si="12"/>
        <v>0</v>
      </c>
      <c r="Y59" s="50">
        <f t="shared" si="12"/>
        <v>0</v>
      </c>
      <c r="Z59" s="50">
        <f t="shared" si="12"/>
        <v>0</v>
      </c>
      <c r="AA59" s="50">
        <f t="shared" si="12"/>
        <v>0</v>
      </c>
      <c r="AB59" s="50">
        <f t="shared" si="12"/>
        <v>0</v>
      </c>
      <c r="AC59" s="50">
        <f t="shared" si="12"/>
        <v>0</v>
      </c>
      <c r="AD59" s="50">
        <f t="shared" si="12"/>
        <v>0</v>
      </c>
      <c r="AE59" s="50">
        <f t="shared" si="12"/>
        <v>0</v>
      </c>
      <c r="AF59" s="50">
        <f t="shared" si="12"/>
        <v>0</v>
      </c>
      <c r="AG59" s="50">
        <f t="shared" si="12"/>
        <v>0</v>
      </c>
      <c r="AH59" s="50">
        <f t="shared" si="12"/>
        <v>0</v>
      </c>
      <c r="AI59" s="61">
        <f>IF(ISERROR(AH59/J59),0,AH59/J59)</f>
        <v>0</v>
      </c>
      <c r="AJ59" s="61">
        <f>IF(ISERROR(AH59/$AH$76),0,AH59/$AH$76)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77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hidden="1" customHeight="1" outlineLevel="1">
      <c r="A61" s="23">
        <v>1</v>
      </c>
      <c r="B61" s="23"/>
      <c r="C61" s="24"/>
      <c r="D61" s="25"/>
      <c r="E61" s="24"/>
      <c r="F61" s="24"/>
      <c r="G61" s="24"/>
      <c r="H61" s="25"/>
      <c r="I61" s="25"/>
      <c r="J61" s="98"/>
      <c r="K61" s="48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49"/>
      <c r="AG61" s="45">
        <f>SUM(AD61:AF61)</f>
        <v>0</v>
      </c>
      <c r="AH61" s="45">
        <f>SUM(U61,Y61,AC61,AG61)</f>
        <v>0</v>
      </c>
      <c r="AI61" s="59">
        <f>IF(ISERROR(AH61/J61),0,AH61/J61)</f>
        <v>0</v>
      </c>
      <c r="AJ61" s="59">
        <f>IF(ISERROR(AH61/$AH$76),"-",AH61/$AH$76)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23">
        <v>2</v>
      </c>
      <c r="B62" s="23"/>
      <c r="C62" s="24"/>
      <c r="D62" s="25"/>
      <c r="E62" s="24"/>
      <c r="F62" s="24"/>
      <c r="G62" s="24"/>
      <c r="H62" s="25"/>
      <c r="I62" s="25"/>
      <c r="J62" s="98"/>
      <c r="K62" s="48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/>
      <c r="AE62" s="49"/>
      <c r="AF62" s="49"/>
      <c r="AG62" s="45">
        <f>SUM(AD62:AF62)</f>
        <v>0</v>
      </c>
      <c r="AH62" s="45">
        <f>SUM(U62,Y62,AC62,AG62)</f>
        <v>0</v>
      </c>
      <c r="AI62" s="59">
        <f>IF(ISERROR(AH62/J62),0,AH62/J62)</f>
        <v>0</v>
      </c>
      <c r="AJ62" s="59">
        <f>IF(ISERROR(AH62/$AH$76),"-",AH62/$AH$76)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 collapsed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SUM(J61:J62)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13">SUM(R61:R62)</f>
        <v>0</v>
      </c>
      <c r="S63" s="50">
        <f t="shared" si="13"/>
        <v>0</v>
      </c>
      <c r="T63" s="50">
        <f t="shared" si="13"/>
        <v>0</v>
      </c>
      <c r="U63" s="50">
        <f t="shared" si="13"/>
        <v>0</v>
      </c>
      <c r="V63" s="50">
        <f t="shared" si="13"/>
        <v>0</v>
      </c>
      <c r="W63" s="50">
        <f t="shared" si="13"/>
        <v>0</v>
      </c>
      <c r="X63" s="50">
        <f t="shared" si="13"/>
        <v>0</v>
      </c>
      <c r="Y63" s="50">
        <f t="shared" si="13"/>
        <v>0</v>
      </c>
      <c r="Z63" s="50">
        <f t="shared" si="13"/>
        <v>0</v>
      </c>
      <c r="AA63" s="50">
        <f t="shared" si="13"/>
        <v>0</v>
      </c>
      <c r="AB63" s="50">
        <f t="shared" si="13"/>
        <v>0</v>
      </c>
      <c r="AC63" s="50">
        <f t="shared" si="13"/>
        <v>0</v>
      </c>
      <c r="AD63" s="50">
        <f t="shared" si="13"/>
        <v>0</v>
      </c>
      <c r="AE63" s="50">
        <f t="shared" si="13"/>
        <v>0</v>
      </c>
      <c r="AF63" s="50">
        <f t="shared" si="13"/>
        <v>0</v>
      </c>
      <c r="AG63" s="50">
        <f t="shared" si="13"/>
        <v>0</v>
      </c>
      <c r="AH63" s="50">
        <f t="shared" si="13"/>
        <v>0</v>
      </c>
      <c r="AI63" s="61">
        <f>IF(ISERROR(AH63/J63),0,AH63/J63)</f>
        <v>0</v>
      </c>
      <c r="AJ63" s="61">
        <f>IF(ISERROR(AH63/$AH$76),0,AH63/$AH$76)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77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hidden="1" customHeight="1" outlineLevel="1">
      <c r="A65" s="23">
        <v>1</v>
      </c>
      <c r="B65" s="23"/>
      <c r="C65" s="24"/>
      <c r="D65" s="25"/>
      <c r="E65" s="24"/>
      <c r="F65" s="24"/>
      <c r="G65" s="24"/>
      <c r="H65" s="25"/>
      <c r="I65" s="25"/>
      <c r="J65" s="98"/>
      <c r="K65" s="48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49"/>
      <c r="AG65" s="45">
        <f>SUM(AD65:AF65)</f>
        <v>0</v>
      </c>
      <c r="AH65" s="45">
        <f>SUM(U65,Y65,AC65,AG65)</f>
        <v>0</v>
      </c>
      <c r="AI65" s="59">
        <f>IF(ISERROR(AH65/J65),0,AH65/J65)</f>
        <v>0</v>
      </c>
      <c r="AJ65" s="59">
        <f>IF(ISERROR(AH65/$AH$76),"-",AH65/$AH$76)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23">
        <v>2</v>
      </c>
      <c r="B66" s="23"/>
      <c r="C66" s="24"/>
      <c r="D66" s="25"/>
      <c r="E66" s="24"/>
      <c r="F66" s="24"/>
      <c r="G66" s="24"/>
      <c r="H66" s="25"/>
      <c r="I66" s="25"/>
      <c r="J66" s="98"/>
      <c r="K66" s="48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/>
      <c r="AE66" s="49"/>
      <c r="AF66" s="49"/>
      <c r="AG66" s="45">
        <f>SUM(AD66:AF66)</f>
        <v>0</v>
      </c>
      <c r="AH66" s="45">
        <f>SUM(U66,Y66,AC66,AG66)</f>
        <v>0</v>
      </c>
      <c r="AI66" s="59">
        <f>IF(ISERROR(AH66/J66),0,AH66/J66)</f>
        <v>0</v>
      </c>
      <c r="AJ66" s="59">
        <f>IF(ISERROR(AH66/$AH$76),"-",AH66/$AH$76)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 collapsed="1">
      <c r="A67" s="106" t="s">
        <v>96</v>
      </c>
      <c r="B67" s="106"/>
      <c r="C67" s="106"/>
      <c r="D67" s="106"/>
      <c r="E67" s="106"/>
      <c r="F67" s="106"/>
      <c r="G67" s="106"/>
      <c r="H67" s="106"/>
      <c r="I67" s="106"/>
      <c r="J67" s="50">
        <f>SUM(J65:J66)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H67" si="14">SUM(R65:R66)</f>
        <v>0</v>
      </c>
      <c r="S67" s="50">
        <f t="shared" si="14"/>
        <v>0</v>
      </c>
      <c r="T67" s="50">
        <f t="shared" si="14"/>
        <v>0</v>
      </c>
      <c r="U67" s="50">
        <f t="shared" si="14"/>
        <v>0</v>
      </c>
      <c r="V67" s="50">
        <f t="shared" si="14"/>
        <v>0</v>
      </c>
      <c r="W67" s="50">
        <f t="shared" si="14"/>
        <v>0</v>
      </c>
      <c r="X67" s="50">
        <f t="shared" si="14"/>
        <v>0</v>
      </c>
      <c r="Y67" s="50">
        <f t="shared" si="14"/>
        <v>0</v>
      </c>
      <c r="Z67" s="50">
        <f t="shared" si="14"/>
        <v>0</v>
      </c>
      <c r="AA67" s="50">
        <f t="shared" si="14"/>
        <v>0</v>
      </c>
      <c r="AB67" s="50">
        <f t="shared" si="14"/>
        <v>0</v>
      </c>
      <c r="AC67" s="50">
        <f t="shared" si="14"/>
        <v>0</v>
      </c>
      <c r="AD67" s="50">
        <f t="shared" si="14"/>
        <v>0</v>
      </c>
      <c r="AE67" s="50">
        <f t="shared" si="14"/>
        <v>0</v>
      </c>
      <c r="AF67" s="50">
        <f t="shared" si="14"/>
        <v>0</v>
      </c>
      <c r="AG67" s="50">
        <f t="shared" si="14"/>
        <v>0</v>
      </c>
      <c r="AH67" s="50">
        <f t="shared" si="14"/>
        <v>0</v>
      </c>
      <c r="AI67" s="61">
        <f>IF(ISERROR(AH67/J67),0,AH67/J67)</f>
        <v>0</v>
      </c>
      <c r="AJ67" s="61">
        <f>IF(ISERROR(AH67/$AH$76),0,AH67/$AH$76)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77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hidden="1" customHeight="1" outlineLevel="1">
      <c r="A69" s="23">
        <v>1</v>
      </c>
      <c r="B69" s="23"/>
      <c r="C69" s="24"/>
      <c r="D69" s="25"/>
      <c r="E69" s="24"/>
      <c r="F69" s="24"/>
      <c r="G69" s="24"/>
      <c r="H69" s="25"/>
      <c r="I69" s="25"/>
      <c r="J69" s="98"/>
      <c r="K69" s="48"/>
      <c r="L69" s="24"/>
      <c r="M69" s="49"/>
      <c r="N69" s="49"/>
      <c r="O69" s="49"/>
      <c r="P69" s="24"/>
      <c r="Q69" s="24"/>
      <c r="R69" s="49"/>
      <c r="S69" s="49"/>
      <c r="T69" s="49"/>
      <c r="U69" s="45">
        <f>SUM(R69:T69)</f>
        <v>0</v>
      </c>
      <c r="V69" s="49"/>
      <c r="W69" s="49"/>
      <c r="X69" s="49"/>
      <c r="Y69" s="45">
        <f>SUM(V69:X69)</f>
        <v>0</v>
      </c>
      <c r="Z69" s="49"/>
      <c r="AA69" s="49"/>
      <c r="AB69" s="49"/>
      <c r="AC69" s="45">
        <f>SUM(Z69:AB69)</f>
        <v>0</v>
      </c>
      <c r="AD69" s="49"/>
      <c r="AE69" s="49"/>
      <c r="AF69" s="49"/>
      <c r="AG69" s="45">
        <f>SUM(AD69:AF69)</f>
        <v>0</v>
      </c>
      <c r="AH69" s="45">
        <f>SUM(U69,Y69,AC69,AG69)</f>
        <v>0</v>
      </c>
      <c r="AI69" s="59">
        <f>IF(ISERROR(AH69/J69),0,AH69/J69)</f>
        <v>0</v>
      </c>
      <c r="AJ69" s="59">
        <f>IF(ISERROR(AH69/$AH$76),"-",AH69/$AH$76)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23">
        <v>2</v>
      </c>
      <c r="B70" s="23"/>
      <c r="C70" s="24"/>
      <c r="D70" s="25"/>
      <c r="E70" s="24"/>
      <c r="F70" s="24"/>
      <c r="G70" s="24"/>
      <c r="H70" s="25"/>
      <c r="I70" s="25"/>
      <c r="J70" s="98"/>
      <c r="K70" s="48"/>
      <c r="L70" s="24"/>
      <c r="M70" s="49"/>
      <c r="N70" s="49"/>
      <c r="O70" s="49"/>
      <c r="P70" s="24"/>
      <c r="Q70" s="24"/>
      <c r="R70" s="49"/>
      <c r="S70" s="49"/>
      <c r="T70" s="49"/>
      <c r="U70" s="45">
        <f>SUM(R70:T70)</f>
        <v>0</v>
      </c>
      <c r="V70" s="49"/>
      <c r="W70" s="49"/>
      <c r="X70" s="49"/>
      <c r="Y70" s="45">
        <f>SUM(V70:X70)</f>
        <v>0</v>
      </c>
      <c r="Z70" s="49"/>
      <c r="AA70" s="49"/>
      <c r="AB70" s="49"/>
      <c r="AC70" s="45">
        <f>SUM(Z70:AB70)</f>
        <v>0</v>
      </c>
      <c r="AD70" s="49"/>
      <c r="AE70" s="49"/>
      <c r="AF70" s="49"/>
      <c r="AG70" s="45">
        <f>SUM(AD70:AF70)</f>
        <v>0</v>
      </c>
      <c r="AH70" s="45">
        <f>SUM(U70,Y70,AC70,AG70)</f>
        <v>0</v>
      </c>
      <c r="AI70" s="59">
        <f>IF(ISERROR(AH70/J70),0,AH70/J70)</f>
        <v>0</v>
      </c>
      <c r="AJ70" s="59">
        <f>IF(ISERROR(AH70/$AH$76),"-",AH70/$AH$76)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16" customFormat="1" ht="24.95" customHeight="1" collapsed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SUM(J69:J70)</f>
        <v>0</v>
      </c>
      <c r="K71" s="50">
        <f>SUM(K69:K70)</f>
        <v>0</v>
      </c>
      <c r="L71" s="26"/>
      <c r="M71" s="50">
        <f>SUM(M69:M70)</f>
        <v>0</v>
      </c>
      <c r="N71" s="50">
        <f>SUM(N69:N70)</f>
        <v>0</v>
      </c>
      <c r="O71" s="50">
        <f>SUM(O69:O70)</f>
        <v>0</v>
      </c>
      <c r="P71" s="51"/>
      <c r="Q71" s="56"/>
      <c r="R71" s="50">
        <f t="shared" ref="R71:AH71" si="15">SUM(R69:R70)</f>
        <v>0</v>
      </c>
      <c r="S71" s="50">
        <f t="shared" si="15"/>
        <v>0</v>
      </c>
      <c r="T71" s="50">
        <f t="shared" si="15"/>
        <v>0</v>
      </c>
      <c r="U71" s="50">
        <f t="shared" si="15"/>
        <v>0</v>
      </c>
      <c r="V71" s="50">
        <f t="shared" si="15"/>
        <v>0</v>
      </c>
      <c r="W71" s="50">
        <f t="shared" si="15"/>
        <v>0</v>
      </c>
      <c r="X71" s="50">
        <f t="shared" si="15"/>
        <v>0</v>
      </c>
      <c r="Y71" s="50">
        <f t="shared" si="15"/>
        <v>0</v>
      </c>
      <c r="Z71" s="50">
        <f t="shared" si="15"/>
        <v>0</v>
      </c>
      <c r="AA71" s="50">
        <f t="shared" si="15"/>
        <v>0</v>
      </c>
      <c r="AB71" s="50">
        <f t="shared" si="15"/>
        <v>0</v>
      </c>
      <c r="AC71" s="50">
        <f t="shared" si="15"/>
        <v>0</v>
      </c>
      <c r="AD71" s="50">
        <f t="shared" si="15"/>
        <v>0</v>
      </c>
      <c r="AE71" s="50">
        <f t="shared" si="15"/>
        <v>0</v>
      </c>
      <c r="AF71" s="50">
        <f t="shared" si="15"/>
        <v>0</v>
      </c>
      <c r="AG71" s="50">
        <f t="shared" si="15"/>
        <v>0</v>
      </c>
      <c r="AH71" s="50">
        <f t="shared" si="15"/>
        <v>0</v>
      </c>
      <c r="AI71" s="61">
        <f>IF(ISERROR(AH71/J71),0,AH71/J71)</f>
        <v>0</v>
      </c>
      <c r="AJ71" s="61">
        <f>IF(ISERROR(AH71/$AH$76),0,AH71/$AH$76)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1237487000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24.95" customHeight="1" outlineLevel="1">
      <c r="A73" s="23">
        <v>1</v>
      </c>
      <c r="B73" s="23"/>
      <c r="C73" s="34" t="s">
        <v>97</v>
      </c>
      <c r="D73" s="39">
        <v>46145</v>
      </c>
      <c r="E73" s="31" t="s">
        <v>98</v>
      </c>
      <c r="F73" s="32" t="s">
        <v>99</v>
      </c>
      <c r="G73" s="31"/>
      <c r="H73" s="36"/>
      <c r="I73" s="41"/>
      <c r="J73" s="98"/>
      <c r="K73" s="64">
        <v>1237487000</v>
      </c>
      <c r="L73" s="44"/>
      <c r="M73" s="52"/>
      <c r="N73" s="65"/>
      <c r="O73" s="52"/>
      <c r="P73" s="66"/>
      <c r="Q73" s="66"/>
      <c r="R73" s="49"/>
      <c r="S73" s="49"/>
      <c r="T73" s="49">
        <v>618743500</v>
      </c>
      <c r="U73" s="45">
        <f>SUM(R73:T73)</f>
        <v>618743500</v>
      </c>
      <c r="V73" s="49"/>
      <c r="W73" s="49"/>
      <c r="X73" s="49"/>
      <c r="Y73" s="45">
        <f>SUM(V73:X73)</f>
        <v>0</v>
      </c>
      <c r="Z73" s="49"/>
      <c r="AA73" s="49"/>
      <c r="AB73" s="49">
        <v>618743500</v>
      </c>
      <c r="AC73" s="45">
        <f>SUM(Z73:AB73)</f>
        <v>618743500</v>
      </c>
      <c r="AD73" s="49"/>
      <c r="AE73" s="49">
        <v>0</v>
      </c>
      <c r="AF73" s="49"/>
      <c r="AG73" s="45">
        <f>SUM(AD73:AF73)</f>
        <v>0</v>
      </c>
      <c r="AH73" s="45">
        <f>SUM(U73,Y73,AC73,AG73)</f>
        <v>1237487000</v>
      </c>
      <c r="AI73" s="59">
        <f>IF(ISERROR(AH73/J72),0,AH73/J72)</f>
        <v>1</v>
      </c>
      <c r="AJ73" s="59">
        <f>IF(ISERROR(AH73/$AH$76),"-",AH73/$AH$76)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23">
        <v>2</v>
      </c>
      <c r="B74" s="23"/>
      <c r="C74" s="34"/>
      <c r="D74" s="39"/>
      <c r="E74" s="31"/>
      <c r="F74" s="31"/>
      <c r="G74" s="62"/>
      <c r="H74" s="36"/>
      <c r="I74" s="41"/>
      <c r="J74" s="98"/>
      <c r="K74" s="64"/>
      <c r="L74" s="44"/>
      <c r="M74" s="52"/>
      <c r="N74" s="65"/>
      <c r="O74" s="52"/>
      <c r="P74" s="66"/>
      <c r="Q74" s="66"/>
      <c r="R74" s="49"/>
      <c r="S74" s="49"/>
      <c r="T74" s="49"/>
      <c r="U74" s="45">
        <f>SUM(R74:T74)</f>
        <v>0</v>
      </c>
      <c r="V74" s="49"/>
      <c r="W74" s="49"/>
      <c r="X74" s="49"/>
      <c r="Y74" s="45">
        <f>SUM(V74:X74)</f>
        <v>0</v>
      </c>
      <c r="Z74" s="49"/>
      <c r="AA74" s="49"/>
      <c r="AB74" s="49"/>
      <c r="AC74" s="45">
        <f>SUM(Z74:AB74)</f>
        <v>0</v>
      </c>
      <c r="AD74" s="49"/>
      <c r="AE74" s="49">
        <v>0</v>
      </c>
      <c r="AF74" s="49">
        <v>0</v>
      </c>
      <c r="AG74" s="45">
        <f>SUM(AD74:AF74)</f>
        <v>0</v>
      </c>
      <c r="AH74" s="45">
        <f>SUM(U74,Y74,AC74,AG74)</f>
        <v>0</v>
      </c>
      <c r="AI74" s="59">
        <f>IF(ISERROR(AH74/J73),0,AH74/J73)</f>
        <v>0</v>
      </c>
      <c r="AJ74" s="59">
        <f>IF(ISERROR(AH74/$AH$76),"-",AH74/$AH$76)</f>
        <v>0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16" customFormat="1" ht="24.95" customHeight="1">
      <c r="A75" s="106" t="s">
        <v>86</v>
      </c>
      <c r="B75" s="106"/>
      <c r="C75" s="106"/>
      <c r="D75" s="106"/>
      <c r="E75" s="106"/>
      <c r="F75" s="106"/>
      <c r="G75" s="106"/>
      <c r="H75" s="106"/>
      <c r="I75" s="106"/>
      <c r="J75" s="50">
        <f>J72</f>
        <v>1237487000</v>
      </c>
      <c r="K75" s="50">
        <f>SUM(K73:K73)</f>
        <v>1237487000</v>
      </c>
      <c r="L75" s="26"/>
      <c r="M75" s="50">
        <f>SUM(M73:M73)</f>
        <v>0</v>
      </c>
      <c r="N75" s="50">
        <f>SUM(N73:N73)</f>
        <v>0</v>
      </c>
      <c r="O75" s="50">
        <f>SUM(O73:O73)</f>
        <v>0</v>
      </c>
      <c r="P75" s="51"/>
      <c r="Q75" s="56"/>
      <c r="R75" s="50">
        <f t="shared" ref="R75:AH75" si="16">SUM(R73:R73)</f>
        <v>0</v>
      </c>
      <c r="S75" s="50">
        <f t="shared" si="16"/>
        <v>0</v>
      </c>
      <c r="T75" s="50">
        <f t="shared" si="16"/>
        <v>618743500</v>
      </c>
      <c r="U75" s="50">
        <f t="shared" si="16"/>
        <v>618743500</v>
      </c>
      <c r="V75" s="50">
        <f t="shared" si="16"/>
        <v>0</v>
      </c>
      <c r="W75" s="50">
        <f t="shared" si="16"/>
        <v>0</v>
      </c>
      <c r="X75" s="50">
        <f t="shared" si="16"/>
        <v>0</v>
      </c>
      <c r="Y75" s="50">
        <f t="shared" si="16"/>
        <v>0</v>
      </c>
      <c r="Z75" s="50">
        <f t="shared" si="16"/>
        <v>0</v>
      </c>
      <c r="AA75" s="50">
        <f t="shared" si="16"/>
        <v>0</v>
      </c>
      <c r="AB75" s="50">
        <f t="shared" si="16"/>
        <v>618743500</v>
      </c>
      <c r="AC75" s="50">
        <f t="shared" si="16"/>
        <v>618743500</v>
      </c>
      <c r="AD75" s="50">
        <f t="shared" si="16"/>
        <v>0</v>
      </c>
      <c r="AE75" s="50">
        <f t="shared" si="16"/>
        <v>0</v>
      </c>
      <c r="AF75" s="50">
        <f t="shared" si="16"/>
        <v>0</v>
      </c>
      <c r="AG75" s="50">
        <f t="shared" si="16"/>
        <v>0</v>
      </c>
      <c r="AH75" s="50">
        <f t="shared" si="16"/>
        <v>1237487000</v>
      </c>
      <c r="AI75" s="61">
        <f>IF(ISERROR(AH75/J75),0,AH75/J75)</f>
        <v>1</v>
      </c>
      <c r="AJ75" s="61">
        <f>IF(ISERROR(AH75/$AH$76),0,AH75/$AH$76)</f>
        <v>1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17" customFormat="1" ht="44.25" customHeight="1">
      <c r="A76" s="108" t="str">
        <f>"TOTAL ASIG."&amp;" "&amp;$A$5</f>
        <v>TOTAL ASIG. 24-02-010 "Programa de Ayudas Técnicas - SENADIS"</v>
      </c>
      <c r="B76" s="108"/>
      <c r="C76" s="108"/>
      <c r="D76" s="108"/>
      <c r="E76" s="108"/>
      <c r="F76" s="108"/>
      <c r="G76" s="108"/>
      <c r="H76" s="108"/>
      <c r="I76" s="108"/>
      <c r="J76" s="79">
        <f>SUM(J11,J15,J19,J23,J27,J31,J35,J39,J43,J47,J51,J55,J59,J63,J67,J71,J75)</f>
        <v>1237487000</v>
      </c>
      <c r="K76" s="79">
        <f t="shared" ref="K76:AH76" si="17">SUM(K11,K15,K19,K23,K27,K31,K35,K39,K43,K47,K51,K55,K59,K63,K67,K71,K75)</f>
        <v>1237487000</v>
      </c>
      <c r="L76" s="79">
        <f t="shared" si="17"/>
        <v>0</v>
      </c>
      <c r="M76" s="79">
        <f t="shared" si="17"/>
        <v>0</v>
      </c>
      <c r="N76" s="79">
        <f t="shared" si="17"/>
        <v>0</v>
      </c>
      <c r="O76" s="79">
        <f t="shared" si="17"/>
        <v>0</v>
      </c>
      <c r="P76" s="79">
        <f t="shared" si="17"/>
        <v>0</v>
      </c>
      <c r="Q76" s="79">
        <f t="shared" si="17"/>
        <v>0</v>
      </c>
      <c r="R76" s="79">
        <f t="shared" si="17"/>
        <v>0</v>
      </c>
      <c r="S76" s="79">
        <f t="shared" si="17"/>
        <v>0</v>
      </c>
      <c r="T76" s="79">
        <f t="shared" si="17"/>
        <v>618743500</v>
      </c>
      <c r="U76" s="79">
        <f t="shared" si="17"/>
        <v>618743500</v>
      </c>
      <c r="V76" s="79">
        <f t="shared" si="17"/>
        <v>0</v>
      </c>
      <c r="W76" s="79">
        <f t="shared" si="17"/>
        <v>0</v>
      </c>
      <c r="X76" s="79">
        <f t="shared" si="17"/>
        <v>0</v>
      </c>
      <c r="Y76" s="79">
        <f t="shared" si="17"/>
        <v>0</v>
      </c>
      <c r="Z76" s="79">
        <f t="shared" si="17"/>
        <v>0</v>
      </c>
      <c r="AA76" s="79">
        <f t="shared" si="17"/>
        <v>0</v>
      </c>
      <c r="AB76" s="79">
        <f t="shared" si="17"/>
        <v>618743500</v>
      </c>
      <c r="AC76" s="79">
        <f t="shared" si="17"/>
        <v>618743500</v>
      </c>
      <c r="AD76" s="79">
        <f t="shared" si="17"/>
        <v>0</v>
      </c>
      <c r="AE76" s="79">
        <f t="shared" si="17"/>
        <v>0</v>
      </c>
      <c r="AF76" s="79">
        <f t="shared" si="17"/>
        <v>0</v>
      </c>
      <c r="AG76" s="79">
        <f t="shared" si="17"/>
        <v>0</v>
      </c>
      <c r="AH76" s="79">
        <f t="shared" si="17"/>
        <v>1237487000</v>
      </c>
      <c r="AI76" s="80">
        <f>IF(ISERROR(AH76/J76),0,AH76/J76)</f>
        <v>1</v>
      </c>
      <c r="AJ76" s="80">
        <f>IF(ISERROR(AH76/$AH$76),0,AH76/$AH$76)</f>
        <v>1</v>
      </c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</row>
    <row r="77" spans="1:106">
      <c r="J77" s="12"/>
      <c r="R77" s="12"/>
      <c r="S77" s="12"/>
      <c r="T77" s="12"/>
      <c r="V77" s="12"/>
      <c r="W77" s="12"/>
      <c r="X77" s="12"/>
      <c r="Z77" s="12"/>
      <c r="AA77" s="12"/>
      <c r="AB77" s="12"/>
      <c r="AD77" s="12"/>
      <c r="AE77" s="12"/>
      <c r="AF77" s="1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J79" s="12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</row>
    <row r="80" spans="1:106"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32"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</row>
    <row r="82" spans="1:32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32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32">
      <c r="J84" s="12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</row>
    <row r="85" spans="1:32">
      <c r="A85" s="5"/>
      <c r="J85" s="12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</row>
    <row r="86" spans="1:32">
      <c r="A86" s="5"/>
      <c r="J86" s="12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</row>
    <row r="87" spans="1:32">
      <c r="A87" s="5"/>
      <c r="J87" s="12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</row>
    <row r="88" spans="1:32">
      <c r="A88" s="5"/>
      <c r="J88" s="12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</row>
    <row r="89" spans="1:32">
      <c r="A89" s="5"/>
      <c r="J89" s="12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</row>
    <row r="90" spans="1:32">
      <c r="A90" s="5"/>
      <c r="J90" s="12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</row>
    <row r="91" spans="1:32">
      <c r="A91" s="5"/>
      <c r="J91" s="12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</row>
    <row r="92" spans="1:32">
      <c r="A92" s="5"/>
      <c r="J92" s="12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</row>
    <row r="93" spans="1:32">
      <c r="A93" s="5"/>
      <c r="J93" s="12"/>
      <c r="R93" s="12"/>
      <c r="S93" s="12"/>
      <c r="T93" s="12"/>
      <c r="V93" s="12"/>
      <c r="W93" s="12"/>
      <c r="X93" s="12"/>
      <c r="Z93" s="12"/>
      <c r="AA93" s="12"/>
      <c r="AB93" s="12"/>
      <c r="AD93" s="12"/>
      <c r="AE93" s="12"/>
      <c r="AF93" s="12"/>
    </row>
    <row r="95" spans="1:32">
      <c r="E95" s="63"/>
    </row>
  </sheetData>
  <mergeCells count="80">
    <mergeCell ref="Z6:AB6"/>
    <mergeCell ref="A1:AJ1"/>
    <mergeCell ref="A2:AJ2"/>
    <mergeCell ref="A3:AJ3"/>
    <mergeCell ref="A4:AJ4"/>
    <mergeCell ref="A5:AJ5"/>
    <mergeCell ref="AD6:AF6"/>
    <mergeCell ref="AI6:AJ6"/>
    <mergeCell ref="U6:U7"/>
    <mergeCell ref="Y6:Y7"/>
    <mergeCell ref="AC6:AC7"/>
    <mergeCell ref="AG6:AG7"/>
    <mergeCell ref="AH6:AH7"/>
    <mergeCell ref="M6:O6"/>
    <mergeCell ref="R6:T6"/>
    <mergeCell ref="V6:X6"/>
    <mergeCell ref="A8:E8"/>
    <mergeCell ref="A11:I11"/>
    <mergeCell ref="A12:E12"/>
    <mergeCell ref="J6:J7"/>
    <mergeCell ref="J9:J10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76:I76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A60:E60"/>
    <mergeCell ref="J17:J18"/>
    <mergeCell ref="J21:J22"/>
    <mergeCell ref="J25:J26"/>
    <mergeCell ref="J29:J30"/>
    <mergeCell ref="A75:I75"/>
    <mergeCell ref="A63:I63"/>
    <mergeCell ref="A44:E44"/>
    <mergeCell ref="A47:I47"/>
    <mergeCell ref="A48:E48"/>
    <mergeCell ref="A51:I51"/>
    <mergeCell ref="A52:E52"/>
    <mergeCell ref="A35:I35"/>
    <mergeCell ref="A36:E36"/>
    <mergeCell ref="A39:I39"/>
    <mergeCell ref="A40:E40"/>
    <mergeCell ref="A43:I43"/>
    <mergeCell ref="J72:J74"/>
    <mergeCell ref="K6:K7"/>
    <mergeCell ref="L6:L7"/>
    <mergeCell ref="P6:P7"/>
    <mergeCell ref="Q6:Q7"/>
    <mergeCell ref="J53:J54"/>
    <mergeCell ref="J57:J58"/>
    <mergeCell ref="J61:J62"/>
    <mergeCell ref="J65:J66"/>
    <mergeCell ref="J69:J70"/>
    <mergeCell ref="J33:J34"/>
    <mergeCell ref="J37:J38"/>
    <mergeCell ref="J41:J42"/>
    <mergeCell ref="J45:J46"/>
    <mergeCell ref="J49:J50"/>
    <mergeCell ref="J13:J14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04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0400-000001000000}">
      <formula1>42005</formula1>
    </dataValidation>
    <dataValidation type="date" errorStyle="information" operator="greaterThan" allowBlank="1" showInputMessage="1" showErrorMessage="1" errorTitle="SÓLO FECHAS" error="Las fechas corresponden al presupuesto 2014" sqref="H10:I10 H42:I42 H46:I46 H13:I14 H17:I18 H21:I22 H29:I30 H33:I34 H37:I38 H49:I50 H53:I54 H57:I58 H61:I62 H65:I66 H69:I70" xr:uid="{00000000-0002-0000-0400-000002000000}">
      <formula1>42005</formula1>
    </dataValidation>
    <dataValidation type="decimal" allowBlank="1" showInputMessage="1" showErrorMessage="1" errorTitle="Sólo números" error="Sólo ingresar números sin letras_x000a_" sqref="M41 M42:N42 M45 M46:N46 M25:M26 M73:M74 M9:N10 M13:N14 M17:N18 M21:N22 M29:N30 M33:N34 M37:N38 M49:N50 M53:N54 M57:N58 M61:N62 M65:N66 M69:N70 R9:T10 AD9:AF10 R13:T14 AD13:AF14 R17:T18 AD17:AF18 R21:T22 AD21:AF22 R25:T26 AD25:AF26 R29:T30 AD29:AF30 R33:T34 AD33:AF34 R37:T38 AD37:AF38 R41:T42 AD41:AF42 R45:T46 AD45:AF46 R49:T50 AD49:AF50 R53:T54 AD53:AF54 R57:T58 AD57:AF58 R61:T62 AD61:AF62 R65:T66 AD65:AF66 R69:T70 AD69:AF70 R73:T74 AD73:AF74 Z9:AB10 Z13:AB14 Z17:AB18 Z21:AB22 Z25:AB26 Z29:AB30 Z33:AB34 Z37:AB38 Z41:AB42 Z45:AB46 Z49:AB50 Z53:AB54 Z57:AB58 Z61:AB62 Z65:AB66 Z69:AB70 Z73:AB74 V9:X10 V13:X14 V17:X18 V21:X22 V25:X26 V29:X30 V33:X34 V37:X38 V41:X42 V45:X46 V49:X50 V53:X54 V57:X58 V61:X62 V65:X66 V69:X70 V73:X74" xr:uid="{00000000-0002-0000-0400-000003000000}">
      <formula1>-100000000</formula1>
      <formula2>10000000000</formula2>
    </dataValidation>
    <dataValidation type="textLength" operator="lessThanOrEqual" allowBlank="1" showInputMessage="1" showErrorMessage="1" errorTitle="MÁXIMO DE CARACTERES SOBREPASADO" error="Sólo 255 caracteres por celdas" sqref="N41 C42 L42 N45 C46 L46 Q49 P50:Q50 C9:C10 C13:C14 C17:C18 C21:C22 C29:C30 C33:C34 C37:C38 C49:C50 C53:C54 C57:C58 C61:C62 C65:C66 C69:C70 L9:L10 L13:L14 L17:L18 L21:L22 L29:L30 L33:L34 L37:L38 L49:L50 L53:L54 L57:L58 L61:L62 L65:L66 L69:L70 N25:N26 N73:N74 P9:Q10 P13:Q14 P17:Q18 P21:Q22 P25:Q26 P29:Q30 P33:Q34 P37:Q38 P41:Q42 P45:Q46 P53:Q54 P57:Q58 P61:Q62 P65:Q66 P69:Q70 P73:Q74 E9:G10 E13:G14 E17:G18 E21:G22 E25:G26 E29:G30 E33:G34 E37:G38 E41:G42 E45:G46 E49:G50 E53:G54 E57:G58 E61:G62 E65:G66 E69:G70 E73:G74" xr:uid="{00000000-0002-0000-0400-000004000000}">
      <formula1>255</formula1>
    </dataValidation>
    <dataValidation type="date" operator="greaterThan" allowBlank="1" showInputMessage="1" showErrorMessage="1" errorTitle="Error en Ingresos de Fechas" error="La fecha debe corresponder al Año 2014." sqref="D42 D46 D9:D10 D13:D14 D17:D18 D21:D22 D29:D30 D33:D34 D37:D38 D49:D50 D53:D54 D57:D58 D61:D62 D65:D66 D69:D70" xr:uid="{00000000-0002-0000-0400-000005000000}">
      <formula1>41275</formula1>
    </dataValidation>
    <dataValidation type="textLength" operator="lessThanOrEqual" allowBlank="1" showInputMessage="1" showErrorMessage="1" sqref="K45 K9:K10 K13:K14 K17:K18 K21:K22 K25:K26 K29:K30 K33:K34 K37:K38 K41:K42 K49:K50 K53:K54 K57:K58 K61:K62 K65:K66 K69:K70 K73:K74" xr:uid="{00000000-0002-0000-0400-000006000000}">
      <formula1>255</formula1>
    </dataValidation>
    <dataValidation allowBlank="1" showInputMessage="1" showErrorMessage="1" errorTitle="Sólo números" error="Sólo ingresar números sin letras_x000a_" sqref="P49 O8:O10 O12:O14 O16:O18 O20:O22 O24:O26 O28:O30 O32:O34 O36:O38 O40:O42 O44:O46 O48:O50 O52:O54 O56:O58 O60:O62 O64:O66 O68:O70 O72:O74" xr:uid="{00000000-0002-0000-0400-000007000000}"/>
  </dataValidations>
  <printOptions horizontalCentered="1" verticalCentered="1"/>
  <pageMargins left="0" right="0" top="0" bottom="0.74803149606299202" header="0.31496062992126" footer="0.31496062992126"/>
  <pageSetup paperSize="41" scale="29" orientation="landscape"/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33CCFF"/>
    <pageSetUpPr fitToPage="1"/>
  </sheetPr>
  <dimension ref="A1:Y42"/>
  <sheetViews>
    <sheetView topLeftCell="A11" workbookViewId="0">
      <selection activeCell="A3" sqref="A3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95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+'24-02-010 Ind. A.Téc SENADIS'!J11</f>
        <v>0</v>
      </c>
      <c r="C8" s="9">
        <f>+'24-02-010 Ind. A.Téc SENADIS'!K11</f>
        <v>0</v>
      </c>
      <c r="D8" s="9">
        <f>+'24-02-010 Ind. A.Téc SENADIS'!M11</f>
        <v>0</v>
      </c>
      <c r="E8" s="9">
        <f>+'24-02-010 Ind. A.Téc SENADIS'!N11</f>
        <v>0</v>
      </c>
      <c r="F8" s="9">
        <f>+'24-02-010 Ind. A.Téc SENADIS'!O11</f>
        <v>0</v>
      </c>
      <c r="G8" s="9">
        <f>+'24-02-010 Ind. A.Téc SENADIS'!R11</f>
        <v>0</v>
      </c>
      <c r="H8" s="9">
        <f>+'24-02-010 Ind. A.Téc SENADIS'!S11</f>
        <v>0</v>
      </c>
      <c r="I8" s="9">
        <f>+'24-02-010 Ind. A.Téc SENADIS'!T11</f>
        <v>0</v>
      </c>
      <c r="J8" s="9">
        <f>+'24-02-010 Ind. A.Téc SENADIS'!U11</f>
        <v>0</v>
      </c>
      <c r="K8" s="9">
        <f>+'24-02-010 Ind. A.Téc SENADIS'!V11</f>
        <v>0</v>
      </c>
      <c r="L8" s="9">
        <f>+'24-02-010 Ind. A.Téc SENADIS'!W11</f>
        <v>0</v>
      </c>
      <c r="M8" s="9">
        <f>+'24-02-010 Ind. A.Téc SENADIS'!X11</f>
        <v>0</v>
      </c>
      <c r="N8" s="9">
        <f>+'24-02-010 Ind. A.Téc SENADIS'!Y11</f>
        <v>0</v>
      </c>
      <c r="O8" s="9">
        <f>+'24-02-010 Ind. A.Téc SENADIS'!Z11</f>
        <v>0</v>
      </c>
      <c r="P8" s="9">
        <f>+'24-02-010 Ind. A.Téc SENADIS'!AA11</f>
        <v>0</v>
      </c>
      <c r="Q8" s="9">
        <f>+'24-02-010 Ind. A.Téc SENADIS'!AB11</f>
        <v>0</v>
      </c>
      <c r="R8" s="9">
        <f>+'24-02-010 Ind. A.Téc SENADIS'!AC11</f>
        <v>0</v>
      </c>
      <c r="S8" s="9">
        <f>+'24-02-010 Ind. A.Téc SENADIS'!AD11</f>
        <v>0</v>
      </c>
      <c r="T8" s="9">
        <f>+'24-02-010 Ind. A.Téc SENADIS'!AE11</f>
        <v>0</v>
      </c>
      <c r="U8" s="9">
        <f>+'24-02-010 Ind. A.Téc SENADIS'!AF11</f>
        <v>0</v>
      </c>
      <c r="V8" s="9">
        <f>+'24-02-010 Ind. A.Téc SENADIS'!AG11</f>
        <v>0</v>
      </c>
      <c r="W8" s="9">
        <f>+'24-02-010 Ind. A.Téc SENADIS'!AH11</f>
        <v>0</v>
      </c>
      <c r="X8" s="14">
        <f>+'24-02-010 Ind. A.Téc SENADIS'!AI11</f>
        <v>0</v>
      </c>
      <c r="Y8" s="14">
        <f>+'24-02-010 Ind. A.Téc SENADIS'!AJ11</f>
        <v>0</v>
      </c>
    </row>
    <row r="9" spans="1:25" ht="24.75" customHeight="1">
      <c r="A9" s="8" t="s">
        <v>48</v>
      </c>
      <c r="B9" s="9">
        <f>+'24-02-010 Ind. A.Téc SENADIS'!J15</f>
        <v>0</v>
      </c>
      <c r="C9" s="9">
        <f>+'24-02-010 Ind. A.Téc SENADIS'!K15</f>
        <v>0</v>
      </c>
      <c r="D9" s="9">
        <f>+'24-02-010 Ind. A.Téc SENADIS'!M15</f>
        <v>0</v>
      </c>
      <c r="E9" s="9">
        <f>+'24-02-010 Ind. A.Téc SENADIS'!N15</f>
        <v>0</v>
      </c>
      <c r="F9" s="9">
        <f>+'24-02-010 Ind. A.Téc SENADIS'!O15</f>
        <v>0</v>
      </c>
      <c r="G9" s="9">
        <f>+'24-02-010 Ind. A.Téc SENADIS'!R15</f>
        <v>0</v>
      </c>
      <c r="H9" s="9">
        <f>+'24-02-010 Ind. A.Téc SENADIS'!S15</f>
        <v>0</v>
      </c>
      <c r="I9" s="9">
        <f>+'24-02-010 Ind. A.Téc SENADIS'!T15</f>
        <v>0</v>
      </c>
      <c r="J9" s="9">
        <f>+'24-02-010 Ind. A.Téc SENADIS'!U15</f>
        <v>0</v>
      </c>
      <c r="K9" s="9">
        <f>+'24-02-010 Ind. A.Téc SENADIS'!V15</f>
        <v>0</v>
      </c>
      <c r="L9" s="9">
        <f>+'24-02-010 Ind. A.Téc SENADIS'!W15</f>
        <v>0</v>
      </c>
      <c r="M9" s="9">
        <f>+'24-02-010 Ind. A.Téc SENADIS'!X15</f>
        <v>0</v>
      </c>
      <c r="N9" s="9">
        <f>+'24-02-010 Ind. A.Téc SENADIS'!Y15</f>
        <v>0</v>
      </c>
      <c r="O9" s="9">
        <f>+'24-02-010 Ind. A.Téc SENADIS'!Z15</f>
        <v>0</v>
      </c>
      <c r="P9" s="9">
        <f>+'24-02-010 Ind. A.Téc SENADIS'!AA15</f>
        <v>0</v>
      </c>
      <c r="Q9" s="9">
        <f>+'24-02-010 Ind. A.Téc SENADIS'!AB15</f>
        <v>0</v>
      </c>
      <c r="R9" s="9">
        <f>+'24-02-010 Ind. A.Téc SENADIS'!AC15</f>
        <v>0</v>
      </c>
      <c r="S9" s="9">
        <f>+'24-02-010 Ind. A.Téc SENADIS'!AD15</f>
        <v>0</v>
      </c>
      <c r="T9" s="9">
        <f>+'24-02-010 Ind. A.Téc SENADIS'!AE15</f>
        <v>0</v>
      </c>
      <c r="U9" s="9">
        <f>+'24-02-010 Ind. A.Téc SENADIS'!AF15</f>
        <v>0</v>
      </c>
      <c r="V9" s="9">
        <f>+'24-02-010 Ind. A.Téc SENADIS'!AG15</f>
        <v>0</v>
      </c>
      <c r="W9" s="9">
        <f>+'24-02-010 Ind. A.Téc SENADIS'!AH15</f>
        <v>0</v>
      </c>
      <c r="X9" s="14">
        <f>+'24-02-010 Ind. A.Téc SENADIS'!AI15</f>
        <v>0</v>
      </c>
      <c r="Y9" s="14">
        <f>+'24-02-010 Ind. A.Téc SENADIS'!AJ15</f>
        <v>0</v>
      </c>
    </row>
    <row r="10" spans="1:25" ht="24.75" customHeight="1">
      <c r="A10" s="8" t="s">
        <v>50</v>
      </c>
      <c r="B10" s="9">
        <f>+'24-02-010 Ind. A.Téc SENADIS'!J19</f>
        <v>0</v>
      </c>
      <c r="C10" s="9">
        <f>+'24-02-010 Ind. A.Téc SENADIS'!K19</f>
        <v>0</v>
      </c>
      <c r="D10" s="9">
        <f>+'24-02-010 Ind. A.Téc SENADIS'!M19</f>
        <v>0</v>
      </c>
      <c r="E10" s="9">
        <f>+'24-02-010 Ind. A.Téc SENADIS'!N19</f>
        <v>0</v>
      </c>
      <c r="F10" s="9">
        <f>+'24-02-010 Ind. A.Téc SENADIS'!O19</f>
        <v>0</v>
      </c>
      <c r="G10" s="9">
        <f>+'24-02-010 Ind. A.Téc SENADIS'!R19</f>
        <v>0</v>
      </c>
      <c r="H10" s="9">
        <f>+'24-02-010 Ind. A.Téc SENADIS'!S19</f>
        <v>0</v>
      </c>
      <c r="I10" s="9">
        <f>+'24-02-010 Ind. A.Téc SENADIS'!T19</f>
        <v>0</v>
      </c>
      <c r="J10" s="9">
        <f>+'24-02-010 Ind. A.Téc SENADIS'!U19</f>
        <v>0</v>
      </c>
      <c r="K10" s="9">
        <f>+'24-02-010 Ind. A.Téc SENADIS'!V19</f>
        <v>0</v>
      </c>
      <c r="L10" s="9">
        <f>+'24-02-010 Ind. A.Téc SENADIS'!W19</f>
        <v>0</v>
      </c>
      <c r="M10" s="9">
        <f>+'24-02-010 Ind. A.Téc SENADIS'!X19</f>
        <v>0</v>
      </c>
      <c r="N10" s="9">
        <f>+'24-02-010 Ind. A.Téc SENADIS'!Y19</f>
        <v>0</v>
      </c>
      <c r="O10" s="9">
        <f>+'24-02-010 Ind. A.Téc SENADIS'!Z19</f>
        <v>0</v>
      </c>
      <c r="P10" s="9">
        <f>+'24-02-010 Ind. A.Téc SENADIS'!AA19</f>
        <v>0</v>
      </c>
      <c r="Q10" s="9">
        <f>+'24-02-010 Ind. A.Téc SENADIS'!AB19</f>
        <v>0</v>
      </c>
      <c r="R10" s="9">
        <f>+'24-02-010 Ind. A.Téc SENADIS'!AC19</f>
        <v>0</v>
      </c>
      <c r="S10" s="9">
        <f>+'24-02-010 Ind. A.Téc SENADIS'!AD19</f>
        <v>0</v>
      </c>
      <c r="T10" s="9">
        <f>+'24-02-010 Ind. A.Téc SENADIS'!AE19</f>
        <v>0</v>
      </c>
      <c r="U10" s="9">
        <f>+'24-02-010 Ind. A.Téc SENADIS'!AF19</f>
        <v>0</v>
      </c>
      <c r="V10" s="9">
        <f>+'24-02-010 Ind. A.Téc SENADIS'!AG19</f>
        <v>0</v>
      </c>
      <c r="W10" s="9">
        <f>+'24-02-010 Ind. A.Téc SENADIS'!AH19</f>
        <v>0</v>
      </c>
      <c r="X10" s="14">
        <f>+'24-02-010 Ind. A.Téc SENADIS'!AI19</f>
        <v>0</v>
      </c>
      <c r="Y10" s="14">
        <f>+'24-02-010 Ind. A.Téc SENADIS'!AJ19</f>
        <v>0</v>
      </c>
    </row>
    <row r="11" spans="1:25" ht="24.75" customHeight="1">
      <c r="A11" s="8" t="s">
        <v>52</v>
      </c>
      <c r="B11" s="9">
        <f>+'24-02-010 Ind. A.Téc SENADIS'!J23</f>
        <v>0</v>
      </c>
      <c r="C11" s="9">
        <f>+'24-02-010 Ind. A.Téc SENADIS'!K23</f>
        <v>0</v>
      </c>
      <c r="D11" s="9">
        <f>+'24-02-010 Ind. A.Téc SENADIS'!M23</f>
        <v>0</v>
      </c>
      <c r="E11" s="9">
        <f>+'24-02-010 Ind. A.Téc SENADIS'!N23</f>
        <v>0</v>
      </c>
      <c r="F11" s="9">
        <f>+'24-02-010 Ind. A.Téc SENADIS'!O23</f>
        <v>0</v>
      </c>
      <c r="G11" s="9">
        <f>+'24-02-010 Ind. A.Téc SENADIS'!R23</f>
        <v>0</v>
      </c>
      <c r="H11" s="9">
        <f>+'24-02-010 Ind. A.Téc SENADIS'!S23</f>
        <v>0</v>
      </c>
      <c r="I11" s="9">
        <f>+'24-02-010 Ind. A.Téc SENADIS'!T23</f>
        <v>0</v>
      </c>
      <c r="J11" s="9">
        <f>+'24-02-010 Ind. A.Téc SENADIS'!U23</f>
        <v>0</v>
      </c>
      <c r="K11" s="9">
        <f>+'24-02-010 Ind. A.Téc SENADIS'!V23</f>
        <v>0</v>
      </c>
      <c r="L11" s="9">
        <f>+'24-02-010 Ind. A.Téc SENADIS'!W23</f>
        <v>0</v>
      </c>
      <c r="M11" s="9">
        <f>+'24-02-010 Ind. A.Téc SENADIS'!X23</f>
        <v>0</v>
      </c>
      <c r="N11" s="9">
        <f>+'24-02-010 Ind. A.Téc SENADIS'!Y23</f>
        <v>0</v>
      </c>
      <c r="O11" s="9">
        <f>+'24-02-010 Ind. A.Téc SENADIS'!Z23</f>
        <v>0</v>
      </c>
      <c r="P11" s="9">
        <f>+'24-02-010 Ind. A.Téc SENADIS'!AA23</f>
        <v>0</v>
      </c>
      <c r="Q11" s="9">
        <f>+'24-02-010 Ind. A.Téc SENADIS'!AB23</f>
        <v>0</v>
      </c>
      <c r="R11" s="9">
        <f>+'24-02-010 Ind. A.Téc SENADIS'!AC23</f>
        <v>0</v>
      </c>
      <c r="S11" s="9">
        <f>+'24-02-010 Ind. A.Téc SENADIS'!AD23</f>
        <v>0</v>
      </c>
      <c r="T11" s="9">
        <f>+'24-02-010 Ind. A.Téc SENADIS'!AE23</f>
        <v>0</v>
      </c>
      <c r="U11" s="9">
        <f>+'24-02-010 Ind. A.Téc SENADIS'!AF23</f>
        <v>0</v>
      </c>
      <c r="V11" s="9">
        <f>+'24-02-010 Ind. A.Téc SENADIS'!AG23</f>
        <v>0</v>
      </c>
      <c r="W11" s="9">
        <f>+'24-02-010 Ind. A.Téc SENADIS'!AH23</f>
        <v>0</v>
      </c>
      <c r="X11" s="14">
        <f>+'24-02-010 Ind. A.Téc SENADIS'!AI23</f>
        <v>0</v>
      </c>
      <c r="Y11" s="14">
        <f>+'24-02-010 Ind. A.Téc SENADIS'!AJ23</f>
        <v>0</v>
      </c>
    </row>
    <row r="12" spans="1:25" ht="24.75" customHeight="1">
      <c r="A12" s="8" t="s">
        <v>54</v>
      </c>
      <c r="B12" s="9">
        <f>+'24-02-010 Ind. A.Téc SENADIS'!J27</f>
        <v>0</v>
      </c>
      <c r="C12" s="9">
        <f>+'24-02-010 Ind. A.Téc SENADIS'!K27</f>
        <v>0</v>
      </c>
      <c r="D12" s="9">
        <f>+'24-02-010 Ind. A.Téc SENADIS'!M27</f>
        <v>0</v>
      </c>
      <c r="E12" s="9">
        <f>+'24-02-010 Ind. A.Téc SENADIS'!N27</f>
        <v>0</v>
      </c>
      <c r="F12" s="9">
        <f>+'24-02-010 Ind. A.Téc SENADIS'!O27</f>
        <v>0</v>
      </c>
      <c r="G12" s="9">
        <f>+'24-02-010 Ind. A.Téc SENADIS'!R27</f>
        <v>0</v>
      </c>
      <c r="H12" s="9">
        <f>+'24-02-010 Ind. A.Téc SENADIS'!S27</f>
        <v>0</v>
      </c>
      <c r="I12" s="9">
        <f>+'24-02-010 Ind. A.Téc SENADIS'!T27</f>
        <v>0</v>
      </c>
      <c r="J12" s="9">
        <f>+'24-02-010 Ind. A.Téc SENADIS'!U27</f>
        <v>0</v>
      </c>
      <c r="K12" s="9">
        <f>+'24-02-010 Ind. A.Téc SENADIS'!V27</f>
        <v>0</v>
      </c>
      <c r="L12" s="9">
        <f>+'24-02-010 Ind. A.Téc SENADIS'!W27</f>
        <v>0</v>
      </c>
      <c r="M12" s="9">
        <f>+'24-02-010 Ind. A.Téc SENADIS'!X27</f>
        <v>0</v>
      </c>
      <c r="N12" s="9">
        <f>+'24-02-010 Ind. A.Téc SENADIS'!Y27</f>
        <v>0</v>
      </c>
      <c r="O12" s="9">
        <f>+'24-02-010 Ind. A.Téc SENADIS'!Z27</f>
        <v>0</v>
      </c>
      <c r="P12" s="9">
        <f>+'24-02-010 Ind. A.Téc SENADIS'!AA27</f>
        <v>0</v>
      </c>
      <c r="Q12" s="9">
        <f>+'24-02-010 Ind. A.Téc SENADIS'!AB27</f>
        <v>0</v>
      </c>
      <c r="R12" s="9">
        <f>+'24-02-010 Ind. A.Téc SENADIS'!AC27</f>
        <v>0</v>
      </c>
      <c r="S12" s="9">
        <f>+'24-02-010 Ind. A.Téc SENADIS'!AD27</f>
        <v>0</v>
      </c>
      <c r="T12" s="9">
        <f>+'24-02-010 Ind. A.Téc SENADIS'!AE27</f>
        <v>0</v>
      </c>
      <c r="U12" s="9">
        <f>+'24-02-010 Ind. A.Téc SENADIS'!AF27</f>
        <v>0</v>
      </c>
      <c r="V12" s="9">
        <f>+'24-02-010 Ind. A.Téc SENADIS'!AG27</f>
        <v>0</v>
      </c>
      <c r="W12" s="9">
        <f>+'24-02-010 Ind. A.Téc SENADIS'!AH27</f>
        <v>0</v>
      </c>
      <c r="X12" s="14">
        <f>+'24-02-010 Ind. A.Téc SENADIS'!AI27</f>
        <v>0</v>
      </c>
      <c r="Y12" s="14">
        <f>+'24-02-010 Ind. A.Téc SENADIS'!AJ27</f>
        <v>0</v>
      </c>
    </row>
    <row r="13" spans="1:25" ht="24.75" customHeight="1">
      <c r="A13" s="8" t="s">
        <v>57</v>
      </c>
      <c r="B13" s="9">
        <f>+'24-02-010 Ind. A.Téc SENADIS'!J31</f>
        <v>0</v>
      </c>
      <c r="C13" s="9">
        <f>+'24-02-010 Ind. A.Téc SENADIS'!K31</f>
        <v>0</v>
      </c>
      <c r="D13" s="9">
        <f>+'24-02-010 Ind. A.Téc SENADIS'!M31</f>
        <v>0</v>
      </c>
      <c r="E13" s="9">
        <f>+'24-02-010 Ind. A.Téc SENADIS'!N31</f>
        <v>0</v>
      </c>
      <c r="F13" s="9">
        <f>+'24-02-010 Ind. A.Téc SENADIS'!O31</f>
        <v>0</v>
      </c>
      <c r="G13" s="9">
        <f>+'24-02-010 Ind. A.Téc SENADIS'!R31</f>
        <v>0</v>
      </c>
      <c r="H13" s="9">
        <f>+'24-02-010 Ind. A.Téc SENADIS'!S31</f>
        <v>0</v>
      </c>
      <c r="I13" s="9">
        <f>+'24-02-010 Ind. A.Téc SENADIS'!T31</f>
        <v>0</v>
      </c>
      <c r="J13" s="9">
        <f>+'24-02-010 Ind. A.Téc SENADIS'!U31</f>
        <v>0</v>
      </c>
      <c r="K13" s="9">
        <f>+'24-02-010 Ind. A.Téc SENADIS'!V31</f>
        <v>0</v>
      </c>
      <c r="L13" s="9">
        <f>+'24-02-010 Ind. A.Téc SENADIS'!W31</f>
        <v>0</v>
      </c>
      <c r="M13" s="9">
        <f>+'24-02-010 Ind. A.Téc SENADIS'!X31</f>
        <v>0</v>
      </c>
      <c r="N13" s="9">
        <f>+'24-02-010 Ind. A.Téc SENADIS'!Y31</f>
        <v>0</v>
      </c>
      <c r="O13" s="9">
        <f>+'24-02-010 Ind. A.Téc SENADIS'!Z31</f>
        <v>0</v>
      </c>
      <c r="P13" s="9">
        <f>+'24-02-010 Ind. A.Téc SENADIS'!AA31</f>
        <v>0</v>
      </c>
      <c r="Q13" s="9">
        <f>+'24-02-010 Ind. A.Téc SENADIS'!AB31</f>
        <v>0</v>
      </c>
      <c r="R13" s="9">
        <f>+'24-02-010 Ind. A.Téc SENADIS'!AC31</f>
        <v>0</v>
      </c>
      <c r="S13" s="9">
        <f>+'24-02-010 Ind. A.Téc SENADIS'!AD31</f>
        <v>0</v>
      </c>
      <c r="T13" s="9">
        <f>+'24-02-010 Ind. A.Téc SENADIS'!AE31</f>
        <v>0</v>
      </c>
      <c r="U13" s="9">
        <f>+'24-02-010 Ind. A.Téc SENADIS'!AF31</f>
        <v>0</v>
      </c>
      <c r="V13" s="9">
        <f>+'24-02-010 Ind. A.Téc SENADIS'!AG31</f>
        <v>0</v>
      </c>
      <c r="W13" s="9">
        <f>+'24-02-010 Ind. A.Téc SENADIS'!AH31</f>
        <v>0</v>
      </c>
      <c r="X13" s="14">
        <f>+'24-02-010 Ind. A.Téc SENADIS'!AI31</f>
        <v>0</v>
      </c>
      <c r="Y13" s="14">
        <f>+'24-02-010 Ind. A.Téc SENADIS'!AJ31</f>
        <v>0</v>
      </c>
    </row>
    <row r="14" spans="1:25" ht="24.75" customHeight="1">
      <c r="A14" s="8" t="s">
        <v>59</v>
      </c>
      <c r="B14" s="9">
        <f>+'24-02-010 Ind. A.Téc SENADIS'!J35</f>
        <v>0</v>
      </c>
      <c r="C14" s="9">
        <f>+'24-02-010 Ind. A.Téc SENADIS'!K35</f>
        <v>0</v>
      </c>
      <c r="D14" s="9">
        <f>+'24-02-010 Ind. A.Téc SENADIS'!M35</f>
        <v>0</v>
      </c>
      <c r="E14" s="9">
        <f>+'24-02-010 Ind. A.Téc SENADIS'!N35</f>
        <v>0</v>
      </c>
      <c r="F14" s="9">
        <f>+'24-02-010 Ind. A.Téc SENADIS'!O35</f>
        <v>0</v>
      </c>
      <c r="G14" s="9">
        <f>+'24-02-010 Ind. A.Téc SENADIS'!R35</f>
        <v>0</v>
      </c>
      <c r="H14" s="9">
        <f>+'24-02-010 Ind. A.Téc SENADIS'!S35</f>
        <v>0</v>
      </c>
      <c r="I14" s="9">
        <f>+'24-02-010 Ind. A.Téc SENADIS'!T35</f>
        <v>0</v>
      </c>
      <c r="J14" s="9">
        <f>+'24-02-010 Ind. A.Téc SENADIS'!U35</f>
        <v>0</v>
      </c>
      <c r="K14" s="9">
        <f>+'24-02-010 Ind. A.Téc SENADIS'!V35</f>
        <v>0</v>
      </c>
      <c r="L14" s="9">
        <f>+'24-02-010 Ind. A.Téc SENADIS'!W35</f>
        <v>0</v>
      </c>
      <c r="M14" s="9">
        <f>+'24-02-010 Ind. A.Téc SENADIS'!X35</f>
        <v>0</v>
      </c>
      <c r="N14" s="9">
        <f>+'24-02-010 Ind. A.Téc SENADIS'!Y35</f>
        <v>0</v>
      </c>
      <c r="O14" s="9">
        <f>+'24-02-010 Ind. A.Téc SENADIS'!Z35</f>
        <v>0</v>
      </c>
      <c r="P14" s="9">
        <f>+'24-02-010 Ind. A.Téc SENADIS'!AA35</f>
        <v>0</v>
      </c>
      <c r="Q14" s="9">
        <f>+'24-02-010 Ind. A.Téc SENADIS'!AB35</f>
        <v>0</v>
      </c>
      <c r="R14" s="9">
        <f>+'24-02-010 Ind. A.Téc SENADIS'!AC35</f>
        <v>0</v>
      </c>
      <c r="S14" s="9">
        <f>+'24-02-010 Ind. A.Téc SENADIS'!AD35</f>
        <v>0</v>
      </c>
      <c r="T14" s="9">
        <f>+'24-02-010 Ind. A.Téc SENADIS'!AE35</f>
        <v>0</v>
      </c>
      <c r="U14" s="9">
        <f>+'24-02-010 Ind. A.Téc SENADIS'!AF35</f>
        <v>0</v>
      </c>
      <c r="V14" s="9">
        <f>+'24-02-010 Ind. A.Téc SENADIS'!AG35</f>
        <v>0</v>
      </c>
      <c r="W14" s="9">
        <f>+'24-02-010 Ind. A.Téc SENADIS'!AH35</f>
        <v>0</v>
      </c>
      <c r="X14" s="14">
        <f>+'24-02-010 Ind. A.Téc SENADIS'!AI35</f>
        <v>0</v>
      </c>
      <c r="Y14" s="14">
        <f>+'24-02-010 Ind. A.Téc SENADIS'!AJ35</f>
        <v>0</v>
      </c>
    </row>
    <row r="15" spans="1:25" ht="24.75" customHeight="1">
      <c r="A15" s="8" t="s">
        <v>61</v>
      </c>
      <c r="B15" s="9">
        <f>+'24-02-010 Ind. A.Téc SENADIS'!J39</f>
        <v>0</v>
      </c>
      <c r="C15" s="9">
        <f>+'24-02-010 Ind. A.Téc SENADIS'!K39</f>
        <v>0</v>
      </c>
      <c r="D15" s="9">
        <f>+'24-02-010 Ind. A.Téc SENADIS'!M39</f>
        <v>0</v>
      </c>
      <c r="E15" s="9">
        <f>+'24-02-010 Ind. A.Téc SENADIS'!N39</f>
        <v>0</v>
      </c>
      <c r="F15" s="9">
        <f>+'24-02-010 Ind. A.Téc SENADIS'!O39</f>
        <v>0</v>
      </c>
      <c r="G15" s="9">
        <f>+'24-02-010 Ind. A.Téc SENADIS'!R39</f>
        <v>0</v>
      </c>
      <c r="H15" s="9">
        <f>+'24-02-010 Ind. A.Téc SENADIS'!S39</f>
        <v>0</v>
      </c>
      <c r="I15" s="9">
        <f>+'24-02-010 Ind. A.Téc SENADIS'!T39</f>
        <v>0</v>
      </c>
      <c r="J15" s="9">
        <f>+'24-02-010 Ind. A.Téc SENADIS'!U39</f>
        <v>0</v>
      </c>
      <c r="K15" s="9">
        <f>+'24-02-010 Ind. A.Téc SENADIS'!V39</f>
        <v>0</v>
      </c>
      <c r="L15" s="9">
        <f>+'24-02-010 Ind. A.Téc SENADIS'!W39</f>
        <v>0</v>
      </c>
      <c r="M15" s="9">
        <f>+'24-02-010 Ind. A.Téc SENADIS'!X39</f>
        <v>0</v>
      </c>
      <c r="N15" s="9">
        <f>+'24-02-010 Ind. A.Téc SENADIS'!Y39</f>
        <v>0</v>
      </c>
      <c r="O15" s="9">
        <f>+'24-02-010 Ind. A.Téc SENADIS'!Z39</f>
        <v>0</v>
      </c>
      <c r="P15" s="9">
        <f>+'24-02-010 Ind. A.Téc SENADIS'!AA39</f>
        <v>0</v>
      </c>
      <c r="Q15" s="9">
        <f>+'24-02-010 Ind. A.Téc SENADIS'!AB39</f>
        <v>0</v>
      </c>
      <c r="R15" s="9">
        <f>+'24-02-010 Ind. A.Téc SENADIS'!AC39</f>
        <v>0</v>
      </c>
      <c r="S15" s="9">
        <f>+'24-02-010 Ind. A.Téc SENADIS'!AD39</f>
        <v>0</v>
      </c>
      <c r="T15" s="9">
        <f>+'24-02-010 Ind. A.Téc SENADIS'!AE39</f>
        <v>0</v>
      </c>
      <c r="U15" s="9">
        <f>+'24-02-010 Ind. A.Téc SENADIS'!AF39</f>
        <v>0</v>
      </c>
      <c r="V15" s="9">
        <f>+'24-02-010 Ind. A.Téc SENADIS'!AG39</f>
        <v>0</v>
      </c>
      <c r="W15" s="9">
        <f>+'24-02-010 Ind. A.Téc SENADIS'!AH39</f>
        <v>0</v>
      </c>
      <c r="X15" s="14">
        <f>+'24-02-010 Ind. A.Téc SENADIS'!AI39</f>
        <v>0</v>
      </c>
      <c r="Y15" s="14">
        <f>+'24-02-010 Ind. A.Téc SENADIS'!AJ39</f>
        <v>0</v>
      </c>
    </row>
    <row r="16" spans="1:25" ht="24.75" customHeight="1">
      <c r="A16" s="8" t="s">
        <v>63</v>
      </c>
      <c r="B16" s="9">
        <f>+'24-02-010 Ind. A.Téc SENADIS'!J43</f>
        <v>0</v>
      </c>
      <c r="C16" s="9">
        <f>+'24-02-010 Ind. A.Téc SENADIS'!K43</f>
        <v>0</v>
      </c>
      <c r="D16" s="9">
        <f>+'24-02-010 Ind. A.Téc SENADIS'!M43</f>
        <v>0</v>
      </c>
      <c r="E16" s="9">
        <f>+'24-02-010 Ind. A.Téc SENADIS'!N43</f>
        <v>0</v>
      </c>
      <c r="F16" s="9">
        <f>+'24-02-010 Ind. A.Téc SENADIS'!O43</f>
        <v>0</v>
      </c>
      <c r="G16" s="9">
        <f>+'24-02-010 Ind. A.Téc SENADIS'!R43</f>
        <v>0</v>
      </c>
      <c r="H16" s="9">
        <f>+'24-02-010 Ind. A.Téc SENADIS'!S43</f>
        <v>0</v>
      </c>
      <c r="I16" s="9">
        <f>+'24-02-010 Ind. A.Téc SENADIS'!T43</f>
        <v>0</v>
      </c>
      <c r="J16" s="9">
        <f>+'24-02-010 Ind. A.Téc SENADIS'!U43</f>
        <v>0</v>
      </c>
      <c r="K16" s="9">
        <f>+'24-02-010 Ind. A.Téc SENADIS'!V43</f>
        <v>0</v>
      </c>
      <c r="L16" s="9">
        <f>+'24-02-010 Ind. A.Téc SENADIS'!W43</f>
        <v>0</v>
      </c>
      <c r="M16" s="9">
        <f>+'24-02-010 Ind. A.Téc SENADIS'!X43</f>
        <v>0</v>
      </c>
      <c r="N16" s="9">
        <f>+'24-02-010 Ind. A.Téc SENADIS'!Y43</f>
        <v>0</v>
      </c>
      <c r="O16" s="9">
        <f>+'24-02-010 Ind. A.Téc SENADIS'!Z43</f>
        <v>0</v>
      </c>
      <c r="P16" s="9">
        <f>+'24-02-010 Ind. A.Téc SENADIS'!AA43</f>
        <v>0</v>
      </c>
      <c r="Q16" s="9">
        <f>+'24-02-010 Ind. A.Téc SENADIS'!AB43</f>
        <v>0</v>
      </c>
      <c r="R16" s="9">
        <f>+'24-02-010 Ind. A.Téc SENADIS'!AC43</f>
        <v>0</v>
      </c>
      <c r="S16" s="9">
        <f>+'24-02-010 Ind. A.Téc SENADIS'!AD43</f>
        <v>0</v>
      </c>
      <c r="T16" s="9">
        <f>+'24-02-010 Ind. A.Téc SENADIS'!AE43</f>
        <v>0</v>
      </c>
      <c r="U16" s="9">
        <f>+'24-02-010 Ind. A.Téc SENADIS'!AF43</f>
        <v>0</v>
      </c>
      <c r="V16" s="9">
        <f>+'24-02-010 Ind. A.Téc SENADIS'!AG43</f>
        <v>0</v>
      </c>
      <c r="W16" s="9">
        <f>+'24-02-010 Ind. A.Téc SENADIS'!AH43</f>
        <v>0</v>
      </c>
      <c r="X16" s="14">
        <f>+'24-02-010 Ind. A.Téc SENADIS'!AI43</f>
        <v>0</v>
      </c>
      <c r="Y16" s="14">
        <f>+'24-02-010 Ind. A.Téc SENADIS'!AJ43</f>
        <v>0</v>
      </c>
    </row>
    <row r="17" spans="1:25" ht="24.75" customHeight="1">
      <c r="A17" s="8" t="s">
        <v>65</v>
      </c>
      <c r="B17" s="9">
        <f>+'24-02-010 Ind. A.Téc SENADIS'!J47</f>
        <v>0</v>
      </c>
      <c r="C17" s="9">
        <f>+'24-02-010 Ind. A.Téc SENADIS'!K47</f>
        <v>0</v>
      </c>
      <c r="D17" s="9">
        <f>+'24-02-010 Ind. A.Téc SENADIS'!M47</f>
        <v>0</v>
      </c>
      <c r="E17" s="9">
        <f>+'24-02-010 Ind. A.Téc SENADIS'!N47</f>
        <v>0</v>
      </c>
      <c r="F17" s="9">
        <f>+'24-02-010 Ind. A.Téc SENADIS'!O47</f>
        <v>0</v>
      </c>
      <c r="G17" s="9">
        <f>+'24-02-010 Ind. A.Téc SENADIS'!R47</f>
        <v>0</v>
      </c>
      <c r="H17" s="9">
        <f>+'24-02-010 Ind. A.Téc SENADIS'!S47</f>
        <v>0</v>
      </c>
      <c r="I17" s="9">
        <f>+'24-02-010 Ind. A.Téc SENADIS'!T47</f>
        <v>0</v>
      </c>
      <c r="J17" s="9">
        <f>+'24-02-010 Ind. A.Téc SENADIS'!U47</f>
        <v>0</v>
      </c>
      <c r="K17" s="9">
        <f>+'24-02-010 Ind. A.Téc SENADIS'!V47</f>
        <v>0</v>
      </c>
      <c r="L17" s="9">
        <f>+'24-02-010 Ind. A.Téc SENADIS'!W47</f>
        <v>0</v>
      </c>
      <c r="M17" s="9">
        <f>+'24-02-010 Ind. A.Téc SENADIS'!X47</f>
        <v>0</v>
      </c>
      <c r="N17" s="9">
        <f>+'24-02-010 Ind. A.Téc SENADIS'!Y47</f>
        <v>0</v>
      </c>
      <c r="O17" s="9">
        <f>+'24-02-010 Ind. A.Téc SENADIS'!Z47</f>
        <v>0</v>
      </c>
      <c r="P17" s="9">
        <f>+'24-02-010 Ind. A.Téc SENADIS'!AA47</f>
        <v>0</v>
      </c>
      <c r="Q17" s="9">
        <f>+'24-02-010 Ind. A.Téc SENADIS'!AB47</f>
        <v>0</v>
      </c>
      <c r="R17" s="9">
        <f>+'24-02-010 Ind. A.Téc SENADIS'!AC47</f>
        <v>0</v>
      </c>
      <c r="S17" s="9">
        <f>+'24-02-010 Ind. A.Téc SENADIS'!AD47</f>
        <v>0</v>
      </c>
      <c r="T17" s="9">
        <f>+'24-02-010 Ind. A.Téc SENADIS'!AE47</f>
        <v>0</v>
      </c>
      <c r="U17" s="9">
        <f>+'24-02-010 Ind. A.Téc SENADIS'!AF47</f>
        <v>0</v>
      </c>
      <c r="V17" s="9">
        <f>+'24-02-010 Ind. A.Téc SENADIS'!AG47</f>
        <v>0</v>
      </c>
      <c r="W17" s="9">
        <f>+'24-02-010 Ind. A.Téc SENADIS'!AH47</f>
        <v>0</v>
      </c>
      <c r="X17" s="14">
        <f>+'24-02-010 Ind. A.Téc SENADIS'!AI47</f>
        <v>0</v>
      </c>
      <c r="Y17" s="14">
        <f>+'24-02-010 Ind. A.Téc SENADIS'!AJ44</f>
        <v>0</v>
      </c>
    </row>
    <row r="18" spans="1:25" ht="24.75" customHeight="1">
      <c r="A18" s="8" t="s">
        <v>67</v>
      </c>
      <c r="B18" s="9">
        <f>+'24-02-010 Ind. A.Téc SENADIS'!J51</f>
        <v>0</v>
      </c>
      <c r="C18" s="9">
        <f>+'24-02-010 Ind. A.Téc SENADIS'!K51</f>
        <v>0</v>
      </c>
      <c r="D18" s="9">
        <f>+'24-02-010 Ind. A.Téc SENADIS'!M51</f>
        <v>0</v>
      </c>
      <c r="E18" s="9">
        <f>+'24-02-010 Ind. A.Téc SENADIS'!N51</f>
        <v>0</v>
      </c>
      <c r="F18" s="9">
        <f>+'24-02-010 Ind. A.Téc SENADIS'!O51</f>
        <v>0</v>
      </c>
      <c r="G18" s="9">
        <f>+'24-02-010 Ind. A.Téc SENADIS'!R51</f>
        <v>0</v>
      </c>
      <c r="H18" s="9">
        <f>+'24-02-010 Ind. A.Téc SENADIS'!S51</f>
        <v>0</v>
      </c>
      <c r="I18" s="9">
        <f>+'24-02-010 Ind. A.Téc SENADIS'!T51</f>
        <v>0</v>
      </c>
      <c r="J18" s="9">
        <f>+'24-02-010 Ind. A.Téc SENADIS'!U51</f>
        <v>0</v>
      </c>
      <c r="K18" s="9">
        <f>+'24-02-010 Ind. A.Téc SENADIS'!V51</f>
        <v>0</v>
      </c>
      <c r="L18" s="9">
        <f>+'24-02-010 Ind. A.Téc SENADIS'!W51</f>
        <v>0</v>
      </c>
      <c r="M18" s="9">
        <f>+'24-02-010 Ind. A.Téc SENADIS'!X51</f>
        <v>0</v>
      </c>
      <c r="N18" s="9">
        <f>+'24-02-010 Ind. A.Téc SENADIS'!Y51</f>
        <v>0</v>
      </c>
      <c r="O18" s="9">
        <f>+'24-02-010 Ind. A.Téc SENADIS'!Z51</f>
        <v>0</v>
      </c>
      <c r="P18" s="9">
        <f>+'24-02-010 Ind. A.Téc SENADIS'!AA51</f>
        <v>0</v>
      </c>
      <c r="Q18" s="9">
        <f>+'24-02-010 Ind. A.Téc SENADIS'!AB51</f>
        <v>0</v>
      </c>
      <c r="R18" s="9">
        <f>+'24-02-010 Ind. A.Téc SENADIS'!AC51</f>
        <v>0</v>
      </c>
      <c r="S18" s="9">
        <f>+'24-02-010 Ind. A.Téc SENADIS'!AD51</f>
        <v>0</v>
      </c>
      <c r="T18" s="9">
        <f>+'24-02-010 Ind. A.Téc SENADIS'!AE51</f>
        <v>0</v>
      </c>
      <c r="U18" s="9">
        <f>+'24-02-010 Ind. A.Téc SENADIS'!AF51</f>
        <v>0</v>
      </c>
      <c r="V18" s="9">
        <f>+'24-02-010 Ind. A.Téc SENADIS'!AG51</f>
        <v>0</v>
      </c>
      <c r="W18" s="9">
        <f>+'24-02-010 Ind. A.Téc SENADIS'!AH51</f>
        <v>0</v>
      </c>
      <c r="X18" s="14">
        <f>+'24-02-010 Ind. A.Téc SENADIS'!AI51</f>
        <v>0</v>
      </c>
      <c r="Y18" s="14">
        <f>+'24-02-010 Ind. A.Téc SENADIS'!AJ51</f>
        <v>0</v>
      </c>
    </row>
    <row r="19" spans="1:25" ht="24.75" customHeight="1">
      <c r="A19" s="8" t="s">
        <v>69</v>
      </c>
      <c r="B19" s="9">
        <f>+'24-02-010 Ind. A.Téc SENADIS'!J55</f>
        <v>0</v>
      </c>
      <c r="C19" s="9">
        <f>+'24-02-010 Ind. A.Téc SENADIS'!K55</f>
        <v>0</v>
      </c>
      <c r="D19" s="9">
        <f>+'24-02-010 Ind. A.Téc SENADIS'!M55</f>
        <v>0</v>
      </c>
      <c r="E19" s="9">
        <f>+'24-02-010 Ind. A.Téc SENADIS'!N55</f>
        <v>0</v>
      </c>
      <c r="F19" s="9">
        <f>+'24-02-010 Ind. A.Téc SENADIS'!O55</f>
        <v>0</v>
      </c>
      <c r="G19" s="9">
        <f>+'24-02-010 Ind. A.Téc SENADIS'!R55</f>
        <v>0</v>
      </c>
      <c r="H19" s="9">
        <f>+'24-02-010 Ind. A.Téc SENADIS'!S55</f>
        <v>0</v>
      </c>
      <c r="I19" s="9">
        <f>+'24-02-010 Ind. A.Téc SENADIS'!T55</f>
        <v>0</v>
      </c>
      <c r="J19" s="9">
        <f>+'24-02-010 Ind. A.Téc SENADIS'!U55</f>
        <v>0</v>
      </c>
      <c r="K19" s="9">
        <f>+'24-02-010 Ind. A.Téc SENADIS'!V55</f>
        <v>0</v>
      </c>
      <c r="L19" s="9">
        <f>+'24-02-010 Ind. A.Téc SENADIS'!W55</f>
        <v>0</v>
      </c>
      <c r="M19" s="9">
        <f>+'24-02-010 Ind. A.Téc SENADIS'!X55</f>
        <v>0</v>
      </c>
      <c r="N19" s="9">
        <f>+'24-02-010 Ind. A.Téc SENADIS'!Y55</f>
        <v>0</v>
      </c>
      <c r="O19" s="9">
        <f>+'24-02-010 Ind. A.Téc SENADIS'!Z55</f>
        <v>0</v>
      </c>
      <c r="P19" s="9">
        <f>+'24-02-010 Ind. A.Téc SENADIS'!AA55</f>
        <v>0</v>
      </c>
      <c r="Q19" s="9">
        <f>+'24-02-010 Ind. A.Téc SENADIS'!AB55</f>
        <v>0</v>
      </c>
      <c r="R19" s="9">
        <f>+'24-02-010 Ind. A.Téc SENADIS'!AC55</f>
        <v>0</v>
      </c>
      <c r="S19" s="9">
        <f>+'24-02-010 Ind. A.Téc SENADIS'!AD55</f>
        <v>0</v>
      </c>
      <c r="T19" s="9">
        <f>+'24-02-010 Ind. A.Téc SENADIS'!AE55</f>
        <v>0</v>
      </c>
      <c r="U19" s="9">
        <f>+'24-02-010 Ind. A.Téc SENADIS'!AF55</f>
        <v>0</v>
      </c>
      <c r="V19" s="9">
        <f>+'24-02-010 Ind. A.Téc SENADIS'!AG55</f>
        <v>0</v>
      </c>
      <c r="W19" s="9">
        <f>+'24-02-010 Ind. A.Téc SENADIS'!AH55</f>
        <v>0</v>
      </c>
      <c r="X19" s="14">
        <f>+'24-02-010 Ind. A.Téc SENADIS'!AI55</f>
        <v>0</v>
      </c>
      <c r="Y19" s="14">
        <f>+'24-02-010 Ind. A.Téc SENADIS'!AJ55</f>
        <v>0</v>
      </c>
    </row>
    <row r="20" spans="1:25" ht="24.75" customHeight="1">
      <c r="A20" s="10" t="s">
        <v>71</v>
      </c>
      <c r="B20" s="9">
        <f>+'24-02-010 Ind. A.Téc SENADIS'!J59</f>
        <v>0</v>
      </c>
      <c r="C20" s="9">
        <f>+'24-02-010 Ind. A.Téc SENADIS'!K59</f>
        <v>0</v>
      </c>
      <c r="D20" s="9">
        <f>+'24-02-010 Ind. A.Téc SENADIS'!M59</f>
        <v>0</v>
      </c>
      <c r="E20" s="9">
        <f>+'24-02-010 Ind. A.Téc SENADIS'!N59</f>
        <v>0</v>
      </c>
      <c r="F20" s="9">
        <f>+'24-02-010 Ind. A.Téc SENADIS'!O59</f>
        <v>0</v>
      </c>
      <c r="G20" s="9">
        <f>+'24-02-010 Ind. A.Téc SENADIS'!R59</f>
        <v>0</v>
      </c>
      <c r="H20" s="9">
        <f>+'24-02-010 Ind. A.Téc SENADIS'!S59</f>
        <v>0</v>
      </c>
      <c r="I20" s="9">
        <f>+'24-02-010 Ind. A.Téc SENADIS'!T59</f>
        <v>0</v>
      </c>
      <c r="J20" s="9">
        <f>+'24-02-010 Ind. A.Téc SENADIS'!U59</f>
        <v>0</v>
      </c>
      <c r="K20" s="9">
        <f>+'24-02-010 Ind. A.Téc SENADIS'!V59</f>
        <v>0</v>
      </c>
      <c r="L20" s="9">
        <f>+'24-02-010 Ind. A.Téc SENADIS'!W59</f>
        <v>0</v>
      </c>
      <c r="M20" s="9">
        <f>+'24-02-010 Ind. A.Téc SENADIS'!X59</f>
        <v>0</v>
      </c>
      <c r="N20" s="9">
        <f>+'24-02-010 Ind. A.Téc SENADIS'!Y59</f>
        <v>0</v>
      </c>
      <c r="O20" s="9">
        <f>+'24-02-010 Ind. A.Téc SENADIS'!Z59</f>
        <v>0</v>
      </c>
      <c r="P20" s="9">
        <f>+'24-02-010 Ind. A.Téc SENADIS'!AA59</f>
        <v>0</v>
      </c>
      <c r="Q20" s="9">
        <f>+'24-02-010 Ind. A.Téc SENADIS'!AB59</f>
        <v>0</v>
      </c>
      <c r="R20" s="9">
        <f>+'24-02-010 Ind. A.Téc SENADIS'!AC59</f>
        <v>0</v>
      </c>
      <c r="S20" s="9">
        <f>+'24-02-010 Ind. A.Téc SENADIS'!AD59</f>
        <v>0</v>
      </c>
      <c r="T20" s="9">
        <f>+'24-02-010 Ind. A.Téc SENADIS'!AE59</f>
        <v>0</v>
      </c>
      <c r="U20" s="9">
        <f>+'24-02-010 Ind. A.Téc SENADIS'!AF59</f>
        <v>0</v>
      </c>
      <c r="V20" s="9">
        <f>+'24-02-010 Ind. A.Téc SENADIS'!AG59</f>
        <v>0</v>
      </c>
      <c r="W20" s="9">
        <f>+'24-02-010 Ind. A.Téc SENADIS'!AH59</f>
        <v>0</v>
      </c>
      <c r="X20" s="14">
        <f>+'24-02-010 Ind. A.Téc SENADIS'!AI59</f>
        <v>0</v>
      </c>
      <c r="Y20" s="14">
        <f>+'24-02-010 Ind. A.Téc SENADIS'!AJ59</f>
        <v>0</v>
      </c>
    </row>
    <row r="21" spans="1:25" ht="24.75" customHeight="1">
      <c r="A21" s="10" t="s">
        <v>73</v>
      </c>
      <c r="B21" s="9">
        <f>+'24-02-010 Ind. A.Téc SENADIS'!J63</f>
        <v>0</v>
      </c>
      <c r="C21" s="9">
        <f>+'24-02-010 Ind. A.Téc SENADIS'!K63</f>
        <v>0</v>
      </c>
      <c r="D21" s="9">
        <f>+'24-02-010 Ind. A.Téc SENADIS'!M63</f>
        <v>0</v>
      </c>
      <c r="E21" s="9">
        <f>+'24-02-010 Ind. A.Téc SENADIS'!N63</f>
        <v>0</v>
      </c>
      <c r="F21" s="9">
        <f>+'24-02-010 Ind. A.Téc SENADIS'!O63</f>
        <v>0</v>
      </c>
      <c r="G21" s="9">
        <f>+'24-02-010 Ind. A.Téc SENADIS'!R63</f>
        <v>0</v>
      </c>
      <c r="H21" s="9">
        <f>+'24-02-010 Ind. A.Téc SENADIS'!S63</f>
        <v>0</v>
      </c>
      <c r="I21" s="9">
        <f>+'24-02-010 Ind. A.Téc SENADIS'!T63</f>
        <v>0</v>
      </c>
      <c r="J21" s="9">
        <f>+'24-02-010 Ind. A.Téc SENADIS'!U63</f>
        <v>0</v>
      </c>
      <c r="K21" s="9">
        <f>+'24-02-010 Ind. A.Téc SENADIS'!V63</f>
        <v>0</v>
      </c>
      <c r="L21" s="9">
        <f>+'24-02-010 Ind. A.Téc SENADIS'!W63</f>
        <v>0</v>
      </c>
      <c r="M21" s="9">
        <f>+'24-02-010 Ind. A.Téc SENADIS'!X63</f>
        <v>0</v>
      </c>
      <c r="N21" s="9">
        <f>+'24-02-010 Ind. A.Téc SENADIS'!Y63</f>
        <v>0</v>
      </c>
      <c r="O21" s="9">
        <f>+'24-02-010 Ind. A.Téc SENADIS'!Z63</f>
        <v>0</v>
      </c>
      <c r="P21" s="9">
        <f>+'24-02-010 Ind. A.Téc SENADIS'!AA63</f>
        <v>0</v>
      </c>
      <c r="Q21" s="9">
        <f>+'24-02-010 Ind. A.Téc SENADIS'!AB63</f>
        <v>0</v>
      </c>
      <c r="R21" s="9">
        <f>+'24-02-010 Ind. A.Téc SENADIS'!AC63</f>
        <v>0</v>
      </c>
      <c r="S21" s="9">
        <f>+'24-02-010 Ind. A.Téc SENADIS'!AD63</f>
        <v>0</v>
      </c>
      <c r="T21" s="9">
        <f>+'24-02-010 Ind. A.Téc SENADIS'!AE63</f>
        <v>0</v>
      </c>
      <c r="U21" s="9">
        <f>+'24-02-010 Ind. A.Téc SENADIS'!AF63</f>
        <v>0</v>
      </c>
      <c r="V21" s="9">
        <f>+'24-02-010 Ind. A.Téc SENADIS'!AG63</f>
        <v>0</v>
      </c>
      <c r="W21" s="9">
        <f>+'24-02-010 Ind. A.Téc SENADIS'!AH63</f>
        <v>0</v>
      </c>
      <c r="X21" s="14">
        <f>+'24-02-010 Ind. A.Téc SENADIS'!AI63</f>
        <v>0</v>
      </c>
      <c r="Y21" s="14">
        <f>+'24-02-010 Ind. A.Téc SENADIS'!AJ63</f>
        <v>0</v>
      </c>
    </row>
    <row r="22" spans="1:25" ht="24.75" customHeight="1">
      <c r="A22" s="10" t="s">
        <v>75</v>
      </c>
      <c r="B22" s="9">
        <f>+'24-02-010 Ind. A.Téc SENADIS'!J67</f>
        <v>0</v>
      </c>
      <c r="C22" s="9">
        <f>+'24-02-010 Ind. A.Téc SENADIS'!K67</f>
        <v>0</v>
      </c>
      <c r="D22" s="9">
        <f>+'24-02-010 Ind. A.Téc SENADIS'!M64</f>
        <v>0</v>
      </c>
      <c r="E22" s="9">
        <f>+'24-02-010 Ind. A.Téc SENADIS'!N64</f>
        <v>0</v>
      </c>
      <c r="F22" s="9">
        <f>+'24-02-010 Ind. A.Téc SENADIS'!O64</f>
        <v>0</v>
      </c>
      <c r="G22" s="9">
        <f>+'24-02-010 Ind. A.Téc SENADIS'!R64</f>
        <v>0</v>
      </c>
      <c r="H22" s="9">
        <f>+'24-02-010 Ind. A.Téc SENADIS'!S64</f>
        <v>0</v>
      </c>
      <c r="I22" s="9">
        <f>+'24-02-010 Ind. A.Téc SENADIS'!T64</f>
        <v>0</v>
      </c>
      <c r="J22" s="9">
        <f>+'24-02-010 Ind. A.Téc SENADIS'!U67</f>
        <v>0</v>
      </c>
      <c r="K22" s="9">
        <f>+'24-02-010 Ind. A.Téc SENADIS'!V64</f>
        <v>0</v>
      </c>
      <c r="L22" s="9">
        <f>+'24-02-010 Ind. A.Téc SENADIS'!W64</f>
        <v>0</v>
      </c>
      <c r="M22" s="9">
        <f>+'24-02-010 Ind. A.Téc SENADIS'!X64</f>
        <v>0</v>
      </c>
      <c r="N22" s="9">
        <f>+'24-02-010 Ind. A.Téc SENADIS'!Y67</f>
        <v>0</v>
      </c>
      <c r="O22" s="9">
        <f>+'24-02-010 Ind. A.Téc SENADIS'!Z64</f>
        <v>0</v>
      </c>
      <c r="P22" s="9">
        <f>+'24-02-010 Ind. A.Téc SENADIS'!AA64</f>
        <v>0</v>
      </c>
      <c r="Q22" s="9">
        <f>+'24-02-010 Ind. A.Téc SENADIS'!AB64</f>
        <v>0</v>
      </c>
      <c r="R22" s="9">
        <f>+'24-02-010 Ind. A.Téc SENADIS'!AC67</f>
        <v>0</v>
      </c>
      <c r="S22" s="9">
        <f>+'24-02-010 Ind. A.Téc SENADIS'!AD64</f>
        <v>0</v>
      </c>
      <c r="T22" s="9">
        <f>+'24-02-010 Ind. A.Téc SENADIS'!AE64</f>
        <v>0</v>
      </c>
      <c r="U22" s="9">
        <f>+'24-02-010 Ind. A.Téc SENADIS'!AF64</f>
        <v>0</v>
      </c>
      <c r="V22" s="9">
        <f>+'24-02-010 Ind. A.Téc SENADIS'!AG67</f>
        <v>0</v>
      </c>
      <c r="W22" s="9">
        <f>+'24-02-010 Ind. A.Téc SENADIS'!AH67</f>
        <v>0</v>
      </c>
      <c r="X22" s="14">
        <f>+'24-02-010 Ind. A.Téc SENADIS'!AI67</f>
        <v>0</v>
      </c>
      <c r="Y22" s="14">
        <f>+'24-02-010 Ind. A.Téc SENADIS'!AJ67</f>
        <v>0</v>
      </c>
    </row>
    <row r="23" spans="1:25" ht="24.75" customHeight="1">
      <c r="A23" s="10" t="s">
        <v>77</v>
      </c>
      <c r="B23" s="9">
        <f>+'24-02-010 Ind. A.Téc SENADIS'!J71</f>
        <v>0</v>
      </c>
      <c r="C23" s="9">
        <f>+'24-02-010 Ind. A.Téc SENADIS'!K71</f>
        <v>0</v>
      </c>
      <c r="D23" s="9">
        <f>+'24-02-010 Ind. A.Téc SENADIS'!M71</f>
        <v>0</v>
      </c>
      <c r="E23" s="9">
        <f>+'24-02-010 Ind. A.Téc SENADIS'!N71</f>
        <v>0</v>
      </c>
      <c r="F23" s="9">
        <f>+'24-02-010 Ind. A.Téc SENADIS'!O71</f>
        <v>0</v>
      </c>
      <c r="G23" s="9">
        <f>+'24-02-010 Ind. A.Téc SENADIS'!R71</f>
        <v>0</v>
      </c>
      <c r="H23" s="9">
        <f>+'24-02-010 Ind. A.Téc SENADIS'!S71</f>
        <v>0</v>
      </c>
      <c r="I23" s="9">
        <f>+'24-02-010 Ind. A.Téc SENADIS'!T71</f>
        <v>0</v>
      </c>
      <c r="J23" s="9">
        <f>+'24-02-010 Ind. A.Téc SENADIS'!U71</f>
        <v>0</v>
      </c>
      <c r="K23" s="9">
        <f>+'24-02-010 Ind. A.Téc SENADIS'!V71</f>
        <v>0</v>
      </c>
      <c r="L23" s="9">
        <f>+'24-02-010 Ind. A.Téc SENADIS'!W71</f>
        <v>0</v>
      </c>
      <c r="M23" s="9">
        <f>+'24-02-010 Ind. A.Téc SENADIS'!X71</f>
        <v>0</v>
      </c>
      <c r="N23" s="9">
        <f>+'24-02-010 Ind. A.Téc SENADIS'!Y71</f>
        <v>0</v>
      </c>
      <c r="O23" s="9">
        <f>+'24-02-010 Ind. A.Téc SENADIS'!Z71</f>
        <v>0</v>
      </c>
      <c r="P23" s="9">
        <f>+'24-02-010 Ind. A.Téc SENADIS'!AA71</f>
        <v>0</v>
      </c>
      <c r="Q23" s="9">
        <f>+'24-02-010 Ind. A.Téc SENADIS'!AB71</f>
        <v>0</v>
      </c>
      <c r="R23" s="9">
        <f>+'24-02-010 Ind. A.Téc SENADIS'!AC71</f>
        <v>0</v>
      </c>
      <c r="S23" s="9">
        <f>+'24-02-010 Ind. A.Téc SENADIS'!AD71</f>
        <v>0</v>
      </c>
      <c r="T23" s="9">
        <f>+'24-02-010 Ind. A.Téc SENADIS'!AE71</f>
        <v>0</v>
      </c>
      <c r="U23" s="9">
        <f>+'24-02-010 Ind. A.Téc SENADIS'!AF71</f>
        <v>0</v>
      </c>
      <c r="V23" s="9">
        <f>+'24-02-010 Ind. A.Téc SENADIS'!AG71</f>
        <v>0</v>
      </c>
      <c r="W23" s="9">
        <f>+'24-02-010 Ind. A.Téc SENADIS'!AH71</f>
        <v>0</v>
      </c>
      <c r="X23" s="14">
        <f>+'24-02-010 Ind. A.Téc SENADIS'!AI71</f>
        <v>0</v>
      </c>
      <c r="Y23" s="14">
        <f>+'24-02-010 Ind. A.Téc SENADIS'!AJ71</f>
        <v>0</v>
      </c>
    </row>
    <row r="24" spans="1:25" ht="24.75" customHeight="1">
      <c r="A24" s="11" t="s">
        <v>79</v>
      </c>
      <c r="B24" s="9">
        <f>+'24-02-010 Ind. A.Téc SENADIS'!J75</f>
        <v>1237487000</v>
      </c>
      <c r="C24" s="9">
        <f>+'24-02-010 Ind. A.Téc SENADIS'!K75</f>
        <v>1237487000</v>
      </c>
      <c r="D24" s="9">
        <f>+'24-02-010 Ind. A.Téc SENADIS'!M75</f>
        <v>0</v>
      </c>
      <c r="E24" s="9">
        <f>+'24-02-010 Ind. A.Téc SENADIS'!N75</f>
        <v>0</v>
      </c>
      <c r="F24" s="9">
        <f>+'24-02-010 Ind. A.Téc SENADIS'!O75</f>
        <v>0</v>
      </c>
      <c r="G24" s="9">
        <f>+'24-02-010 Ind. A.Téc SENADIS'!R75</f>
        <v>0</v>
      </c>
      <c r="H24" s="9">
        <f>+'24-02-010 Ind. A.Téc SENADIS'!S75</f>
        <v>0</v>
      </c>
      <c r="I24" s="9">
        <f>+'24-02-010 Ind. A.Téc SENADIS'!T75</f>
        <v>618743500</v>
      </c>
      <c r="J24" s="9">
        <f>+'24-02-010 Ind. A.Téc SENADIS'!U75</f>
        <v>618743500</v>
      </c>
      <c r="K24" s="9">
        <f>+'24-02-010 Ind. A.Téc SENADIS'!V75</f>
        <v>0</v>
      </c>
      <c r="L24" s="9">
        <f>+'24-02-010 Ind. A.Téc SENADIS'!W75</f>
        <v>0</v>
      </c>
      <c r="M24" s="9">
        <f>+'24-02-010 Ind. A.Téc SENADIS'!X75</f>
        <v>0</v>
      </c>
      <c r="N24" s="9">
        <f>+'24-02-010 Ind. A.Téc SENADIS'!Y75</f>
        <v>0</v>
      </c>
      <c r="O24" s="9">
        <f>+'24-02-010 Ind. A.Téc SENADIS'!Z75</f>
        <v>0</v>
      </c>
      <c r="P24" s="9">
        <f>+'24-02-010 Ind. A.Téc SENADIS'!AA75</f>
        <v>0</v>
      </c>
      <c r="Q24" s="9">
        <f>+'24-02-010 Ind. A.Téc SENADIS'!AB75</f>
        <v>618743500</v>
      </c>
      <c r="R24" s="9">
        <f>+'24-02-010 Ind. A.Téc SENADIS'!AC75</f>
        <v>618743500</v>
      </c>
      <c r="S24" s="9">
        <f>+'24-02-010 Ind. A.Téc SENADIS'!AD75</f>
        <v>0</v>
      </c>
      <c r="T24" s="9">
        <f>+'24-02-010 Ind. A.Téc SENADIS'!AE75</f>
        <v>0</v>
      </c>
      <c r="U24" s="9">
        <f>+'24-02-010 Ind. A.Téc SENADIS'!AF75</f>
        <v>0</v>
      </c>
      <c r="V24" s="9">
        <f>+'24-02-010 Ind. A.Téc SENADIS'!AG75</f>
        <v>0</v>
      </c>
      <c r="W24" s="9">
        <f>+'24-02-010 Ind. A.Téc SENADIS'!AH75</f>
        <v>1237487000</v>
      </c>
      <c r="X24" s="14">
        <f>+'24-02-010 Ind. A.Téc SENADIS'!AI75</f>
        <v>1</v>
      </c>
      <c r="Y24" s="14">
        <f>+'24-02-010 Ind. A.Téc SENADIS'!AJ75</f>
        <v>1</v>
      </c>
    </row>
    <row r="25" spans="1:25" ht="34.5" customHeight="1">
      <c r="A25" s="81" t="str">
        <f>"TOTAL ASIG."&amp;" "&amp;$A$5</f>
        <v>TOTAL ASIG. 24-02-010 "Programa de Ayudas Técnicas - SENADIS"</v>
      </c>
      <c r="B25" s="79">
        <f>SUM(B8:B24)</f>
        <v>1237487000</v>
      </c>
      <c r="C25" s="79">
        <f t="shared" ref="C25:W25" si="0">SUM(C8:C24)</f>
        <v>1237487000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0</v>
      </c>
      <c r="H25" s="79">
        <f t="shared" si="0"/>
        <v>0</v>
      </c>
      <c r="I25" s="79">
        <f t="shared" si="0"/>
        <v>618743500</v>
      </c>
      <c r="J25" s="79">
        <f t="shared" si="0"/>
        <v>618743500</v>
      </c>
      <c r="K25" s="79">
        <f t="shared" si="0"/>
        <v>0</v>
      </c>
      <c r="L25" s="79">
        <f t="shared" si="0"/>
        <v>0</v>
      </c>
      <c r="M25" s="79">
        <f t="shared" si="0"/>
        <v>0</v>
      </c>
      <c r="N25" s="79">
        <f t="shared" si="0"/>
        <v>0</v>
      </c>
      <c r="O25" s="79">
        <f t="shared" si="0"/>
        <v>0</v>
      </c>
      <c r="P25" s="79">
        <f t="shared" si="0"/>
        <v>0</v>
      </c>
      <c r="Q25" s="79">
        <f t="shared" si="0"/>
        <v>618743500</v>
      </c>
      <c r="R25" s="79">
        <f t="shared" si="0"/>
        <v>618743500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1237487000</v>
      </c>
      <c r="X25" s="82">
        <f>+'24-02-010 Ind. A.Téc SENADIS'!AI76</f>
        <v>1</v>
      </c>
      <c r="Y25" s="82">
        <f>'24-02-010 Ind. A.Téc SENADIS'!AJ76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56" orientation="landscape"/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007DB5"/>
    <pageSetUpPr fitToPage="1"/>
  </sheetPr>
  <dimension ref="A1:DB94"/>
  <sheetViews>
    <sheetView topLeftCell="F44" workbookViewId="0">
      <selection activeCell="AI73" sqref="AI73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17.3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11" t="s">
        <v>100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77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hidden="1" customHeight="1" outlineLevel="1">
      <c r="A9" s="23">
        <v>1</v>
      </c>
      <c r="B9" s="23"/>
      <c r="C9" s="24"/>
      <c r="D9" s="25"/>
      <c r="E9" s="24"/>
      <c r="F9" s="24"/>
      <c r="G9" s="24"/>
      <c r="H9" s="25"/>
      <c r="I9" s="25"/>
      <c r="J9" s="98"/>
      <c r="K9" s="48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IF(ISERROR(AH9/J9),0,AH9/J9)</f>
        <v>0</v>
      </c>
      <c r="AJ9" s="60">
        <f>IF(ISERROR(AH9/$AH$75),"-",AH9/$AH$75)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23">
        <v>2</v>
      </c>
      <c r="B10" s="23"/>
      <c r="C10" s="24"/>
      <c r="D10" s="25"/>
      <c r="E10" s="24"/>
      <c r="F10" s="24"/>
      <c r="G10" s="24"/>
      <c r="H10" s="25"/>
      <c r="I10" s="25"/>
      <c r="J10" s="98"/>
      <c r="K10" s="48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49"/>
      <c r="AG10" s="45">
        <f>SUM(AD10:AF10)</f>
        <v>0</v>
      </c>
      <c r="AH10" s="45">
        <f>SUM(U10,Y10,AC10,AG10)</f>
        <v>0</v>
      </c>
      <c r="AI10" s="59">
        <f>IF(ISERROR(AH10/J10),0,AH10/J10)</f>
        <v>0</v>
      </c>
      <c r="AJ10" s="59">
        <f>IF(ISERROR(AH10/$AH$75),"-",AH10/$AH$75)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 collapsed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SUM(J9:J10)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IF(ISERROR(AH11/$AH$75),0,AH11/$AH$75)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78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hidden="1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2"/>
      <c r="K13" s="48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>
        <f>IF(ISERROR(AH13/$AH$75),"-",AH13/$AH$75)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2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>
        <f>IF(ISERROR(AH14/$AH$75),"-",AH14/$AH$75)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 collapsed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SUM(J13:J14)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IF(ISERROR(AH15/$AH$75),0,AH15/$AH$75)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77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hidden="1" customHeight="1" outlineLevel="1">
      <c r="A17" s="23">
        <v>1</v>
      </c>
      <c r="B17" s="23"/>
      <c r="C17" s="24"/>
      <c r="D17" s="25"/>
      <c r="E17" s="24"/>
      <c r="F17" s="24"/>
      <c r="G17" s="24"/>
      <c r="H17" s="25"/>
      <c r="I17" s="25"/>
      <c r="J17" s="98"/>
      <c r="K17" s="48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IF(ISERROR(AH17/J17),0,AH17/J17)</f>
        <v>0</v>
      </c>
      <c r="AJ17" s="59">
        <f>IF(ISERROR(AH17/$AH$75),"-",AH17/$AH$75)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98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>
        <f>IF(ISERROR(AH18/$AH$75),"-",AH18/$AH$75)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 collapsed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SUM(J17:J18)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IF(ISERROR(AH19/$AH$75),0,AH19/$AH$75)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77"/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hidden="1" customHeight="1" outlineLevel="1">
      <c r="A21" s="23">
        <v>1</v>
      </c>
      <c r="B21" s="23"/>
      <c r="C21" s="24"/>
      <c r="D21" s="25"/>
      <c r="E21" s="24"/>
      <c r="F21" s="24"/>
      <c r="G21" s="24"/>
      <c r="H21" s="25"/>
      <c r="I21" s="25"/>
      <c r="J21" s="98"/>
      <c r="K21" s="48"/>
      <c r="L21" s="24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IF(ISERROR(AH21/J21),0,AH21/J21)</f>
        <v>0</v>
      </c>
      <c r="AJ21" s="59">
        <f>IF(ISERROR(AH21/$AH$75),"-",AH21/$AH$75)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23">
        <v>2</v>
      </c>
      <c r="B22" s="23"/>
      <c r="C22" s="24"/>
      <c r="D22" s="25"/>
      <c r="E22" s="24"/>
      <c r="F22" s="24"/>
      <c r="G22" s="24"/>
      <c r="H22" s="25"/>
      <c r="I22" s="25"/>
      <c r="J22" s="98"/>
      <c r="K22" s="48"/>
      <c r="L22" s="24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9"/>
      <c r="AG22" s="45">
        <f>SUM(AD22:AF22)</f>
        <v>0</v>
      </c>
      <c r="AH22" s="45">
        <f>SUM(U22,Y22,AC22,AG22)</f>
        <v>0</v>
      </c>
      <c r="AI22" s="59">
        <f>IF(ISERROR(AH22/J22),0,AH22/J22)</f>
        <v>0</v>
      </c>
      <c r="AJ22" s="59">
        <f>IF(ISERROR(AH22/$AH$75),"-",AH22/$AH$75)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 collapsed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SUM(J21:J22)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H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 t="shared" si="3"/>
        <v>0</v>
      </c>
      <c r="AE23" s="50">
        <f t="shared" si="3"/>
        <v>0</v>
      </c>
      <c r="AF23" s="50">
        <f t="shared" si="3"/>
        <v>0</v>
      </c>
      <c r="AG23" s="50">
        <f t="shared" si="3"/>
        <v>0</v>
      </c>
      <c r="AH23" s="50">
        <f t="shared" si="3"/>
        <v>0</v>
      </c>
      <c r="AI23" s="61">
        <f>IF(ISERROR(AH23/J23),0,AH23/J23)</f>
        <v>0</v>
      </c>
      <c r="AJ23" s="61">
        <f>IF(ISERROR(AH23/$AH$75),0,AH23/$AH$75)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77"/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hidden="1" customHeight="1" outlineLevel="1">
      <c r="A25" s="23">
        <v>1</v>
      </c>
      <c r="B25" s="23"/>
      <c r="C25" s="29"/>
      <c r="D25" s="30"/>
      <c r="E25" s="31"/>
      <c r="F25" s="32"/>
      <c r="G25" s="32"/>
      <c r="H25" s="33"/>
      <c r="I25" s="33"/>
      <c r="J25" s="98"/>
      <c r="K25" s="70"/>
      <c r="L25" s="43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49"/>
      <c r="AA25" s="49"/>
      <c r="AB25" s="49"/>
      <c r="AC25" s="45">
        <f>SUM(Z25:AB25)</f>
        <v>0</v>
      </c>
      <c r="AD25" s="49"/>
      <c r="AE25" s="49">
        <v>0</v>
      </c>
      <c r="AF25" s="49">
        <v>0</v>
      </c>
      <c r="AG25" s="45">
        <f>SUM(AD25:AF25)</f>
        <v>0</v>
      </c>
      <c r="AH25" s="45">
        <f>SUM(U25,Y25,AC25,AG25)</f>
        <v>0</v>
      </c>
      <c r="AI25" s="59">
        <f>IF(ISERROR(AH25/J25),0,AH25/J25)</f>
        <v>0</v>
      </c>
      <c r="AJ25" s="59">
        <f>IF(ISERROR(AH25/$AH$75),"-",AH25/$AH$75)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23">
        <v>2</v>
      </c>
      <c r="B26" s="23"/>
      <c r="C26" s="34"/>
      <c r="D26" s="39"/>
      <c r="E26" s="35"/>
      <c r="F26" s="32"/>
      <c r="G26" s="32"/>
      <c r="H26" s="36"/>
      <c r="I26" s="33"/>
      <c r="J26" s="98"/>
      <c r="K26" s="70"/>
      <c r="L26" s="43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49"/>
      <c r="AC26" s="45">
        <f>SUM(Z26:AB26)</f>
        <v>0</v>
      </c>
      <c r="AD26" s="49"/>
      <c r="AE26" s="49">
        <v>0</v>
      </c>
      <c r="AF26" s="49">
        <v>0</v>
      </c>
      <c r="AG26" s="45">
        <f>SUM(AD26:AF26)</f>
        <v>0</v>
      </c>
      <c r="AH26" s="45">
        <f>SUM(U26,Y26,AC26,AG26)</f>
        <v>0</v>
      </c>
      <c r="AI26" s="59">
        <f>IF(ISERROR(AH26/J26),0,AH26/J26)</f>
        <v>0</v>
      </c>
      <c r="AJ26" s="59">
        <f>IF(ISERROR(AH26/$AH$75),"-",AH26/$AH$75)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 collapsed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SUM(J25:J26)</f>
        <v>0</v>
      </c>
      <c r="K27" s="50">
        <f>SUM(K25:K26)</f>
        <v>0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H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0</v>
      </c>
      <c r="X27" s="50">
        <f t="shared" si="4"/>
        <v>0</v>
      </c>
      <c r="Y27" s="50">
        <f t="shared" si="4"/>
        <v>0</v>
      </c>
      <c r="Z27" s="50">
        <f t="shared" si="4"/>
        <v>0</v>
      </c>
      <c r="AA27" s="50">
        <f t="shared" si="4"/>
        <v>0</v>
      </c>
      <c r="AB27" s="50">
        <f t="shared" si="4"/>
        <v>0</v>
      </c>
      <c r="AC27" s="50">
        <f t="shared" si="4"/>
        <v>0</v>
      </c>
      <c r="AD27" s="50">
        <f t="shared" si="4"/>
        <v>0</v>
      </c>
      <c r="AE27" s="50">
        <f t="shared" si="4"/>
        <v>0</v>
      </c>
      <c r="AF27" s="50">
        <f t="shared" si="4"/>
        <v>0</v>
      </c>
      <c r="AG27" s="50">
        <f t="shared" si="4"/>
        <v>0</v>
      </c>
      <c r="AH27" s="50">
        <f t="shared" si="4"/>
        <v>0</v>
      </c>
      <c r="AI27" s="61">
        <f>IF(ISERROR(AH27/J27),0,AH27/J27)</f>
        <v>0</v>
      </c>
      <c r="AJ27" s="61">
        <f>IF(ISERROR(AH27/$AH$75),0,AH27/$AH$75)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77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hidden="1" customHeight="1" outlineLevel="1">
      <c r="A29" s="23">
        <v>1</v>
      </c>
      <c r="B29" s="23"/>
      <c r="C29" s="24"/>
      <c r="D29" s="25"/>
      <c r="E29" s="24"/>
      <c r="F29" s="24"/>
      <c r="G29" s="24"/>
      <c r="H29" s="25"/>
      <c r="I29" s="25"/>
      <c r="J29" s="98"/>
      <c r="K29" s="48"/>
      <c r="L29" s="2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49"/>
      <c r="AG29" s="45">
        <f>SUM(AD29:AF29)</f>
        <v>0</v>
      </c>
      <c r="AH29" s="45">
        <f>SUM(U29,Y29,AC29,AG29)</f>
        <v>0</v>
      </c>
      <c r="AI29" s="59">
        <f>IF(ISERROR(AH29/J29),0,AH29/J29)</f>
        <v>0</v>
      </c>
      <c r="AJ29" s="59">
        <f>IF(ISERROR(AH29/$AH$75),"-",AH29/$AH$75)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23">
        <v>2</v>
      </c>
      <c r="B30" s="23"/>
      <c r="C30" s="24"/>
      <c r="D30" s="25"/>
      <c r="E30" s="24"/>
      <c r="F30" s="24"/>
      <c r="G30" s="24"/>
      <c r="H30" s="25"/>
      <c r="I30" s="25"/>
      <c r="J30" s="98"/>
      <c r="K30" s="48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49"/>
      <c r="AG30" s="45">
        <f>SUM(AD30:AF30)</f>
        <v>0</v>
      </c>
      <c r="AH30" s="45">
        <f>SUM(U30,Y30,AC30,AG30)</f>
        <v>0</v>
      </c>
      <c r="AI30" s="59">
        <f>IF(ISERROR(AH30/J30),0,AH30/J30)</f>
        <v>0</v>
      </c>
      <c r="AJ30" s="59">
        <f>IF(ISERROR(AH30/$AH$75),"-",AH30/$AH$75)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 collapsed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SUM(J29:J30)</f>
        <v>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5">SUM(R29:R30)</f>
        <v>0</v>
      </c>
      <c r="S31" s="50">
        <f t="shared" si="5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50">
        <f t="shared" si="5"/>
        <v>0</v>
      </c>
      <c r="AF31" s="50">
        <f t="shared" si="5"/>
        <v>0</v>
      </c>
      <c r="AG31" s="50">
        <f t="shared" si="5"/>
        <v>0</v>
      </c>
      <c r="AH31" s="50">
        <f t="shared" si="5"/>
        <v>0</v>
      </c>
      <c r="AI31" s="61">
        <f>IF(ISERROR(AH31/J31),0,AH31/J31)</f>
        <v>0</v>
      </c>
      <c r="AJ31" s="61">
        <f>IF(ISERROR(AH31/$AH$75),0,AH31/$AH$75)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77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hidden="1" customHeight="1" outlineLevel="1">
      <c r="A33" s="23">
        <v>1</v>
      </c>
      <c r="B33" s="23"/>
      <c r="C33" s="24"/>
      <c r="D33" s="25"/>
      <c r="E33" s="24"/>
      <c r="F33" s="24"/>
      <c r="G33" s="24"/>
      <c r="H33" s="25"/>
      <c r="I33" s="25"/>
      <c r="J33" s="98"/>
      <c r="K33" s="48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49"/>
      <c r="AG33" s="45">
        <f>SUM(AD33:AF33)</f>
        <v>0</v>
      </c>
      <c r="AH33" s="45">
        <f>SUM(U33,Y33,AC33,AG33)</f>
        <v>0</v>
      </c>
      <c r="AI33" s="59">
        <f>IF(ISERROR(AH33/J33),0,AH33/J33)</f>
        <v>0</v>
      </c>
      <c r="AJ33" s="59">
        <f>IF(ISERROR(AH33/$AH$75),"-",AH33/$AH$75)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23">
        <v>2</v>
      </c>
      <c r="B34" s="23"/>
      <c r="C34" s="24"/>
      <c r="D34" s="25"/>
      <c r="E34" s="24"/>
      <c r="F34" s="24"/>
      <c r="G34" s="24"/>
      <c r="H34" s="25"/>
      <c r="I34" s="25"/>
      <c r="J34" s="98"/>
      <c r="K34" s="48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49"/>
      <c r="AF34" s="49"/>
      <c r="AG34" s="45">
        <f>SUM(AD34:AF34)</f>
        <v>0</v>
      </c>
      <c r="AH34" s="45">
        <f>SUM(U34,Y34,AC34,AG34)</f>
        <v>0</v>
      </c>
      <c r="AI34" s="59">
        <f>IF(ISERROR(AH34/J34),0,AH34/J34)</f>
        <v>0</v>
      </c>
      <c r="AJ34" s="59">
        <f>IF(ISERROR(AH34/$AH$75),"-",AH34/$AH$75)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 collapsed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SUM(J33:J34)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6">SUM(R33:R34)</f>
        <v>0</v>
      </c>
      <c r="S35" s="50">
        <f t="shared" si="6"/>
        <v>0</v>
      </c>
      <c r="T35" s="50">
        <f t="shared" si="6"/>
        <v>0</v>
      </c>
      <c r="U35" s="50">
        <f t="shared" si="6"/>
        <v>0</v>
      </c>
      <c r="V35" s="50">
        <f t="shared" si="6"/>
        <v>0</v>
      </c>
      <c r="W35" s="50">
        <f t="shared" si="6"/>
        <v>0</v>
      </c>
      <c r="X35" s="50">
        <f t="shared" si="6"/>
        <v>0</v>
      </c>
      <c r="Y35" s="50">
        <f t="shared" si="6"/>
        <v>0</v>
      </c>
      <c r="Z35" s="50">
        <f t="shared" si="6"/>
        <v>0</v>
      </c>
      <c r="AA35" s="50">
        <f t="shared" si="6"/>
        <v>0</v>
      </c>
      <c r="AB35" s="50">
        <f t="shared" si="6"/>
        <v>0</v>
      </c>
      <c r="AC35" s="50">
        <f t="shared" si="6"/>
        <v>0</v>
      </c>
      <c r="AD35" s="50">
        <f t="shared" si="6"/>
        <v>0</v>
      </c>
      <c r="AE35" s="50">
        <f t="shared" si="6"/>
        <v>0</v>
      </c>
      <c r="AF35" s="50">
        <f t="shared" si="6"/>
        <v>0</v>
      </c>
      <c r="AG35" s="50">
        <f t="shared" si="6"/>
        <v>0</v>
      </c>
      <c r="AH35" s="50">
        <f t="shared" si="6"/>
        <v>0</v>
      </c>
      <c r="AI35" s="61">
        <f>IF(ISERROR(AH35/J35),0,AH35/J35)</f>
        <v>0</v>
      </c>
      <c r="AJ35" s="61">
        <f>IF(ISERROR(AH35/$AH$75),0,AH35/$AH$75)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77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hidden="1" customHeight="1" outlineLevel="1">
      <c r="A37" s="23">
        <v>1</v>
      </c>
      <c r="B37" s="23"/>
      <c r="C37" s="24"/>
      <c r="D37" s="25"/>
      <c r="E37" s="24"/>
      <c r="F37" s="24"/>
      <c r="G37" s="24"/>
      <c r="H37" s="25"/>
      <c r="I37" s="25"/>
      <c r="J37" s="98"/>
      <c r="K37" s="48"/>
      <c r="L37" s="2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49"/>
      <c r="AA37" s="49"/>
      <c r="AB37" s="49"/>
      <c r="AC37" s="45">
        <f>SUM(Z37:AB37)</f>
        <v>0</v>
      </c>
      <c r="AD37" s="49"/>
      <c r="AE37" s="49"/>
      <c r="AF37" s="49"/>
      <c r="AG37" s="45">
        <f>SUM(AD37:AF37)</f>
        <v>0</v>
      </c>
      <c r="AH37" s="45">
        <f>SUM(U37,Y37,AC37,AG37)</f>
        <v>0</v>
      </c>
      <c r="AI37" s="59">
        <f>IF(ISERROR(AH37/J37),0,AH37/J37)</f>
        <v>0</v>
      </c>
      <c r="AJ37" s="59">
        <f>IF(ISERROR(AH37/$AH$75),"-",AH37/$AH$75)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23">
        <v>2</v>
      </c>
      <c r="B38" s="23"/>
      <c r="C38" s="24"/>
      <c r="D38" s="25"/>
      <c r="E38" s="24"/>
      <c r="F38" s="24"/>
      <c r="G38" s="24"/>
      <c r="H38" s="25"/>
      <c r="I38" s="25"/>
      <c r="J38" s="98"/>
      <c r="K38" s="48"/>
      <c r="L38" s="24"/>
      <c r="M38" s="49"/>
      <c r="N38" s="49"/>
      <c r="O38" s="49"/>
      <c r="P38" s="24"/>
      <c r="Q38" s="24"/>
      <c r="R38" s="49"/>
      <c r="S38" s="49"/>
      <c r="T38" s="49"/>
      <c r="U38" s="45">
        <f>SUM(R38:T38)</f>
        <v>0</v>
      </c>
      <c r="V38" s="49"/>
      <c r="W38" s="49"/>
      <c r="X38" s="49"/>
      <c r="Y38" s="45">
        <f>SUM(V38:X38)</f>
        <v>0</v>
      </c>
      <c r="Z38" s="49"/>
      <c r="AA38" s="49"/>
      <c r="AB38" s="49"/>
      <c r="AC38" s="45">
        <f>SUM(Z38:AB38)</f>
        <v>0</v>
      </c>
      <c r="AD38" s="49"/>
      <c r="AE38" s="49"/>
      <c r="AF38" s="49"/>
      <c r="AG38" s="45">
        <f>SUM(AD38:AF38)</f>
        <v>0</v>
      </c>
      <c r="AH38" s="45">
        <f>SUM(U38,Y38,AC38,AG38)</f>
        <v>0</v>
      </c>
      <c r="AI38" s="59">
        <f>IF(ISERROR(AH38/J38),0,AH38/J38)</f>
        <v>0</v>
      </c>
      <c r="AJ38" s="59">
        <f>IF(ISERROR(AH38/$AH$75),"-",AH38/$AH$75)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16" customFormat="1" ht="24.95" customHeight="1" collapsed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SUM(J37:J38)</f>
        <v>0</v>
      </c>
      <c r="K39" s="50">
        <f>SUM(K37:K38)</f>
        <v>0</v>
      </c>
      <c r="L39" s="26"/>
      <c r="M39" s="50">
        <f>SUM(M37:M38)</f>
        <v>0</v>
      </c>
      <c r="N39" s="50">
        <f>SUM(N37:N38)</f>
        <v>0</v>
      </c>
      <c r="O39" s="50">
        <f>SUM(O37:O38)</f>
        <v>0</v>
      </c>
      <c r="P39" s="51"/>
      <c r="Q39" s="56"/>
      <c r="R39" s="50">
        <f t="shared" ref="R39:AH39" si="7">SUM(R37:R38)</f>
        <v>0</v>
      </c>
      <c r="S39" s="50">
        <f t="shared" si="7"/>
        <v>0</v>
      </c>
      <c r="T39" s="50">
        <f t="shared" si="7"/>
        <v>0</v>
      </c>
      <c r="U39" s="50">
        <f t="shared" si="7"/>
        <v>0</v>
      </c>
      <c r="V39" s="50">
        <f t="shared" si="7"/>
        <v>0</v>
      </c>
      <c r="W39" s="50">
        <f t="shared" si="7"/>
        <v>0</v>
      </c>
      <c r="X39" s="50">
        <f t="shared" si="7"/>
        <v>0</v>
      </c>
      <c r="Y39" s="50">
        <f t="shared" si="7"/>
        <v>0</v>
      </c>
      <c r="Z39" s="50">
        <f t="shared" si="7"/>
        <v>0</v>
      </c>
      <c r="AA39" s="50">
        <f t="shared" si="7"/>
        <v>0</v>
      </c>
      <c r="AB39" s="50">
        <f t="shared" si="7"/>
        <v>0</v>
      </c>
      <c r="AC39" s="50">
        <f t="shared" si="7"/>
        <v>0</v>
      </c>
      <c r="AD39" s="50">
        <f t="shared" si="7"/>
        <v>0</v>
      </c>
      <c r="AE39" s="50">
        <f t="shared" si="7"/>
        <v>0</v>
      </c>
      <c r="AF39" s="50">
        <f t="shared" si="7"/>
        <v>0</v>
      </c>
      <c r="AG39" s="50">
        <f t="shared" si="7"/>
        <v>0</v>
      </c>
      <c r="AH39" s="50">
        <f t="shared" si="7"/>
        <v>0</v>
      </c>
      <c r="AI39" s="61">
        <f>IF(ISERROR(AH39/J39),0,AH39/J39)</f>
        <v>0</v>
      </c>
      <c r="AJ39" s="61">
        <f>IF(ISERROR(AH39/$AH$75),0,AH39/$AH$75)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77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hidden="1" customHeight="1" outlineLevel="1">
      <c r="A41" s="23">
        <v>1</v>
      </c>
      <c r="B41" s="23"/>
      <c r="C41" s="29"/>
      <c r="D41" s="30"/>
      <c r="E41" s="31"/>
      <c r="F41" s="32"/>
      <c r="G41" s="32"/>
      <c r="H41" s="41"/>
      <c r="I41" s="41"/>
      <c r="J41" s="98"/>
      <c r="K41" s="70"/>
      <c r="L41" s="43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/>
      <c r="AE41" s="49">
        <v>0</v>
      </c>
      <c r="AF41" s="49">
        <v>0</v>
      </c>
      <c r="AG41" s="45">
        <f>SUM(AD41:AF41)</f>
        <v>0</v>
      </c>
      <c r="AH41" s="45">
        <f>SUM(U41,Y41,AC41,AG41)</f>
        <v>0</v>
      </c>
      <c r="AI41" s="59">
        <f>IF(ISERROR(AH41/J41),0,AH41/J41)</f>
        <v>0</v>
      </c>
      <c r="AJ41" s="59">
        <f>IF(ISERROR(AH41/$AH$75),"-",AH41/$AH$75)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23">
        <v>2</v>
      </c>
      <c r="B42" s="23"/>
      <c r="C42" s="24"/>
      <c r="D42" s="25"/>
      <c r="E42" s="24"/>
      <c r="F42" s="24"/>
      <c r="G42" s="24"/>
      <c r="H42" s="25"/>
      <c r="I42" s="25"/>
      <c r="J42" s="98"/>
      <c r="K42" s="48"/>
      <c r="L42" s="24"/>
      <c r="M42" s="49"/>
      <c r="N42" s="49"/>
      <c r="O42" s="49"/>
      <c r="P42" s="24"/>
      <c r="Q42" s="24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49"/>
      <c r="AA42" s="49"/>
      <c r="AB42" s="49"/>
      <c r="AC42" s="45">
        <f>SUM(Z42:AB42)</f>
        <v>0</v>
      </c>
      <c r="AD42" s="49"/>
      <c r="AE42" s="49"/>
      <c r="AF42" s="49"/>
      <c r="AG42" s="45">
        <f>SUM(AD42:AF42)</f>
        <v>0</v>
      </c>
      <c r="AH42" s="45">
        <f>SUM(U42,Y42,AC42,AG42)</f>
        <v>0</v>
      </c>
      <c r="AI42" s="59">
        <f>IF(ISERROR(AH42/J42),0,AH42/J42)</f>
        <v>0</v>
      </c>
      <c r="AJ42" s="59">
        <f>IF(ISERROR(AH42/$AH$75),"-",AH42/$AH$75)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 collapsed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SUM(J41:J42)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H43" si="8">SUM(R41:R42)</f>
        <v>0</v>
      </c>
      <c r="S43" s="50">
        <f t="shared" si="8"/>
        <v>0</v>
      </c>
      <c r="T43" s="50">
        <f t="shared" si="8"/>
        <v>0</v>
      </c>
      <c r="U43" s="50">
        <f t="shared" si="8"/>
        <v>0</v>
      </c>
      <c r="V43" s="50">
        <f t="shared" si="8"/>
        <v>0</v>
      </c>
      <c r="W43" s="50">
        <f t="shared" si="8"/>
        <v>0</v>
      </c>
      <c r="X43" s="50">
        <f t="shared" si="8"/>
        <v>0</v>
      </c>
      <c r="Y43" s="50">
        <f t="shared" si="8"/>
        <v>0</v>
      </c>
      <c r="Z43" s="50">
        <f t="shared" si="8"/>
        <v>0</v>
      </c>
      <c r="AA43" s="50">
        <f t="shared" si="8"/>
        <v>0</v>
      </c>
      <c r="AB43" s="50">
        <f t="shared" si="8"/>
        <v>0</v>
      </c>
      <c r="AC43" s="50">
        <f t="shared" si="8"/>
        <v>0</v>
      </c>
      <c r="AD43" s="50">
        <f t="shared" si="8"/>
        <v>0</v>
      </c>
      <c r="AE43" s="50">
        <f t="shared" si="8"/>
        <v>0</v>
      </c>
      <c r="AF43" s="50">
        <f t="shared" si="8"/>
        <v>0</v>
      </c>
      <c r="AG43" s="50">
        <f t="shared" si="8"/>
        <v>0</v>
      </c>
      <c r="AH43" s="50">
        <f t="shared" si="8"/>
        <v>0</v>
      </c>
      <c r="AI43" s="61">
        <f>IF(ISERROR(AH43/J43),0,AH43/J43)</f>
        <v>0</v>
      </c>
      <c r="AJ43" s="61">
        <f>IF(ISERROR(AH43/$AH$75),0,AH43/$AH$75)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 t="s">
        <v>65</v>
      </c>
      <c r="B44" s="107"/>
      <c r="C44" s="107"/>
      <c r="D44" s="107"/>
      <c r="E44" s="107"/>
      <c r="F44" s="20"/>
      <c r="G44" s="21"/>
      <c r="H44" s="22"/>
      <c r="I44" s="22"/>
      <c r="J44" s="77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hidden="1" customHeight="1" outlineLevel="1">
      <c r="A45" s="23">
        <v>1</v>
      </c>
      <c r="B45" s="23"/>
      <c r="C45" s="29"/>
      <c r="D45" s="30"/>
      <c r="E45" s="31"/>
      <c r="F45" s="32"/>
      <c r="G45" s="32"/>
      <c r="H45" s="41"/>
      <c r="I45" s="41"/>
      <c r="J45" s="98"/>
      <c r="K45" s="70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49">
        <v>0</v>
      </c>
      <c r="AA45" s="49">
        <v>0</v>
      </c>
      <c r="AB45" s="49">
        <v>0</v>
      </c>
      <c r="AC45" s="45">
        <f>SUM(Z45:AB45)</f>
        <v>0</v>
      </c>
      <c r="AD45" s="49">
        <v>0</v>
      </c>
      <c r="AE45" s="49">
        <v>0</v>
      </c>
      <c r="AF45" s="49">
        <v>0</v>
      </c>
      <c r="AG45" s="45">
        <f>SUM(AD45:AF45)</f>
        <v>0</v>
      </c>
      <c r="AH45" s="45">
        <f>SUM(U45,Y45,AC45,AG45)</f>
        <v>0</v>
      </c>
      <c r="AI45" s="59">
        <f>IF(ISERROR(AH45/J45),0,AH45/J45)</f>
        <v>0</v>
      </c>
      <c r="AJ45" s="59">
        <f>IF(ISERROR(AH45/$AH$75),"-",AH45/$AH$75)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23">
        <v>2</v>
      </c>
      <c r="B46" s="23"/>
      <c r="C46" s="24"/>
      <c r="D46" s="25"/>
      <c r="E46" s="24"/>
      <c r="F46" s="24"/>
      <c r="G46" s="24"/>
      <c r="H46" s="25"/>
      <c r="I46" s="25"/>
      <c r="J46" s="98"/>
      <c r="K46" s="70"/>
      <c r="L46" s="24"/>
      <c r="M46" s="49"/>
      <c r="N46" s="49"/>
      <c r="O46" s="49"/>
      <c r="P46" s="24"/>
      <c r="Q46" s="24"/>
      <c r="R46" s="49"/>
      <c r="S46" s="49"/>
      <c r="T46" s="49"/>
      <c r="U46" s="45">
        <f>SUM(R46:T46)</f>
        <v>0</v>
      </c>
      <c r="V46" s="49"/>
      <c r="W46" s="49"/>
      <c r="X46" s="49"/>
      <c r="Y46" s="45">
        <f>SUM(V46:X46)</f>
        <v>0</v>
      </c>
      <c r="Z46" s="49"/>
      <c r="AA46" s="49"/>
      <c r="AB46" s="49"/>
      <c r="AC46" s="45">
        <f>SUM(Z46:AB46)</f>
        <v>0</v>
      </c>
      <c r="AD46" s="49"/>
      <c r="AE46" s="49"/>
      <c r="AF46" s="49"/>
      <c r="AG46" s="45">
        <f>SUM(AD46:AF46)</f>
        <v>0</v>
      </c>
      <c r="AH46" s="45">
        <f>SUM(U46,Y46,AC46,AG46)</f>
        <v>0</v>
      </c>
      <c r="AI46" s="59">
        <f>IF(ISERROR(AH46/J46),0,AH46/J46)</f>
        <v>0</v>
      </c>
      <c r="AJ46" s="59">
        <f>IF(ISERROR(AH46/$AH$75),"-",AH46/$AH$75)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 collapsed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SUM(J45:J46)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 t="shared" ref="R47:AH47" si="9">SUM(R45:R46)</f>
        <v>0</v>
      </c>
      <c r="S47" s="50">
        <f t="shared" si="9"/>
        <v>0</v>
      </c>
      <c r="T47" s="50">
        <f t="shared" si="9"/>
        <v>0</v>
      </c>
      <c r="U47" s="50">
        <f t="shared" si="9"/>
        <v>0</v>
      </c>
      <c r="V47" s="50">
        <f t="shared" si="9"/>
        <v>0</v>
      </c>
      <c r="W47" s="50">
        <f t="shared" si="9"/>
        <v>0</v>
      </c>
      <c r="X47" s="50">
        <f t="shared" si="9"/>
        <v>0</v>
      </c>
      <c r="Y47" s="50">
        <f t="shared" si="9"/>
        <v>0</v>
      </c>
      <c r="Z47" s="50">
        <f t="shared" si="9"/>
        <v>0</v>
      </c>
      <c r="AA47" s="50">
        <f t="shared" si="9"/>
        <v>0</v>
      </c>
      <c r="AB47" s="50">
        <f t="shared" si="9"/>
        <v>0</v>
      </c>
      <c r="AC47" s="50">
        <f t="shared" si="9"/>
        <v>0</v>
      </c>
      <c r="AD47" s="50">
        <f t="shared" si="9"/>
        <v>0</v>
      </c>
      <c r="AE47" s="50">
        <f t="shared" si="9"/>
        <v>0</v>
      </c>
      <c r="AF47" s="50">
        <f t="shared" si="9"/>
        <v>0</v>
      </c>
      <c r="AG47" s="50">
        <f t="shared" si="9"/>
        <v>0</v>
      </c>
      <c r="AH47" s="50">
        <f t="shared" si="9"/>
        <v>0</v>
      </c>
      <c r="AI47" s="61">
        <f>IF(ISERROR(AH47/J47),0,AH47/J47)</f>
        <v>0</v>
      </c>
      <c r="AJ47" s="61">
        <f>IF(ISERROR(AH47/$AH$75),0,AH47/$AH$75)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 t="s">
        <v>67</v>
      </c>
      <c r="B48" s="107"/>
      <c r="C48" s="107"/>
      <c r="D48" s="107"/>
      <c r="E48" s="107"/>
      <c r="F48" s="20"/>
      <c r="G48" s="21"/>
      <c r="H48" s="22"/>
      <c r="I48" s="22"/>
      <c r="J48" s="77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hidden="1" customHeight="1" outlineLevel="1">
      <c r="A49" s="23">
        <v>1</v>
      </c>
      <c r="B49" s="43"/>
      <c r="C49" s="43"/>
      <c r="D49" s="33"/>
      <c r="E49" s="44"/>
      <c r="F49" s="44"/>
      <c r="G49" s="21"/>
      <c r="H49" s="41"/>
      <c r="I49" s="41"/>
      <c r="J49" s="98"/>
      <c r="K49" s="45"/>
      <c r="L49" s="41"/>
      <c r="M49" s="54"/>
      <c r="N49" s="54"/>
      <c r="O49" s="21"/>
      <c r="P49" s="21"/>
      <c r="Q49" s="21"/>
      <c r="R49" s="9"/>
      <c r="S49" s="9"/>
      <c r="T49" s="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/>
      <c r="AE49" s="49"/>
      <c r="AF49" s="49"/>
      <c r="AG49" s="45">
        <f>SUM(AD49:AF49)</f>
        <v>0</v>
      </c>
      <c r="AH49" s="45">
        <f>SUM(U49,Y49,AC49,AG49)</f>
        <v>0</v>
      </c>
      <c r="AI49" s="59">
        <f>IF(ISERROR(AH49/J49),0,AH49/J49)</f>
        <v>0</v>
      </c>
      <c r="AJ49" s="59">
        <f>IF(ISERROR(AH49/$AH$75),"-",AH49/$AH$75)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23">
        <v>2</v>
      </c>
      <c r="B50" s="23"/>
      <c r="C50" s="24"/>
      <c r="D50" s="25"/>
      <c r="E50" s="24"/>
      <c r="F50" s="24"/>
      <c r="G50" s="24"/>
      <c r="H50" s="25"/>
      <c r="I50" s="25"/>
      <c r="J50" s="98"/>
      <c r="K50" s="48"/>
      <c r="L50" s="24"/>
      <c r="M50" s="49"/>
      <c r="N50" s="49"/>
      <c r="O50" s="49"/>
      <c r="P50" s="24"/>
      <c r="Q50" s="24"/>
      <c r="R50" s="49"/>
      <c r="S50" s="49"/>
      <c r="T50" s="4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49"/>
      <c r="AE50" s="49"/>
      <c r="AF50" s="49"/>
      <c r="AG50" s="45">
        <f>SUM(AD50:AF50)</f>
        <v>0</v>
      </c>
      <c r="AH50" s="45">
        <f>SUM(U50,Y50,AC50,AG50)</f>
        <v>0</v>
      </c>
      <c r="AI50" s="59">
        <f>IF(ISERROR(AH50/J50),0,AH50/J50)</f>
        <v>0</v>
      </c>
      <c r="AJ50" s="59">
        <f>IF(ISERROR(AH50/$AH$75),"-",AH50/$AH$75)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 collapsed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J49</f>
        <v>0</v>
      </c>
      <c r="K51" s="50">
        <v>0</v>
      </c>
      <c r="L51" s="26"/>
      <c r="M51" s="50">
        <f>SUM(M49:M50)</f>
        <v>0</v>
      </c>
      <c r="N51" s="50">
        <f>SUM(N49:N50)</f>
        <v>0</v>
      </c>
      <c r="O51" s="50">
        <f>SUM(O49:O50)</f>
        <v>0</v>
      </c>
      <c r="P51" s="51"/>
      <c r="Q51" s="56"/>
      <c r="R51" s="50">
        <f t="shared" ref="R51:AH51" si="10">SUM(R49:R50)</f>
        <v>0</v>
      </c>
      <c r="S51" s="50">
        <f t="shared" si="10"/>
        <v>0</v>
      </c>
      <c r="T51" s="50">
        <f t="shared" si="10"/>
        <v>0</v>
      </c>
      <c r="U51" s="50">
        <f t="shared" si="10"/>
        <v>0</v>
      </c>
      <c r="V51" s="50">
        <f t="shared" si="10"/>
        <v>0</v>
      </c>
      <c r="W51" s="50">
        <f t="shared" si="10"/>
        <v>0</v>
      </c>
      <c r="X51" s="50">
        <f t="shared" si="10"/>
        <v>0</v>
      </c>
      <c r="Y51" s="50">
        <f t="shared" si="10"/>
        <v>0</v>
      </c>
      <c r="Z51" s="50">
        <f t="shared" si="10"/>
        <v>0</v>
      </c>
      <c r="AA51" s="50">
        <f t="shared" si="10"/>
        <v>0</v>
      </c>
      <c r="AB51" s="50">
        <f t="shared" si="10"/>
        <v>0</v>
      </c>
      <c r="AC51" s="50">
        <f t="shared" si="10"/>
        <v>0</v>
      </c>
      <c r="AD51" s="50">
        <f t="shared" si="10"/>
        <v>0</v>
      </c>
      <c r="AE51" s="50">
        <f t="shared" si="10"/>
        <v>0</v>
      </c>
      <c r="AF51" s="50">
        <f t="shared" si="10"/>
        <v>0</v>
      </c>
      <c r="AG51" s="50">
        <f t="shared" si="10"/>
        <v>0</v>
      </c>
      <c r="AH51" s="50">
        <f t="shared" si="10"/>
        <v>0</v>
      </c>
      <c r="AI51" s="61">
        <f>IF(ISERROR(AH51/J51),0,AH51/J51)</f>
        <v>0</v>
      </c>
      <c r="AJ51" s="61">
        <f>IF(ISERROR(AH51/$AH$75),0,AH51/$AH$75)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77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hidden="1" customHeight="1" outlineLevel="1">
      <c r="A53" s="23">
        <v>1</v>
      </c>
      <c r="B53" s="23"/>
      <c r="C53" s="24"/>
      <c r="D53" s="25"/>
      <c r="E53" s="24"/>
      <c r="F53" s="24"/>
      <c r="G53" s="24"/>
      <c r="H53" s="25"/>
      <c r="I53" s="25"/>
      <c r="J53" s="98"/>
      <c r="K53" s="48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/>
      <c r="AE53" s="49"/>
      <c r="AF53" s="49"/>
      <c r="AG53" s="45">
        <f>SUM(AD53:AF53)</f>
        <v>0</v>
      </c>
      <c r="AH53" s="45">
        <f>SUM(U53,Y53,AC53,AG53)</f>
        <v>0</v>
      </c>
      <c r="AI53" s="59">
        <f>IF(ISERROR(AH53/J53),0,AH53/J53)</f>
        <v>0</v>
      </c>
      <c r="AJ53" s="59">
        <f>IF(ISERROR(AH53/$AH$75),"-",AH53/$AH$75)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23">
        <v>2</v>
      </c>
      <c r="B54" s="23"/>
      <c r="C54" s="24"/>
      <c r="D54" s="25"/>
      <c r="E54" s="24"/>
      <c r="F54" s="24"/>
      <c r="G54" s="24"/>
      <c r="H54" s="25"/>
      <c r="I54" s="25"/>
      <c r="J54" s="98"/>
      <c r="K54" s="48"/>
      <c r="L54" s="24"/>
      <c r="M54" s="49"/>
      <c r="N54" s="49"/>
      <c r="O54" s="49"/>
      <c r="P54" s="24"/>
      <c r="Q54" s="24"/>
      <c r="R54" s="49"/>
      <c r="S54" s="49"/>
      <c r="T54" s="49"/>
      <c r="U54" s="45">
        <f>SUM(R54:T54)</f>
        <v>0</v>
      </c>
      <c r="V54" s="49"/>
      <c r="W54" s="49"/>
      <c r="X54" s="49"/>
      <c r="Y54" s="45">
        <f>SUM(V54:X54)</f>
        <v>0</v>
      </c>
      <c r="Z54" s="49"/>
      <c r="AA54" s="49"/>
      <c r="AB54" s="49"/>
      <c r="AC54" s="45">
        <f>SUM(Z54:AB54)</f>
        <v>0</v>
      </c>
      <c r="AD54" s="49"/>
      <c r="AE54" s="49"/>
      <c r="AF54" s="49"/>
      <c r="AG54" s="45">
        <f>SUM(AD54:AF54)</f>
        <v>0</v>
      </c>
      <c r="AH54" s="45">
        <f>SUM(U54,Y54,AC54,AG54)</f>
        <v>0</v>
      </c>
      <c r="AI54" s="59">
        <f>IF(ISERROR(AH54/J54),0,AH54/J54)</f>
        <v>0</v>
      </c>
      <c r="AJ54" s="59">
        <f>IF(ISERROR(AH54/$AH$75),"-",AH54/$AH$75)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 collapsed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SUM(J53:J54)</f>
        <v>0</v>
      </c>
      <c r="K55" s="50">
        <f>SUM(K53:K54)</f>
        <v>0</v>
      </c>
      <c r="L55" s="26"/>
      <c r="M55" s="50">
        <f>SUM(M53:M54)</f>
        <v>0</v>
      </c>
      <c r="N55" s="50">
        <f>SUM(N53:N54)</f>
        <v>0</v>
      </c>
      <c r="O55" s="50">
        <f>SUM(O53:O54)</f>
        <v>0</v>
      </c>
      <c r="P55" s="51"/>
      <c r="Q55" s="56"/>
      <c r="R55" s="50">
        <f t="shared" ref="R55:AH55" si="11">SUM(R53:R54)</f>
        <v>0</v>
      </c>
      <c r="S55" s="50">
        <f t="shared" si="11"/>
        <v>0</v>
      </c>
      <c r="T55" s="50">
        <f t="shared" si="11"/>
        <v>0</v>
      </c>
      <c r="U55" s="50">
        <f t="shared" si="11"/>
        <v>0</v>
      </c>
      <c r="V55" s="50">
        <f t="shared" si="11"/>
        <v>0</v>
      </c>
      <c r="W55" s="50">
        <f t="shared" si="11"/>
        <v>0</v>
      </c>
      <c r="X55" s="50">
        <f t="shared" si="11"/>
        <v>0</v>
      </c>
      <c r="Y55" s="50">
        <f t="shared" si="11"/>
        <v>0</v>
      </c>
      <c r="Z55" s="50">
        <f t="shared" si="11"/>
        <v>0</v>
      </c>
      <c r="AA55" s="50">
        <f t="shared" si="11"/>
        <v>0</v>
      </c>
      <c r="AB55" s="50">
        <f t="shared" si="11"/>
        <v>0</v>
      </c>
      <c r="AC55" s="50">
        <f t="shared" si="11"/>
        <v>0</v>
      </c>
      <c r="AD55" s="50">
        <f t="shared" si="11"/>
        <v>0</v>
      </c>
      <c r="AE55" s="50">
        <f t="shared" si="11"/>
        <v>0</v>
      </c>
      <c r="AF55" s="50">
        <f t="shared" si="11"/>
        <v>0</v>
      </c>
      <c r="AG55" s="50">
        <f t="shared" si="11"/>
        <v>0</v>
      </c>
      <c r="AH55" s="50">
        <f t="shared" si="11"/>
        <v>0</v>
      </c>
      <c r="AI55" s="61">
        <f>IF(ISERROR(AH55/J55),0,AH55/J55)</f>
        <v>0</v>
      </c>
      <c r="AJ55" s="61">
        <f>IF(ISERROR(AH55/$AH$75),0,AH55/$AH$75)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77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hidden="1" customHeight="1" outlineLevel="1">
      <c r="A57" s="23">
        <v>1</v>
      </c>
      <c r="B57" s="23"/>
      <c r="C57" s="24"/>
      <c r="D57" s="25"/>
      <c r="E57" s="24"/>
      <c r="F57" s="24"/>
      <c r="G57" s="24"/>
      <c r="H57" s="25"/>
      <c r="I57" s="25"/>
      <c r="J57" s="98"/>
      <c r="K57" s="48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9"/>
      <c r="AA57" s="49"/>
      <c r="AB57" s="49"/>
      <c r="AC57" s="45">
        <f>SUM(Z57:AB57)</f>
        <v>0</v>
      </c>
      <c r="AD57" s="49"/>
      <c r="AE57" s="49"/>
      <c r="AF57" s="49"/>
      <c r="AG57" s="45">
        <f>SUM(AD57:AF57)</f>
        <v>0</v>
      </c>
      <c r="AH57" s="45">
        <f>SUM(U57,Y57,AC57,AG57)</f>
        <v>0</v>
      </c>
      <c r="AI57" s="59">
        <f>IF(ISERROR(AH57/J57),0,AH57/J57)</f>
        <v>0</v>
      </c>
      <c r="AJ57" s="59">
        <f>IF(ISERROR(AH57/$AH$75),"-",AH57/$AH$75)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23">
        <v>2</v>
      </c>
      <c r="B58" s="23"/>
      <c r="C58" s="24"/>
      <c r="D58" s="25"/>
      <c r="E58" s="24"/>
      <c r="F58" s="24"/>
      <c r="G58" s="24"/>
      <c r="H58" s="25"/>
      <c r="I58" s="25"/>
      <c r="J58" s="98"/>
      <c r="K58" s="48"/>
      <c r="L58" s="24"/>
      <c r="M58" s="49"/>
      <c r="N58" s="49"/>
      <c r="O58" s="49"/>
      <c r="P58" s="24"/>
      <c r="Q58" s="24"/>
      <c r="R58" s="49"/>
      <c r="S58" s="49"/>
      <c r="T58" s="49"/>
      <c r="U58" s="45">
        <f>SUM(R58:T58)</f>
        <v>0</v>
      </c>
      <c r="V58" s="49"/>
      <c r="W58" s="49"/>
      <c r="X58" s="49"/>
      <c r="Y58" s="45">
        <f>SUM(V58:X58)</f>
        <v>0</v>
      </c>
      <c r="Z58" s="49"/>
      <c r="AA58" s="49"/>
      <c r="AB58" s="49"/>
      <c r="AC58" s="45">
        <f>SUM(Z58:AB58)</f>
        <v>0</v>
      </c>
      <c r="AD58" s="49"/>
      <c r="AE58" s="49"/>
      <c r="AF58" s="49"/>
      <c r="AG58" s="45">
        <f>SUM(AD58:AF58)</f>
        <v>0</v>
      </c>
      <c r="AH58" s="45">
        <f>SUM(U58,Y58,AC58,AG58)</f>
        <v>0</v>
      </c>
      <c r="AI58" s="59">
        <f>IF(ISERROR(AH58/J58),0,AH58/J58)</f>
        <v>0</v>
      </c>
      <c r="AJ58" s="59">
        <f>IF(ISERROR(AH58/$AH$75),"-",AH58/$AH$75)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 collapsed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SUM(J57:J58)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 t="shared" ref="R59:AH59" si="12">SUM(R57:R58)</f>
        <v>0</v>
      </c>
      <c r="S59" s="50">
        <f t="shared" si="12"/>
        <v>0</v>
      </c>
      <c r="T59" s="50">
        <f t="shared" si="12"/>
        <v>0</v>
      </c>
      <c r="U59" s="50">
        <f t="shared" si="12"/>
        <v>0</v>
      </c>
      <c r="V59" s="50">
        <f t="shared" si="12"/>
        <v>0</v>
      </c>
      <c r="W59" s="50">
        <f t="shared" si="12"/>
        <v>0</v>
      </c>
      <c r="X59" s="50">
        <f t="shared" si="12"/>
        <v>0</v>
      </c>
      <c r="Y59" s="50">
        <f t="shared" si="12"/>
        <v>0</v>
      </c>
      <c r="Z59" s="50">
        <f t="shared" si="12"/>
        <v>0</v>
      </c>
      <c r="AA59" s="50">
        <f t="shared" si="12"/>
        <v>0</v>
      </c>
      <c r="AB59" s="50">
        <f t="shared" si="12"/>
        <v>0</v>
      </c>
      <c r="AC59" s="50">
        <f t="shared" si="12"/>
        <v>0</v>
      </c>
      <c r="AD59" s="50">
        <f t="shared" si="12"/>
        <v>0</v>
      </c>
      <c r="AE59" s="50">
        <f t="shared" si="12"/>
        <v>0</v>
      </c>
      <c r="AF59" s="50">
        <f t="shared" si="12"/>
        <v>0</v>
      </c>
      <c r="AG59" s="50">
        <f t="shared" si="12"/>
        <v>0</v>
      </c>
      <c r="AH59" s="50">
        <f t="shared" si="12"/>
        <v>0</v>
      </c>
      <c r="AI59" s="61">
        <f>IF(ISERROR(AH59/J59),0,AH59/J59)</f>
        <v>0</v>
      </c>
      <c r="AJ59" s="61">
        <f>IF(ISERROR(AH59/$AH$75),0,AH59/$AH$75)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77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hidden="1" customHeight="1" outlineLevel="1">
      <c r="A61" s="23">
        <v>1</v>
      </c>
      <c r="B61" s="23"/>
      <c r="C61" s="24"/>
      <c r="D61" s="25"/>
      <c r="E61" s="24"/>
      <c r="F61" s="24"/>
      <c r="G61" s="24"/>
      <c r="H61" s="25"/>
      <c r="I61" s="25"/>
      <c r="J61" s="98"/>
      <c r="K61" s="48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49"/>
      <c r="AG61" s="45">
        <f>SUM(AD61:AF61)</f>
        <v>0</v>
      </c>
      <c r="AH61" s="45">
        <f>SUM(U61,Y61,AC61,AG61)</f>
        <v>0</v>
      </c>
      <c r="AI61" s="59">
        <f>IF(ISERROR(AH61/J61),0,AH61/J61)</f>
        <v>0</v>
      </c>
      <c r="AJ61" s="59">
        <f>IF(ISERROR(AH61/$AH$75),"-",AH61/$AH$75)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23">
        <v>2</v>
      </c>
      <c r="B62" s="23"/>
      <c r="C62" s="24"/>
      <c r="D62" s="25"/>
      <c r="E62" s="24"/>
      <c r="F62" s="24"/>
      <c r="G62" s="24"/>
      <c r="H62" s="25"/>
      <c r="I62" s="25"/>
      <c r="J62" s="98"/>
      <c r="K62" s="48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/>
      <c r="AE62" s="49"/>
      <c r="AF62" s="49"/>
      <c r="AG62" s="45">
        <f>SUM(AD62:AF62)</f>
        <v>0</v>
      </c>
      <c r="AH62" s="45">
        <f>SUM(U62,Y62,AC62,AG62)</f>
        <v>0</v>
      </c>
      <c r="AI62" s="59">
        <f>IF(ISERROR(AH62/J62),0,AH62/J62)</f>
        <v>0</v>
      </c>
      <c r="AJ62" s="59">
        <f>IF(ISERROR(AH62/$AH$75),"-",AH62/$AH$75)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 collapsed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SUM(J61:J62)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13">SUM(R61:R62)</f>
        <v>0</v>
      </c>
      <c r="S63" s="50">
        <f t="shared" si="13"/>
        <v>0</v>
      </c>
      <c r="T63" s="50">
        <f t="shared" si="13"/>
        <v>0</v>
      </c>
      <c r="U63" s="50">
        <f t="shared" si="13"/>
        <v>0</v>
      </c>
      <c r="V63" s="50">
        <f t="shared" si="13"/>
        <v>0</v>
      </c>
      <c r="W63" s="50">
        <f t="shared" si="13"/>
        <v>0</v>
      </c>
      <c r="X63" s="50">
        <f t="shared" si="13"/>
        <v>0</v>
      </c>
      <c r="Y63" s="50">
        <f t="shared" si="13"/>
        <v>0</v>
      </c>
      <c r="Z63" s="50">
        <f t="shared" si="13"/>
        <v>0</v>
      </c>
      <c r="AA63" s="50">
        <f t="shared" si="13"/>
        <v>0</v>
      </c>
      <c r="AB63" s="50">
        <f t="shared" si="13"/>
        <v>0</v>
      </c>
      <c r="AC63" s="50">
        <f t="shared" si="13"/>
        <v>0</v>
      </c>
      <c r="AD63" s="50">
        <f t="shared" si="13"/>
        <v>0</v>
      </c>
      <c r="AE63" s="50">
        <f t="shared" si="13"/>
        <v>0</v>
      </c>
      <c r="AF63" s="50">
        <f t="shared" si="13"/>
        <v>0</v>
      </c>
      <c r="AG63" s="50">
        <f t="shared" si="13"/>
        <v>0</v>
      </c>
      <c r="AH63" s="50">
        <f t="shared" si="13"/>
        <v>0</v>
      </c>
      <c r="AI63" s="61">
        <f>IF(ISERROR(AH63/J63),0,AH63/J63)</f>
        <v>0</v>
      </c>
      <c r="AJ63" s="61">
        <f>IF(ISERROR(AH63/$AH$75),0,AH63/$AH$75)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77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hidden="1" customHeight="1" outlineLevel="1">
      <c r="A65" s="23">
        <v>1</v>
      </c>
      <c r="B65" s="23"/>
      <c r="C65" s="24"/>
      <c r="D65" s="25"/>
      <c r="E65" s="24"/>
      <c r="F65" s="24"/>
      <c r="G65" s="24"/>
      <c r="H65" s="25"/>
      <c r="I65" s="25"/>
      <c r="J65" s="98"/>
      <c r="K65" s="48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49"/>
      <c r="AG65" s="45">
        <f>SUM(AD65:AF65)</f>
        <v>0</v>
      </c>
      <c r="AH65" s="45">
        <f>SUM(U65,Y65,AC65,AG65)</f>
        <v>0</v>
      </c>
      <c r="AI65" s="59">
        <f>IF(ISERROR(AH65/J65),0,AH65/J65)</f>
        <v>0</v>
      </c>
      <c r="AJ65" s="59">
        <f>IF(ISERROR(AH65/$AH$75),"-",AH65/$AH$75)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23">
        <v>2</v>
      </c>
      <c r="B66" s="23"/>
      <c r="C66" s="24"/>
      <c r="D66" s="25"/>
      <c r="E66" s="24"/>
      <c r="F66" s="24"/>
      <c r="G66" s="24"/>
      <c r="H66" s="25"/>
      <c r="I66" s="25"/>
      <c r="J66" s="98"/>
      <c r="K66" s="48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/>
      <c r="AE66" s="49"/>
      <c r="AF66" s="49"/>
      <c r="AG66" s="45">
        <f>SUM(AD66:AF66)</f>
        <v>0</v>
      </c>
      <c r="AH66" s="45">
        <f>SUM(U66,Y66,AC66,AG66)</f>
        <v>0</v>
      </c>
      <c r="AI66" s="59">
        <f>IF(ISERROR(AH66/J66),0,AH66/J66)</f>
        <v>0</v>
      </c>
      <c r="AJ66" s="59">
        <f>IF(ISERROR(AH66/$AH$75),"-",AH66/$AH$75)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 collapsed="1">
      <c r="A67" s="106" t="s">
        <v>96</v>
      </c>
      <c r="B67" s="106"/>
      <c r="C67" s="106"/>
      <c r="D67" s="106"/>
      <c r="E67" s="106"/>
      <c r="F67" s="106"/>
      <c r="G67" s="106"/>
      <c r="H67" s="106"/>
      <c r="I67" s="106"/>
      <c r="J67" s="50">
        <f>SUM(J65:J66)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H67" si="14">SUM(R65:R66)</f>
        <v>0</v>
      </c>
      <c r="S67" s="50">
        <f t="shared" si="14"/>
        <v>0</v>
      </c>
      <c r="T67" s="50">
        <f t="shared" si="14"/>
        <v>0</v>
      </c>
      <c r="U67" s="50">
        <f t="shared" si="14"/>
        <v>0</v>
      </c>
      <c r="V67" s="50">
        <f t="shared" si="14"/>
        <v>0</v>
      </c>
      <c r="W67" s="50">
        <f t="shared" si="14"/>
        <v>0</v>
      </c>
      <c r="X67" s="50">
        <f t="shared" si="14"/>
        <v>0</v>
      </c>
      <c r="Y67" s="50">
        <f t="shared" si="14"/>
        <v>0</v>
      </c>
      <c r="Z67" s="50">
        <f t="shared" si="14"/>
        <v>0</v>
      </c>
      <c r="AA67" s="50">
        <f t="shared" si="14"/>
        <v>0</v>
      </c>
      <c r="AB67" s="50">
        <f t="shared" si="14"/>
        <v>0</v>
      </c>
      <c r="AC67" s="50">
        <f t="shared" si="14"/>
        <v>0</v>
      </c>
      <c r="AD67" s="50">
        <f t="shared" si="14"/>
        <v>0</v>
      </c>
      <c r="AE67" s="50">
        <f t="shared" si="14"/>
        <v>0</v>
      </c>
      <c r="AF67" s="50">
        <f t="shared" si="14"/>
        <v>0</v>
      </c>
      <c r="AG67" s="50">
        <f t="shared" si="14"/>
        <v>0</v>
      </c>
      <c r="AH67" s="50">
        <f t="shared" si="14"/>
        <v>0</v>
      </c>
      <c r="AI67" s="61">
        <f>IF(ISERROR(AH67/J67),0,AH67/J67)</f>
        <v>0</v>
      </c>
      <c r="AJ67" s="61">
        <f>IF(ISERROR(AH67/$AH$75),0,AH67/$AH$75)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77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hidden="1" customHeight="1" outlineLevel="1">
      <c r="A69" s="23">
        <v>1</v>
      </c>
      <c r="B69" s="23"/>
      <c r="C69" s="24"/>
      <c r="D69" s="25"/>
      <c r="E69" s="24"/>
      <c r="F69" s="24"/>
      <c r="G69" s="24"/>
      <c r="H69" s="25"/>
      <c r="I69" s="25"/>
      <c r="J69" s="98"/>
      <c r="K69" s="48"/>
      <c r="L69" s="24"/>
      <c r="M69" s="49"/>
      <c r="N69" s="49"/>
      <c r="O69" s="49"/>
      <c r="P69" s="24"/>
      <c r="Q69" s="24"/>
      <c r="R69" s="49"/>
      <c r="S69" s="49"/>
      <c r="T69" s="49"/>
      <c r="U69" s="45">
        <f>SUM(R69:T69)</f>
        <v>0</v>
      </c>
      <c r="V69" s="49"/>
      <c r="W69" s="49"/>
      <c r="X69" s="49"/>
      <c r="Y69" s="45">
        <f>SUM(V69:X69)</f>
        <v>0</v>
      </c>
      <c r="Z69" s="49"/>
      <c r="AA69" s="49"/>
      <c r="AB69" s="49"/>
      <c r="AC69" s="45">
        <f>SUM(Z69:AB69)</f>
        <v>0</v>
      </c>
      <c r="AD69" s="49"/>
      <c r="AE69" s="49"/>
      <c r="AF69" s="49"/>
      <c r="AG69" s="45">
        <f>SUM(AD69:AF69)</f>
        <v>0</v>
      </c>
      <c r="AH69" s="45">
        <f>SUM(U69,Y69,AC69,AG69)</f>
        <v>0</v>
      </c>
      <c r="AI69" s="59">
        <f>IF(ISERROR(AH69/J69),0,AH69/J69)</f>
        <v>0</v>
      </c>
      <c r="AJ69" s="59">
        <f>IF(ISERROR(AH69/$AH$75),"-",AH69/$AH$75)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23">
        <v>2</v>
      </c>
      <c r="B70" s="23"/>
      <c r="C70" s="24"/>
      <c r="D70" s="25"/>
      <c r="E70" s="24"/>
      <c r="F70" s="24"/>
      <c r="G70" s="24"/>
      <c r="H70" s="25"/>
      <c r="I70" s="25"/>
      <c r="J70" s="98"/>
      <c r="K70" s="48"/>
      <c r="L70" s="24"/>
      <c r="M70" s="49"/>
      <c r="N70" s="49"/>
      <c r="O70" s="49"/>
      <c r="P70" s="24"/>
      <c r="Q70" s="24"/>
      <c r="R70" s="49"/>
      <c r="S70" s="49"/>
      <c r="T70" s="49"/>
      <c r="U70" s="45">
        <f>SUM(R70:T70)</f>
        <v>0</v>
      </c>
      <c r="V70" s="49"/>
      <c r="W70" s="49"/>
      <c r="X70" s="49"/>
      <c r="Y70" s="45">
        <f>SUM(V70:X70)</f>
        <v>0</v>
      </c>
      <c r="Z70" s="49"/>
      <c r="AA70" s="49"/>
      <c r="AB70" s="49"/>
      <c r="AC70" s="45">
        <f>SUM(Z70:AB70)</f>
        <v>0</v>
      </c>
      <c r="AD70" s="49"/>
      <c r="AE70" s="49"/>
      <c r="AF70" s="49"/>
      <c r="AG70" s="45">
        <f>SUM(AD70:AF70)</f>
        <v>0</v>
      </c>
      <c r="AH70" s="45">
        <f>SUM(U70,Y70,AC70,AG70)</f>
        <v>0</v>
      </c>
      <c r="AI70" s="59">
        <f>IF(ISERROR(AH70/J70),0,AH70/J70)</f>
        <v>0</v>
      </c>
      <c r="AJ70" s="59">
        <f>IF(ISERROR(AH70/$AH$75),"-",AH70/$AH$75)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16" customFormat="1" ht="24.95" customHeight="1" collapsed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SUM(J69:J70)</f>
        <v>0</v>
      </c>
      <c r="K71" s="50">
        <f>SUM(K69:K70)</f>
        <v>0</v>
      </c>
      <c r="L71" s="26"/>
      <c r="M71" s="50">
        <f>SUM(M69:M70)</f>
        <v>0</v>
      </c>
      <c r="N71" s="50">
        <f>SUM(N69:N70)</f>
        <v>0</v>
      </c>
      <c r="O71" s="50">
        <f>SUM(O69:O70)</f>
        <v>0</v>
      </c>
      <c r="P71" s="51"/>
      <c r="Q71" s="56"/>
      <c r="R71" s="50">
        <f t="shared" ref="R71:AH71" si="15">SUM(R69:R70)</f>
        <v>0</v>
      </c>
      <c r="S71" s="50">
        <f t="shared" si="15"/>
        <v>0</v>
      </c>
      <c r="T71" s="50">
        <f t="shared" si="15"/>
        <v>0</v>
      </c>
      <c r="U71" s="50">
        <f t="shared" si="15"/>
        <v>0</v>
      </c>
      <c r="V71" s="50">
        <f t="shared" si="15"/>
        <v>0</v>
      </c>
      <c r="W71" s="50">
        <f t="shared" si="15"/>
        <v>0</v>
      </c>
      <c r="X71" s="50">
        <f t="shared" si="15"/>
        <v>0</v>
      </c>
      <c r="Y71" s="50">
        <f t="shared" si="15"/>
        <v>0</v>
      </c>
      <c r="Z71" s="50">
        <f t="shared" si="15"/>
        <v>0</v>
      </c>
      <c r="AA71" s="50">
        <f t="shared" si="15"/>
        <v>0</v>
      </c>
      <c r="AB71" s="50">
        <f t="shared" si="15"/>
        <v>0</v>
      </c>
      <c r="AC71" s="50">
        <f t="shared" si="15"/>
        <v>0</v>
      </c>
      <c r="AD71" s="50">
        <f t="shared" si="15"/>
        <v>0</v>
      </c>
      <c r="AE71" s="50">
        <f t="shared" si="15"/>
        <v>0</v>
      </c>
      <c r="AF71" s="50">
        <f t="shared" si="15"/>
        <v>0</v>
      </c>
      <c r="AG71" s="50">
        <f t="shared" si="15"/>
        <v>0</v>
      </c>
      <c r="AH71" s="50">
        <f t="shared" si="15"/>
        <v>0</v>
      </c>
      <c r="AI71" s="61">
        <f>IF(ISERROR(AH71/J71),0,AH71/J71)</f>
        <v>0</v>
      </c>
      <c r="AJ71" s="61">
        <f>IF(ISERROR(AH71/$AH$75),0,AH71/$AH$75)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4155809000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24.95" customHeight="1" outlineLevel="1">
      <c r="A73" s="23">
        <v>1</v>
      </c>
      <c r="B73" s="23"/>
      <c r="C73" s="34" t="s">
        <v>101</v>
      </c>
      <c r="D73" s="39">
        <v>46160</v>
      </c>
      <c r="E73" s="31" t="s">
        <v>102</v>
      </c>
      <c r="F73" s="32" t="s">
        <v>103</v>
      </c>
      <c r="G73" s="32" t="s">
        <v>104</v>
      </c>
      <c r="H73" s="36"/>
      <c r="I73" s="41"/>
      <c r="J73" s="98"/>
      <c r="K73" s="64">
        <v>4155809000</v>
      </c>
      <c r="L73" s="44" t="s">
        <v>85</v>
      </c>
      <c r="M73" s="52"/>
      <c r="N73" s="65"/>
      <c r="O73" s="52"/>
      <c r="P73" s="66"/>
      <c r="Q73" s="66"/>
      <c r="R73" s="49"/>
      <c r="S73" s="49"/>
      <c r="T73" s="49"/>
      <c r="U73" s="45">
        <f>SUM(R73:T73)</f>
        <v>0</v>
      </c>
      <c r="V73" s="49"/>
      <c r="W73" s="49">
        <v>2909066300</v>
      </c>
      <c r="X73" s="49"/>
      <c r="Y73" s="45">
        <f>SUM(V73:X73)</f>
        <v>2909066300</v>
      </c>
      <c r="Z73" s="49"/>
      <c r="AA73" s="49"/>
      <c r="AB73" s="49">
        <v>1246742700</v>
      </c>
      <c r="AC73" s="45">
        <f>SUM(Z73:AB73)</f>
        <v>1246742700</v>
      </c>
      <c r="AD73" s="49"/>
      <c r="AE73" s="49">
        <v>0</v>
      </c>
      <c r="AF73" s="49">
        <v>0</v>
      </c>
      <c r="AG73" s="45">
        <f>SUM(AD73:AF73)</f>
        <v>0</v>
      </c>
      <c r="AH73" s="45">
        <f>SUM(U73,Y73,AC73,AG73)</f>
        <v>4155809000</v>
      </c>
      <c r="AI73" s="59">
        <f>IF(ISERROR(AH73/J72),0,AH73/J72)</f>
        <v>1</v>
      </c>
      <c r="AJ73" s="59">
        <f>IF(ISERROR(AH73/$AH$75),"-",AH73/$AH$75)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s="16" customFormat="1" ht="24.95" customHeight="1">
      <c r="A74" s="106" t="s">
        <v>86</v>
      </c>
      <c r="B74" s="106"/>
      <c r="C74" s="106"/>
      <c r="D74" s="106"/>
      <c r="E74" s="106"/>
      <c r="F74" s="106"/>
      <c r="G74" s="106"/>
      <c r="H74" s="106"/>
      <c r="I74" s="106"/>
      <c r="J74" s="50">
        <f>J72</f>
        <v>4155809000</v>
      </c>
      <c r="K74" s="50">
        <f>SUM(K73:K73)</f>
        <v>4155809000</v>
      </c>
      <c r="L74" s="26"/>
      <c r="M74" s="50">
        <f>SUM(M73:M73)</f>
        <v>0</v>
      </c>
      <c r="N74" s="50">
        <f>SUM(N73:N73)</f>
        <v>0</v>
      </c>
      <c r="O74" s="50">
        <f>SUM(O73:O73)</f>
        <v>0</v>
      </c>
      <c r="P74" s="51"/>
      <c r="Q74" s="56"/>
      <c r="R74" s="50">
        <f t="shared" ref="R74:AH74" si="16">SUM(R73:R73)</f>
        <v>0</v>
      </c>
      <c r="S74" s="50">
        <f t="shared" si="16"/>
        <v>0</v>
      </c>
      <c r="T74" s="50">
        <f t="shared" si="16"/>
        <v>0</v>
      </c>
      <c r="U74" s="50">
        <f t="shared" si="16"/>
        <v>0</v>
      </c>
      <c r="V74" s="50">
        <f t="shared" si="16"/>
        <v>0</v>
      </c>
      <c r="W74" s="50">
        <f t="shared" si="16"/>
        <v>2909066300</v>
      </c>
      <c r="X74" s="50">
        <f t="shared" si="16"/>
        <v>0</v>
      </c>
      <c r="Y74" s="50">
        <f t="shared" si="16"/>
        <v>2909066300</v>
      </c>
      <c r="Z74" s="50">
        <f t="shared" si="16"/>
        <v>0</v>
      </c>
      <c r="AA74" s="50">
        <f t="shared" si="16"/>
        <v>0</v>
      </c>
      <c r="AB74" s="50">
        <f t="shared" si="16"/>
        <v>1246742700</v>
      </c>
      <c r="AC74" s="50">
        <f t="shared" si="16"/>
        <v>1246742700</v>
      </c>
      <c r="AD74" s="50">
        <f t="shared" si="16"/>
        <v>0</v>
      </c>
      <c r="AE74" s="50">
        <f t="shared" si="16"/>
        <v>0</v>
      </c>
      <c r="AF74" s="50">
        <f t="shared" si="16"/>
        <v>0</v>
      </c>
      <c r="AG74" s="50">
        <f t="shared" si="16"/>
        <v>0</v>
      </c>
      <c r="AH74" s="50">
        <f t="shared" si="16"/>
        <v>4155809000</v>
      </c>
      <c r="AI74" s="61">
        <f>IF(ISERROR(AH74/J74),0,AH74/J74)</f>
        <v>1</v>
      </c>
      <c r="AJ74" s="61">
        <f>IF(ISERROR(AH74/$AH$75),0,AH74/$AH$75)</f>
        <v>1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17" customFormat="1" ht="44.25" customHeight="1">
      <c r="A75" s="108" t="str">
        <f>"TOTAL ASIG."&amp;" "&amp;$A$5</f>
        <v>TOTAL ASIG. 24-02-012 "Programas de Alimentación - JUNAEB"</v>
      </c>
      <c r="B75" s="108"/>
      <c r="C75" s="108"/>
      <c r="D75" s="108"/>
      <c r="E75" s="108"/>
      <c r="F75" s="108"/>
      <c r="G75" s="108"/>
      <c r="H75" s="108"/>
      <c r="I75" s="108"/>
      <c r="J75" s="79">
        <f>SUM(J11,J15,J19,J23,J27,J31,J35,J39,J43,J47,J51,J55,J59,J63,J67,J71,J74)</f>
        <v>4155809000</v>
      </c>
      <c r="K75" s="79">
        <f>SUM(K11,K15,K19,K23,K27,K31,K35,K39,K43,K47,K51,K55,K59,K63,K67,K71,K74)</f>
        <v>4155809000</v>
      </c>
      <c r="L75" s="79">
        <f>SUM(L11,L15,L19,L23,L27,L31,L35,L39,L43,L47,L51,L55,L59,L63,L67,L71,L74)</f>
        <v>0</v>
      </c>
      <c r="M75" s="79">
        <f>SUM(M11,M15,M19,M23,M27,M31,M35,M39,M43,M47,M51,M55,M59,M63,M67,M71,M74)</f>
        <v>0</v>
      </c>
      <c r="N75" s="79">
        <f>SUM(N11,N15,N19,N23,N27,N31,N35,N39,N43,N47,N51,N55,N59,N63,N67,N71,N74)</f>
        <v>0</v>
      </c>
      <c r="O75" s="79">
        <f>SUM(O11,O15,O19,O23,O27,O31,O35,O39,O43,O47,O51,O55,O59,O63,O67,O71,O74)</f>
        <v>0</v>
      </c>
      <c r="P75" s="79">
        <f>SUM(P11,P15,P19,P23,P27,P31,P35,P39,P43,P47,P51,P55,P59,P63,P67,P71,P74)</f>
        <v>0</v>
      </c>
      <c r="Q75" s="79">
        <f>SUM(Q11,Q15,Q19,Q23,Q27,Q31,Q35,Q39,Q43,Q47,Q51,Q55,Q59,Q63,Q67,Q71,Q74)</f>
        <v>0</v>
      </c>
      <c r="R75" s="79">
        <f>SUM(R11,R15,R19,R23,R27,R31,R35,R39,R43,R47,R51,R55,R59,R63,R67,R71,R74)</f>
        <v>0</v>
      </c>
      <c r="S75" s="79">
        <f>SUM(S11,S15,S19,S23,S27,S31,S35,S39,S43,S47,S51,S55,S59,S63,S67,S71,S74)</f>
        <v>0</v>
      </c>
      <c r="T75" s="79">
        <f>SUM(T11,T15,T19,T23,T27,T31,T35,T39,T43,T47,T51,T55,T59,T63,T67,T71,T74)</f>
        <v>0</v>
      </c>
      <c r="U75" s="79">
        <f>SUM(U11,U15,U19,U23,U27,U31,U35,U39,U43,U47,U51,U55,U59,U63,U67,U71,U74)</f>
        <v>0</v>
      </c>
      <c r="V75" s="79">
        <f>SUM(V11,V15,V19,V23,V27,V31,V35,V39,V43,V47,V51,V55,V59,V63,V67,V71,V74)</f>
        <v>0</v>
      </c>
      <c r="W75" s="79">
        <f>SUM(W11,W15,W19,W23,W27,W31,W35,W39,W43,W47,W51,W55,W59,W63,W67,W71,W74)</f>
        <v>2909066300</v>
      </c>
      <c r="X75" s="79">
        <f>SUM(X11,X15,X19,X23,X27,X31,X35,X39,X43,X47,X51,X55,X59,X63,X67,X71,X74)</f>
        <v>0</v>
      </c>
      <c r="Y75" s="79">
        <f>SUM(Y11,Y15,Y19,Y23,Y27,Y31,Y35,Y39,Y43,Y47,Y51,Y55,Y59,Y63,Y67,Y71,Y74)</f>
        <v>2909066300</v>
      </c>
      <c r="Z75" s="79">
        <f>SUM(Z11,Z15,Z19,Z23,Z27,Z31,Z35,Z39,Z43,Z47,Z51,Z55,Z59,Z63,Z67,Z71,Z74)</f>
        <v>0</v>
      </c>
      <c r="AA75" s="79">
        <f>SUM(AA11,AA15,AA19,AA23,AA27,AA31,AA35,AA39,AA43,AA47,AA51,AA55,AA59,AA63,AA67,AA71,AA74)</f>
        <v>0</v>
      </c>
      <c r="AB75" s="79">
        <f>SUM(AB11,AB15,AB19,AB23,AB27,AB31,AB35,AB39,AB43,AB47,AB51,AB55,AB59,AB63,AB67,AB71,AB74)</f>
        <v>1246742700</v>
      </c>
      <c r="AC75" s="79">
        <f>SUM(AC11,AC15,AC19,AC23,AC27,AC31,AC35,AC39,AC43,AC47,AC51,AC55,AC59,AC63,AC67,AC71,AC74)</f>
        <v>1246742700</v>
      </c>
      <c r="AD75" s="79">
        <f>SUM(AD11,AD15,AD19,AD23,AD27,AD31,AD35,AD39,AD43,AD47,AD51,AD55,AD59,AD63,AD67,AD71,AD74)</f>
        <v>0</v>
      </c>
      <c r="AE75" s="79">
        <f>SUM(AE11,AE15,AE19,AE23,AE27,AE31,AE35,AE39,AE43,AE47,AE51,AE55,AE59,AE63,AE67,AE71,AE74)</f>
        <v>0</v>
      </c>
      <c r="AF75" s="79">
        <f>SUM(AF11,AF15,AF19,AF23,AF27,AF31,AF35,AF39,AF43,AF47,AF51,AF55,AF59,AF63,AF67,AF71,AF74)</f>
        <v>0</v>
      </c>
      <c r="AG75" s="79">
        <f>SUM(AG11,AG15,AG19,AG23,AG27,AG31,AG35,AG39,AG43,AG47,AG51,AG55,AG59,AG63,AG67,AG71,AG74)</f>
        <v>0</v>
      </c>
      <c r="AH75" s="79">
        <f>SUM(AH11,AH15,AH19,AH23,AH27,AH31,AH35,AH39,AH43,AH47,AH51,AH55,AH59,AH63,AH67,AH71,AH74)</f>
        <v>4155809000</v>
      </c>
      <c r="AI75" s="80">
        <f>IF(ISERROR(AH75/J75),0,AH75/J75)</f>
        <v>1</v>
      </c>
      <c r="AJ75" s="80">
        <f>IF(ISERROR(AH75/$AH$75),0,AH75/$AH$75)</f>
        <v>1</v>
      </c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</row>
    <row r="76" spans="1:106">
      <c r="J76" s="12"/>
      <c r="R76" s="12"/>
      <c r="S76" s="12"/>
      <c r="T76" s="12"/>
      <c r="V76" s="12"/>
      <c r="W76" s="12"/>
      <c r="X76" s="12"/>
      <c r="Z76" s="12"/>
      <c r="AA76" s="12"/>
      <c r="AB76" s="12"/>
      <c r="AD76" s="12"/>
      <c r="AE76" s="12"/>
      <c r="AF76" s="1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>
      <c r="J77" s="12"/>
      <c r="R77" s="12"/>
      <c r="S77" s="12"/>
      <c r="T77" s="12"/>
      <c r="V77" s="12"/>
      <c r="W77" s="12"/>
      <c r="X77" s="12"/>
      <c r="Z77" s="12"/>
      <c r="AA77" s="12"/>
      <c r="AB77" s="12"/>
      <c r="AD77" s="12"/>
      <c r="AE77" s="12"/>
      <c r="AF77" s="1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</row>
    <row r="79" spans="1:106">
      <c r="J79" s="12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</row>
    <row r="81" spans="1:106"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</row>
    <row r="82" spans="1:106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106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106" s="3" customFormat="1">
      <c r="A84" s="5"/>
      <c r="B84" s="2"/>
      <c r="C84" s="2"/>
      <c r="D84" s="2"/>
      <c r="E84" s="5"/>
      <c r="F84" s="5"/>
      <c r="G84" s="2"/>
      <c r="H84" s="2"/>
      <c r="I84" s="2"/>
      <c r="J84" s="12"/>
      <c r="K84" s="12"/>
      <c r="L84" s="5"/>
      <c r="M84" s="2"/>
      <c r="N84" s="2"/>
      <c r="O84" s="2"/>
      <c r="P84" s="2"/>
      <c r="Q84" s="18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  <c r="AI84" s="19"/>
      <c r="AJ84" s="19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</row>
    <row r="85" spans="1:106" s="3" customFormat="1">
      <c r="A85" s="5"/>
      <c r="B85" s="2"/>
      <c r="C85" s="2"/>
      <c r="D85" s="2"/>
      <c r="E85" s="5"/>
      <c r="F85" s="5"/>
      <c r="G85" s="2"/>
      <c r="H85" s="2"/>
      <c r="I85" s="2"/>
      <c r="J85" s="12"/>
      <c r="K85" s="12"/>
      <c r="L85" s="5"/>
      <c r="M85" s="2"/>
      <c r="N85" s="2"/>
      <c r="O85" s="2"/>
      <c r="P85" s="2"/>
      <c r="Q85" s="18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  <c r="AI85" s="19"/>
      <c r="AJ85" s="19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</row>
    <row r="86" spans="1:106" s="3" customFormat="1">
      <c r="A86" s="5"/>
      <c r="B86" s="2"/>
      <c r="C86" s="2"/>
      <c r="D86" s="2"/>
      <c r="E86" s="5"/>
      <c r="F86" s="5"/>
      <c r="G86" s="2"/>
      <c r="H86" s="2"/>
      <c r="I86" s="2"/>
      <c r="J86" s="12"/>
      <c r="K86" s="12"/>
      <c r="L86" s="5"/>
      <c r="M86" s="2"/>
      <c r="N86" s="2"/>
      <c r="O86" s="2"/>
      <c r="P86" s="2"/>
      <c r="Q86" s="18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  <c r="AI86" s="19"/>
      <c r="AJ86" s="19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</row>
    <row r="87" spans="1:106" s="3" customFormat="1">
      <c r="A87" s="5"/>
      <c r="B87" s="2"/>
      <c r="C87" s="2"/>
      <c r="D87" s="2"/>
      <c r="E87" s="5"/>
      <c r="F87" s="5"/>
      <c r="G87" s="2"/>
      <c r="H87" s="2"/>
      <c r="I87" s="2"/>
      <c r="J87" s="12"/>
      <c r="K87" s="12"/>
      <c r="L87" s="5"/>
      <c r="M87" s="2"/>
      <c r="N87" s="2"/>
      <c r="O87" s="2"/>
      <c r="P87" s="2"/>
      <c r="Q87" s="18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  <c r="AI87" s="19"/>
      <c r="AJ87" s="19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</row>
    <row r="88" spans="1:106" s="3" customFormat="1">
      <c r="A88" s="5"/>
      <c r="B88" s="2"/>
      <c r="C88" s="2"/>
      <c r="D88" s="2"/>
      <c r="E88" s="5"/>
      <c r="F88" s="5"/>
      <c r="G88" s="2"/>
      <c r="H88" s="2"/>
      <c r="I88" s="2"/>
      <c r="J88" s="12"/>
      <c r="K88" s="12"/>
      <c r="L88" s="5"/>
      <c r="M88" s="2"/>
      <c r="N88" s="2"/>
      <c r="O88" s="2"/>
      <c r="P88" s="2"/>
      <c r="Q88" s="18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  <c r="AI88" s="19"/>
      <c r="AJ88" s="19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</row>
    <row r="89" spans="1:106" s="3" customFormat="1">
      <c r="A89" s="5"/>
      <c r="B89" s="2"/>
      <c r="C89" s="2"/>
      <c r="D89" s="2"/>
      <c r="E89" s="5"/>
      <c r="F89" s="5"/>
      <c r="G89" s="2"/>
      <c r="H89" s="2"/>
      <c r="I89" s="2"/>
      <c r="J89" s="12"/>
      <c r="K89" s="12"/>
      <c r="L89" s="5"/>
      <c r="M89" s="2"/>
      <c r="N89" s="2"/>
      <c r="O89" s="2"/>
      <c r="P89" s="2"/>
      <c r="Q89" s="18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  <c r="AI89" s="19"/>
      <c r="AJ89" s="19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</row>
    <row r="90" spans="1:106" s="3" customFormat="1">
      <c r="A90" s="5"/>
      <c r="B90" s="2"/>
      <c r="C90" s="2"/>
      <c r="D90" s="2"/>
      <c r="E90" s="5"/>
      <c r="F90" s="5"/>
      <c r="G90" s="2"/>
      <c r="H90" s="2"/>
      <c r="I90" s="2"/>
      <c r="J90" s="12"/>
      <c r="K90" s="12"/>
      <c r="L90" s="5"/>
      <c r="M90" s="2"/>
      <c r="N90" s="2"/>
      <c r="O90" s="2"/>
      <c r="P90" s="2"/>
      <c r="Q90" s="18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  <c r="AI90" s="19"/>
      <c r="AJ90" s="19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</row>
    <row r="91" spans="1:106" s="3" customFormat="1">
      <c r="A91" s="5"/>
      <c r="B91" s="2"/>
      <c r="C91" s="2"/>
      <c r="D91" s="2"/>
      <c r="E91" s="5"/>
      <c r="F91" s="5"/>
      <c r="G91" s="2"/>
      <c r="H91" s="2"/>
      <c r="I91" s="2"/>
      <c r="J91" s="12"/>
      <c r="K91" s="12"/>
      <c r="L91" s="5"/>
      <c r="M91" s="2"/>
      <c r="N91" s="2"/>
      <c r="O91" s="2"/>
      <c r="P91" s="2"/>
      <c r="Q91" s="18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  <c r="AI91" s="19"/>
      <c r="AJ91" s="19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</row>
    <row r="92" spans="1:106" s="3" customFormat="1">
      <c r="A92" s="5"/>
      <c r="B92" s="2"/>
      <c r="C92" s="2"/>
      <c r="D92" s="2"/>
      <c r="E92" s="5"/>
      <c r="F92" s="5"/>
      <c r="G92" s="2"/>
      <c r="H92" s="2"/>
      <c r="I92" s="2"/>
      <c r="J92" s="12"/>
      <c r="K92" s="12"/>
      <c r="L92" s="5"/>
      <c r="M92" s="2"/>
      <c r="N92" s="2"/>
      <c r="O92" s="2"/>
      <c r="P92" s="2"/>
      <c r="Q92" s="18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  <c r="AI92" s="19"/>
      <c r="AJ92" s="19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</row>
    <row r="94" spans="1:106" s="3" customFormat="1">
      <c r="A94" s="2"/>
      <c r="B94" s="2"/>
      <c r="C94" s="2"/>
      <c r="D94" s="2"/>
      <c r="E94" s="63"/>
      <c r="F94" s="5"/>
      <c r="G94" s="2"/>
      <c r="H94" s="2"/>
      <c r="I94" s="2"/>
      <c r="K94" s="12"/>
      <c r="L94" s="5"/>
      <c r="M94" s="2"/>
      <c r="N94" s="2"/>
      <c r="O94" s="2"/>
      <c r="P94" s="2"/>
      <c r="Q94" s="18"/>
      <c r="AI94" s="19"/>
      <c r="AJ94" s="19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</row>
  </sheetData>
  <mergeCells count="80">
    <mergeCell ref="Z6:AB6"/>
    <mergeCell ref="A1:AJ1"/>
    <mergeCell ref="A2:AJ2"/>
    <mergeCell ref="A3:AJ3"/>
    <mergeCell ref="A4:AJ4"/>
    <mergeCell ref="A5:AJ5"/>
    <mergeCell ref="AD6:AF6"/>
    <mergeCell ref="AI6:AJ6"/>
    <mergeCell ref="U6:U7"/>
    <mergeCell ref="Y6:Y7"/>
    <mergeCell ref="AC6:AC7"/>
    <mergeCell ref="AG6:AG7"/>
    <mergeCell ref="AH6:AH7"/>
    <mergeCell ref="M6:O6"/>
    <mergeCell ref="R6:T6"/>
    <mergeCell ref="V6:X6"/>
    <mergeCell ref="A8:E8"/>
    <mergeCell ref="A11:I11"/>
    <mergeCell ref="A12:E12"/>
    <mergeCell ref="J6:J7"/>
    <mergeCell ref="J9:J10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75:I75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A60:E60"/>
    <mergeCell ref="J17:J18"/>
    <mergeCell ref="J21:J22"/>
    <mergeCell ref="J25:J26"/>
    <mergeCell ref="J29:J30"/>
    <mergeCell ref="A74:I74"/>
    <mergeCell ref="A63:I63"/>
    <mergeCell ref="A44:E44"/>
    <mergeCell ref="A47:I47"/>
    <mergeCell ref="A48:E48"/>
    <mergeCell ref="A51:I51"/>
    <mergeCell ref="A52:E52"/>
    <mergeCell ref="A35:I35"/>
    <mergeCell ref="A36:E36"/>
    <mergeCell ref="A39:I39"/>
    <mergeCell ref="A40:E40"/>
    <mergeCell ref="A43:I43"/>
    <mergeCell ref="J72:J73"/>
    <mergeCell ref="K6:K7"/>
    <mergeCell ref="L6:L7"/>
    <mergeCell ref="P6:P7"/>
    <mergeCell ref="Q6:Q7"/>
    <mergeCell ref="J53:J54"/>
    <mergeCell ref="J57:J58"/>
    <mergeCell ref="J61:J62"/>
    <mergeCell ref="J65:J66"/>
    <mergeCell ref="J69:J70"/>
    <mergeCell ref="J33:J34"/>
    <mergeCell ref="J37:J38"/>
    <mergeCell ref="J41:J42"/>
    <mergeCell ref="J45:J46"/>
    <mergeCell ref="J49:J50"/>
    <mergeCell ref="J13:J14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06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0600-000001000000}">
      <formula1>42005</formula1>
    </dataValidation>
    <dataValidation type="date" errorStyle="information" operator="greaterThan" allowBlank="1" showInputMessage="1" showErrorMessage="1" errorTitle="SÓLO FECHAS" error="Las fechas corresponden al presupuesto 2014" sqref="H10:I10 H42:I42 H46:I46 H13:I14 H17:I18 H21:I22 H29:I30 H33:I34 H37:I38 H49:I50 H53:I54 H57:I58 H61:I62 H65:I66 H69:I70" xr:uid="{00000000-0002-0000-0600-000002000000}">
      <formula1>42005</formula1>
    </dataValidation>
    <dataValidation type="decimal" allowBlank="1" showInputMessage="1" showErrorMessage="1" errorTitle="Sólo números" error="Sólo ingresar números sin letras_x000a_" sqref="M41 M42:N42 M45 M46:N46 M25:M26 M73 Z9:AB10 Z13:AB14 Z17:AB18 Z21:AB22 Z25:AB26 Z29:AB30 Z33:AB34 Z37:AB38 Z41:AB42 Z45:AB46 Z49:AB50 Z53:AB54 Z57:AB58 Z61:AB62 Z65:AB66 Z69:AB70 Z73:AB73 M9:N10 M13:N14 M17:N18 M21:N22 M29:N30 M33:N34 M37:N38 M49:N50 M53:N54 M57:N58 M61:N62 M65:N66 M69:N70 R9:T10 AD9:AF10 R13:T14 AD13:AF14 R17:T18 AD17:AF18 R21:T22 AD21:AF22 R25:T26 AD25:AF26 R29:T30 AD29:AF30 R33:T34 AD33:AF34 R37:T38 AD37:AF38 R41:T42 AD41:AF42 R45:T46 AD45:AF46 R49:T50 AD49:AF50 R53:T54 AD53:AF54 R57:T58 AD57:AF58 R61:T62 AD61:AF62 R65:T66 AD65:AF66 R69:T70 AD69:AF70 R73:T73 AD73:AF73 V9:X10 V13:X14 V17:X18 V21:X22 V25:X26 V29:X30 V33:X34 V37:X38 V41:X42 V45:X46 V49:X50 V53:X54 V57:X58 V61:X62 V65:X66 V69:X70 V73:X73" xr:uid="{00000000-0002-0000-0600-000003000000}">
      <formula1>-100000000</formula1>
      <formula2>10000000000</formula2>
    </dataValidation>
    <dataValidation type="textLength" operator="lessThanOrEqual" allowBlank="1" showInputMessage="1" showErrorMessage="1" errorTitle="MÁXIMO DE CARACTERES SOBREPASADO" error="Sólo 255 caracteres por celdas" sqref="N41 C42 L42 N45 C46 L46 Q49 P50:Q50 C9:C10 C13:C14 C17:C18 C21:C22 C29:C30 C33:C34 C37:C38 C49:C50 C53:C54 C57:C58 C61:C62 C65:C66 C69:C70 L9:L10 L13:L14 L17:L18 L21:L22 L29:L30 L33:L34 L37:L38 L49:L50 L53:L54 L57:L58 L61:L62 L65:L66 L69:L70 N25:N26 N73 P9:Q10 P13:Q14 P17:Q18 P21:Q22 P25:Q26 P29:Q30 P33:Q34 P37:Q38 P41:Q42 P45:Q46 P53:Q54 P57:Q58 P61:Q62 P65:Q66 P69:Q70 P73:Q73 E9:G10 E13:G14 E17:G18 E21:G22 E25:G26 E29:G30 E33:G34 E37:G38 E41:G42 E45:G46 E49:G50 E53:G54 E57:G58 E61:G62 E65:G66 E69:G70 E73:G73" xr:uid="{00000000-0002-0000-0600-000004000000}">
      <formula1>255</formula1>
    </dataValidation>
    <dataValidation type="date" operator="greaterThan" allowBlank="1" showInputMessage="1" showErrorMessage="1" errorTitle="Error en Ingresos de Fechas" error="La fecha debe corresponder al Año 2014." sqref="D42 D46 D9:D10 D13:D14 D17:D18 D21:D22 D29:D30 D33:D34 D37:D38 D49:D50 D53:D54 D57:D58 D61:D62 D65:D66 D69:D70" xr:uid="{00000000-0002-0000-0600-000005000000}">
      <formula1>41275</formula1>
    </dataValidation>
    <dataValidation type="textLength" operator="lessThanOrEqual" allowBlank="1" showInputMessage="1" showErrorMessage="1" sqref="K45 K9:K10 K13:K14 K17:K18 K21:K22 K25:K26 K29:K30 K33:K34 K37:K38 K41:K42 K49:K50 K53:K54 K57:K58 K61:K62 K65:K66 K69:K70 K73" xr:uid="{00000000-0002-0000-0600-000006000000}">
      <formula1>255</formula1>
    </dataValidation>
    <dataValidation allowBlank="1" showInputMessage="1" showErrorMessage="1" errorTitle="Sólo números" error="Sólo ingresar números sin letras_x000a_" sqref="P49 O8:O10 O12:O14 O16:O18 O20:O22 O24:O26 O28:O30 O32:O34 O36:O38 O40:O42 O44:O46 O48:O50 O52:O54 O56:O58 O60:O62 O64:O66 O68:O70 O72:O73" xr:uid="{00000000-0002-0000-0600-000007000000}"/>
  </dataValidations>
  <printOptions horizontalCentered="1" verticalCentered="1"/>
  <pageMargins left="0" right="0" top="0" bottom="0.74803149606299202" header="0.31496062992126" footer="0.31496062992126"/>
  <pageSetup paperSize="41" scale="29" orientation="landscape"/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33CCFF"/>
    <pageSetUpPr fitToPage="1"/>
  </sheetPr>
  <dimension ref="A1:Y42"/>
  <sheetViews>
    <sheetView topLeftCell="A12" workbookViewId="0">
      <selection activeCell="A3" sqref="A3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100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+'24-02-012 Ind. Alim - JUNAEB'!J11</f>
        <v>0</v>
      </c>
      <c r="C8" s="9">
        <f>+'24-02-012 Ind. Alim - JUNAEB'!K11</f>
        <v>0</v>
      </c>
      <c r="D8" s="9">
        <f>+'24-02-012 Ind. Alim - JUNAEB'!M11</f>
        <v>0</v>
      </c>
      <c r="E8" s="9">
        <f>+'24-02-012 Ind. Alim - JUNAEB'!N11</f>
        <v>0</v>
      </c>
      <c r="F8" s="9">
        <f>+'24-02-012 Ind. Alim - JUNAEB'!O11</f>
        <v>0</v>
      </c>
      <c r="G8" s="9">
        <f>+'24-02-012 Ind. Alim - JUNAEB'!R11</f>
        <v>0</v>
      </c>
      <c r="H8" s="9">
        <f>+'24-02-012 Ind. Alim - JUNAEB'!S11</f>
        <v>0</v>
      </c>
      <c r="I8" s="9">
        <f>+'24-02-012 Ind. Alim - JUNAEB'!T11</f>
        <v>0</v>
      </c>
      <c r="J8" s="9">
        <f>+'24-02-012 Ind. Alim - JUNAEB'!U11</f>
        <v>0</v>
      </c>
      <c r="K8" s="9">
        <f>+'24-02-012 Ind. Alim - JUNAEB'!V11</f>
        <v>0</v>
      </c>
      <c r="L8" s="9">
        <f>+'24-02-012 Ind. Alim - JUNAEB'!W11</f>
        <v>0</v>
      </c>
      <c r="M8" s="9">
        <f>+'24-02-012 Ind. Alim - JUNAEB'!X11</f>
        <v>0</v>
      </c>
      <c r="N8" s="9">
        <f>+'24-02-012 Ind. Alim - JUNAEB'!Y11</f>
        <v>0</v>
      </c>
      <c r="O8" s="9">
        <f>+'24-02-012 Ind. Alim - JUNAEB'!Z11</f>
        <v>0</v>
      </c>
      <c r="P8" s="9">
        <f>+'24-02-012 Ind. Alim - JUNAEB'!AA11</f>
        <v>0</v>
      </c>
      <c r="Q8" s="9">
        <f>+'24-02-012 Ind. Alim - JUNAEB'!AB11</f>
        <v>0</v>
      </c>
      <c r="R8" s="9">
        <f>+'24-02-012 Ind. Alim - JUNAEB'!AC11</f>
        <v>0</v>
      </c>
      <c r="S8" s="9">
        <f>+'24-02-012 Ind. Alim - JUNAEB'!AD11</f>
        <v>0</v>
      </c>
      <c r="T8" s="9">
        <f>+'24-02-012 Ind. Alim - JUNAEB'!AE11</f>
        <v>0</v>
      </c>
      <c r="U8" s="9">
        <f>+'24-02-012 Ind. Alim - JUNAEB'!AF11</f>
        <v>0</v>
      </c>
      <c r="V8" s="9">
        <f>+'24-02-012 Ind. Alim - JUNAEB'!AG11</f>
        <v>0</v>
      </c>
      <c r="W8" s="9">
        <f>+'24-02-012 Ind. Alim - JUNAEB'!AH11</f>
        <v>0</v>
      </c>
      <c r="X8" s="14">
        <f>+'24-02-012 Ind. Alim - JUNAEB'!AI11</f>
        <v>0</v>
      </c>
      <c r="Y8" s="14">
        <f>+'24-02-012 Ind. Alim - JUNAEB'!AJ11</f>
        <v>0</v>
      </c>
    </row>
    <row r="9" spans="1:25" ht="24.75" customHeight="1">
      <c r="A9" s="8" t="s">
        <v>48</v>
      </c>
      <c r="B9" s="9">
        <f>+'24-02-012 Ind. Alim - JUNAEB'!J15</f>
        <v>0</v>
      </c>
      <c r="C9" s="9">
        <f>+'24-02-012 Ind. Alim - JUNAEB'!K15</f>
        <v>0</v>
      </c>
      <c r="D9" s="9">
        <f>+'24-02-012 Ind. Alim - JUNAEB'!M15</f>
        <v>0</v>
      </c>
      <c r="E9" s="9">
        <f>+'24-02-012 Ind. Alim - JUNAEB'!N15</f>
        <v>0</v>
      </c>
      <c r="F9" s="9">
        <f>+'24-02-012 Ind. Alim - JUNAEB'!O15</f>
        <v>0</v>
      </c>
      <c r="G9" s="9">
        <f>+'24-02-012 Ind. Alim - JUNAEB'!R15</f>
        <v>0</v>
      </c>
      <c r="H9" s="9">
        <f>+'24-02-012 Ind. Alim - JUNAEB'!S15</f>
        <v>0</v>
      </c>
      <c r="I9" s="9">
        <f>+'24-02-012 Ind. Alim - JUNAEB'!T15</f>
        <v>0</v>
      </c>
      <c r="J9" s="9">
        <f>+'24-02-012 Ind. Alim - JUNAEB'!U15</f>
        <v>0</v>
      </c>
      <c r="K9" s="9">
        <f>+'24-02-012 Ind. Alim - JUNAEB'!V15</f>
        <v>0</v>
      </c>
      <c r="L9" s="9">
        <f>+'24-02-012 Ind. Alim - JUNAEB'!W15</f>
        <v>0</v>
      </c>
      <c r="M9" s="9">
        <f>+'24-02-012 Ind. Alim - JUNAEB'!X15</f>
        <v>0</v>
      </c>
      <c r="N9" s="9">
        <f>+'24-02-012 Ind. Alim - JUNAEB'!Y15</f>
        <v>0</v>
      </c>
      <c r="O9" s="9">
        <f>+'24-02-012 Ind. Alim - JUNAEB'!Z15</f>
        <v>0</v>
      </c>
      <c r="P9" s="9">
        <f>+'24-02-012 Ind. Alim - JUNAEB'!AA15</f>
        <v>0</v>
      </c>
      <c r="Q9" s="9">
        <f>+'24-02-012 Ind. Alim - JUNAEB'!AB15</f>
        <v>0</v>
      </c>
      <c r="R9" s="9">
        <f>+'24-02-012 Ind. Alim - JUNAEB'!AC15</f>
        <v>0</v>
      </c>
      <c r="S9" s="9">
        <f>+'24-02-012 Ind. Alim - JUNAEB'!AD15</f>
        <v>0</v>
      </c>
      <c r="T9" s="9">
        <f>+'24-02-012 Ind. Alim - JUNAEB'!AE15</f>
        <v>0</v>
      </c>
      <c r="U9" s="9">
        <f>+'24-02-012 Ind. Alim - JUNAEB'!AF15</f>
        <v>0</v>
      </c>
      <c r="V9" s="9">
        <f>+'24-02-012 Ind. Alim - JUNAEB'!AG15</f>
        <v>0</v>
      </c>
      <c r="W9" s="9">
        <f>+'24-02-012 Ind. Alim - JUNAEB'!AH15</f>
        <v>0</v>
      </c>
      <c r="X9" s="14">
        <f>+'24-02-012 Ind. Alim - JUNAEB'!AI15</f>
        <v>0</v>
      </c>
      <c r="Y9" s="14">
        <f>+'24-02-012 Ind. Alim - JUNAEB'!AJ15</f>
        <v>0</v>
      </c>
    </row>
    <row r="10" spans="1:25" ht="24.75" customHeight="1">
      <c r="A10" s="8" t="s">
        <v>50</v>
      </c>
      <c r="B10" s="9">
        <f>+'24-02-012 Ind. Alim - JUNAEB'!J19</f>
        <v>0</v>
      </c>
      <c r="C10" s="9">
        <f>+'24-02-012 Ind. Alim - JUNAEB'!K19</f>
        <v>0</v>
      </c>
      <c r="D10" s="9">
        <f>+'24-02-012 Ind. Alim - JUNAEB'!M19</f>
        <v>0</v>
      </c>
      <c r="E10" s="9">
        <f>+'24-02-012 Ind. Alim - JUNAEB'!N19</f>
        <v>0</v>
      </c>
      <c r="F10" s="9">
        <f>+'24-02-012 Ind. Alim - JUNAEB'!O19</f>
        <v>0</v>
      </c>
      <c r="G10" s="9">
        <f>+'24-02-012 Ind. Alim - JUNAEB'!R19</f>
        <v>0</v>
      </c>
      <c r="H10" s="9">
        <f>+'24-02-012 Ind. Alim - JUNAEB'!S19</f>
        <v>0</v>
      </c>
      <c r="I10" s="9">
        <f>+'24-02-012 Ind. Alim - JUNAEB'!T19</f>
        <v>0</v>
      </c>
      <c r="J10" s="9">
        <f>+'24-02-012 Ind. Alim - JUNAEB'!U19</f>
        <v>0</v>
      </c>
      <c r="K10" s="9">
        <f>+'24-02-012 Ind. Alim - JUNAEB'!V19</f>
        <v>0</v>
      </c>
      <c r="L10" s="9">
        <f>+'24-02-012 Ind. Alim - JUNAEB'!W19</f>
        <v>0</v>
      </c>
      <c r="M10" s="9">
        <f>+'24-02-012 Ind. Alim - JUNAEB'!X19</f>
        <v>0</v>
      </c>
      <c r="N10" s="9">
        <f>+'24-02-012 Ind. Alim - JUNAEB'!Y19</f>
        <v>0</v>
      </c>
      <c r="O10" s="9">
        <f>+'24-02-012 Ind. Alim - JUNAEB'!Z19</f>
        <v>0</v>
      </c>
      <c r="P10" s="9">
        <f>+'24-02-012 Ind. Alim - JUNAEB'!AA19</f>
        <v>0</v>
      </c>
      <c r="Q10" s="9">
        <f>+'24-02-012 Ind. Alim - JUNAEB'!AB19</f>
        <v>0</v>
      </c>
      <c r="R10" s="9">
        <f>+'24-02-012 Ind. Alim - JUNAEB'!AC19</f>
        <v>0</v>
      </c>
      <c r="S10" s="9">
        <f>+'24-02-012 Ind. Alim - JUNAEB'!AD19</f>
        <v>0</v>
      </c>
      <c r="T10" s="9">
        <f>+'24-02-012 Ind. Alim - JUNAEB'!AE19</f>
        <v>0</v>
      </c>
      <c r="U10" s="9">
        <f>+'24-02-012 Ind. Alim - JUNAEB'!AF19</f>
        <v>0</v>
      </c>
      <c r="V10" s="9">
        <f>+'24-02-012 Ind. Alim - JUNAEB'!AG19</f>
        <v>0</v>
      </c>
      <c r="W10" s="9">
        <f>+'24-02-012 Ind. Alim - JUNAEB'!AH19</f>
        <v>0</v>
      </c>
      <c r="X10" s="14">
        <f>+'24-02-012 Ind. Alim - JUNAEB'!AI19</f>
        <v>0</v>
      </c>
      <c r="Y10" s="14">
        <f>+'24-02-012 Ind. Alim - JUNAEB'!AJ19</f>
        <v>0</v>
      </c>
    </row>
    <row r="11" spans="1:25" ht="24.75" customHeight="1">
      <c r="A11" s="8" t="s">
        <v>52</v>
      </c>
      <c r="B11" s="9">
        <f>+'24-02-012 Ind. Alim - JUNAEB'!J23</f>
        <v>0</v>
      </c>
      <c r="C11" s="9">
        <f>+'24-02-012 Ind. Alim - JUNAEB'!K23</f>
        <v>0</v>
      </c>
      <c r="D11" s="9">
        <f>+'24-02-012 Ind. Alim - JUNAEB'!M23</f>
        <v>0</v>
      </c>
      <c r="E11" s="9">
        <f>+'24-02-012 Ind. Alim - JUNAEB'!N23</f>
        <v>0</v>
      </c>
      <c r="F11" s="9">
        <f>+'24-02-012 Ind. Alim - JUNAEB'!O23</f>
        <v>0</v>
      </c>
      <c r="G11" s="9">
        <f>+'24-02-012 Ind. Alim - JUNAEB'!R23</f>
        <v>0</v>
      </c>
      <c r="H11" s="9">
        <f>+'24-02-012 Ind. Alim - JUNAEB'!S23</f>
        <v>0</v>
      </c>
      <c r="I11" s="9">
        <f>+'24-02-012 Ind. Alim - JUNAEB'!T23</f>
        <v>0</v>
      </c>
      <c r="J11" s="9">
        <f>+'24-02-012 Ind. Alim - JUNAEB'!U23</f>
        <v>0</v>
      </c>
      <c r="K11" s="9">
        <f>+'24-02-012 Ind. Alim - JUNAEB'!V23</f>
        <v>0</v>
      </c>
      <c r="L11" s="9">
        <f>+'24-02-012 Ind. Alim - JUNAEB'!W23</f>
        <v>0</v>
      </c>
      <c r="M11" s="9">
        <f>+'24-02-012 Ind. Alim - JUNAEB'!X23</f>
        <v>0</v>
      </c>
      <c r="N11" s="9">
        <f>+'24-02-012 Ind. Alim - JUNAEB'!Y23</f>
        <v>0</v>
      </c>
      <c r="O11" s="9">
        <f>+'24-02-012 Ind. Alim - JUNAEB'!Z23</f>
        <v>0</v>
      </c>
      <c r="P11" s="9">
        <f>+'24-02-012 Ind. Alim - JUNAEB'!AA23</f>
        <v>0</v>
      </c>
      <c r="Q11" s="9">
        <f>+'24-02-012 Ind. Alim - JUNAEB'!AB23</f>
        <v>0</v>
      </c>
      <c r="R11" s="9">
        <f>+'24-02-012 Ind. Alim - JUNAEB'!AC23</f>
        <v>0</v>
      </c>
      <c r="S11" s="9">
        <f>+'24-02-012 Ind. Alim - JUNAEB'!AD23</f>
        <v>0</v>
      </c>
      <c r="T11" s="9">
        <f>+'24-02-012 Ind. Alim - JUNAEB'!AE23</f>
        <v>0</v>
      </c>
      <c r="U11" s="9">
        <f>+'24-02-012 Ind. Alim - JUNAEB'!AF23</f>
        <v>0</v>
      </c>
      <c r="V11" s="9">
        <f>+'24-02-012 Ind. Alim - JUNAEB'!AG23</f>
        <v>0</v>
      </c>
      <c r="W11" s="9">
        <f>+'24-02-012 Ind. Alim - JUNAEB'!AH23</f>
        <v>0</v>
      </c>
      <c r="X11" s="14">
        <f>+'24-02-012 Ind. Alim - JUNAEB'!AI23</f>
        <v>0</v>
      </c>
      <c r="Y11" s="14">
        <f>+'24-02-012 Ind. Alim - JUNAEB'!AJ23</f>
        <v>0</v>
      </c>
    </row>
    <row r="12" spans="1:25" ht="24.75" customHeight="1">
      <c r="A12" s="8" t="s">
        <v>54</v>
      </c>
      <c r="B12" s="9">
        <f>+'24-02-012 Ind. Alim - JUNAEB'!J27</f>
        <v>0</v>
      </c>
      <c r="C12" s="9">
        <f>+'24-02-012 Ind. Alim - JUNAEB'!K27</f>
        <v>0</v>
      </c>
      <c r="D12" s="9">
        <f>+'24-02-012 Ind. Alim - JUNAEB'!M27</f>
        <v>0</v>
      </c>
      <c r="E12" s="9">
        <f>+'24-02-012 Ind. Alim - JUNAEB'!N27</f>
        <v>0</v>
      </c>
      <c r="F12" s="9">
        <f>+'24-02-012 Ind. Alim - JUNAEB'!O27</f>
        <v>0</v>
      </c>
      <c r="G12" s="9">
        <f>+'24-02-012 Ind. Alim - JUNAEB'!R27</f>
        <v>0</v>
      </c>
      <c r="H12" s="9">
        <f>+'24-02-012 Ind. Alim - JUNAEB'!S27</f>
        <v>0</v>
      </c>
      <c r="I12" s="9">
        <f>+'24-02-012 Ind. Alim - JUNAEB'!T27</f>
        <v>0</v>
      </c>
      <c r="J12" s="9">
        <f>+'24-02-012 Ind. Alim - JUNAEB'!U27</f>
        <v>0</v>
      </c>
      <c r="K12" s="9">
        <f>+'24-02-012 Ind. Alim - JUNAEB'!V27</f>
        <v>0</v>
      </c>
      <c r="L12" s="9">
        <f>+'24-02-012 Ind. Alim - JUNAEB'!W27</f>
        <v>0</v>
      </c>
      <c r="M12" s="9">
        <f>+'24-02-012 Ind. Alim - JUNAEB'!X27</f>
        <v>0</v>
      </c>
      <c r="N12" s="9">
        <f>+'24-02-012 Ind. Alim - JUNAEB'!Y27</f>
        <v>0</v>
      </c>
      <c r="O12" s="9">
        <f>+'24-02-012 Ind. Alim - JUNAEB'!Z27</f>
        <v>0</v>
      </c>
      <c r="P12" s="9">
        <f>+'24-02-012 Ind. Alim - JUNAEB'!AA27</f>
        <v>0</v>
      </c>
      <c r="Q12" s="9">
        <f>+'24-02-012 Ind. Alim - JUNAEB'!AB27</f>
        <v>0</v>
      </c>
      <c r="R12" s="9">
        <f>+'24-02-012 Ind. Alim - JUNAEB'!AC27</f>
        <v>0</v>
      </c>
      <c r="S12" s="9">
        <f>+'24-02-012 Ind. Alim - JUNAEB'!AD27</f>
        <v>0</v>
      </c>
      <c r="T12" s="9">
        <f>+'24-02-012 Ind. Alim - JUNAEB'!AE27</f>
        <v>0</v>
      </c>
      <c r="U12" s="9">
        <f>+'24-02-012 Ind. Alim - JUNAEB'!AF27</f>
        <v>0</v>
      </c>
      <c r="V12" s="9">
        <f>+'24-02-012 Ind. Alim - JUNAEB'!AG27</f>
        <v>0</v>
      </c>
      <c r="W12" s="9">
        <f>+'24-02-012 Ind. Alim - JUNAEB'!AH27</f>
        <v>0</v>
      </c>
      <c r="X12" s="14">
        <f>+'24-02-012 Ind. Alim - JUNAEB'!AI27</f>
        <v>0</v>
      </c>
      <c r="Y12" s="14">
        <f>+'24-02-012 Ind. Alim - JUNAEB'!AJ27</f>
        <v>0</v>
      </c>
    </row>
    <row r="13" spans="1:25" ht="24.75" customHeight="1">
      <c r="A13" s="8" t="s">
        <v>57</v>
      </c>
      <c r="B13" s="9">
        <f>+'24-02-012 Ind. Alim - JUNAEB'!J31</f>
        <v>0</v>
      </c>
      <c r="C13" s="9">
        <f>+'24-02-012 Ind. Alim - JUNAEB'!K31</f>
        <v>0</v>
      </c>
      <c r="D13" s="9">
        <f>+'24-02-012 Ind. Alim - JUNAEB'!M31</f>
        <v>0</v>
      </c>
      <c r="E13" s="9">
        <f>+'24-02-012 Ind. Alim - JUNAEB'!N31</f>
        <v>0</v>
      </c>
      <c r="F13" s="9">
        <f>+'24-02-012 Ind. Alim - JUNAEB'!O31</f>
        <v>0</v>
      </c>
      <c r="G13" s="9">
        <f>+'24-02-012 Ind. Alim - JUNAEB'!R31</f>
        <v>0</v>
      </c>
      <c r="H13" s="9">
        <f>+'24-02-012 Ind. Alim - JUNAEB'!S31</f>
        <v>0</v>
      </c>
      <c r="I13" s="9">
        <f>+'24-02-012 Ind. Alim - JUNAEB'!T31</f>
        <v>0</v>
      </c>
      <c r="J13" s="9">
        <f>+'24-02-012 Ind. Alim - JUNAEB'!U31</f>
        <v>0</v>
      </c>
      <c r="K13" s="9">
        <f>+'24-02-012 Ind. Alim - JUNAEB'!V31</f>
        <v>0</v>
      </c>
      <c r="L13" s="9">
        <f>+'24-02-012 Ind. Alim - JUNAEB'!W31</f>
        <v>0</v>
      </c>
      <c r="M13" s="9">
        <f>+'24-02-012 Ind. Alim - JUNAEB'!X31</f>
        <v>0</v>
      </c>
      <c r="N13" s="9">
        <f>+'24-02-012 Ind. Alim - JUNAEB'!Y31</f>
        <v>0</v>
      </c>
      <c r="O13" s="9">
        <f>+'24-02-012 Ind. Alim - JUNAEB'!Z31</f>
        <v>0</v>
      </c>
      <c r="P13" s="9">
        <f>+'24-02-012 Ind. Alim - JUNAEB'!AA31</f>
        <v>0</v>
      </c>
      <c r="Q13" s="9">
        <f>+'24-02-012 Ind. Alim - JUNAEB'!AB31</f>
        <v>0</v>
      </c>
      <c r="R13" s="9">
        <f>+'24-02-012 Ind. Alim - JUNAEB'!AC31</f>
        <v>0</v>
      </c>
      <c r="S13" s="9">
        <f>+'24-02-012 Ind. Alim - JUNAEB'!AD31</f>
        <v>0</v>
      </c>
      <c r="T13" s="9">
        <f>+'24-02-012 Ind. Alim - JUNAEB'!AE31</f>
        <v>0</v>
      </c>
      <c r="U13" s="9">
        <f>+'24-02-012 Ind. Alim - JUNAEB'!AF31</f>
        <v>0</v>
      </c>
      <c r="V13" s="9">
        <f>+'24-02-012 Ind. Alim - JUNAEB'!AG31</f>
        <v>0</v>
      </c>
      <c r="W13" s="9">
        <f>+'24-02-012 Ind. Alim - JUNAEB'!AH31</f>
        <v>0</v>
      </c>
      <c r="X13" s="14">
        <f>+'24-02-012 Ind. Alim - JUNAEB'!AI31</f>
        <v>0</v>
      </c>
      <c r="Y13" s="14">
        <f>+'24-02-012 Ind. Alim - JUNAEB'!AJ31</f>
        <v>0</v>
      </c>
    </row>
    <row r="14" spans="1:25" ht="24.75" customHeight="1">
      <c r="A14" s="8" t="s">
        <v>59</v>
      </c>
      <c r="B14" s="9">
        <f>+'24-02-012 Ind. Alim - JUNAEB'!J35</f>
        <v>0</v>
      </c>
      <c r="C14" s="9">
        <f>+'24-02-012 Ind. Alim - JUNAEB'!K35</f>
        <v>0</v>
      </c>
      <c r="D14" s="9">
        <f>+'24-02-012 Ind. Alim - JUNAEB'!M35</f>
        <v>0</v>
      </c>
      <c r="E14" s="9">
        <f>+'24-02-012 Ind. Alim - JUNAEB'!N35</f>
        <v>0</v>
      </c>
      <c r="F14" s="9">
        <f>+'24-02-012 Ind. Alim - JUNAEB'!O35</f>
        <v>0</v>
      </c>
      <c r="G14" s="9">
        <f>+'24-02-012 Ind. Alim - JUNAEB'!R35</f>
        <v>0</v>
      </c>
      <c r="H14" s="9">
        <f>+'24-02-012 Ind. Alim - JUNAEB'!S35</f>
        <v>0</v>
      </c>
      <c r="I14" s="9">
        <f>+'24-02-012 Ind. Alim - JUNAEB'!T35</f>
        <v>0</v>
      </c>
      <c r="J14" s="9">
        <f>+'24-02-012 Ind. Alim - JUNAEB'!U35</f>
        <v>0</v>
      </c>
      <c r="K14" s="9">
        <f>+'24-02-012 Ind. Alim - JUNAEB'!V35</f>
        <v>0</v>
      </c>
      <c r="L14" s="9">
        <f>+'24-02-012 Ind. Alim - JUNAEB'!W35</f>
        <v>0</v>
      </c>
      <c r="M14" s="9">
        <f>+'24-02-012 Ind. Alim - JUNAEB'!X35</f>
        <v>0</v>
      </c>
      <c r="N14" s="9">
        <f>+'24-02-012 Ind. Alim - JUNAEB'!Y35</f>
        <v>0</v>
      </c>
      <c r="O14" s="9">
        <f>+'24-02-012 Ind. Alim - JUNAEB'!Z35</f>
        <v>0</v>
      </c>
      <c r="P14" s="9">
        <f>+'24-02-012 Ind. Alim - JUNAEB'!AA35</f>
        <v>0</v>
      </c>
      <c r="Q14" s="9">
        <f>+'24-02-012 Ind. Alim - JUNAEB'!AB35</f>
        <v>0</v>
      </c>
      <c r="R14" s="9">
        <f>+'24-02-012 Ind. Alim - JUNAEB'!AC35</f>
        <v>0</v>
      </c>
      <c r="S14" s="9">
        <f>+'24-02-012 Ind. Alim - JUNAEB'!AD35</f>
        <v>0</v>
      </c>
      <c r="T14" s="9">
        <f>+'24-02-012 Ind. Alim - JUNAEB'!AE35</f>
        <v>0</v>
      </c>
      <c r="U14" s="9">
        <f>+'24-02-012 Ind. Alim - JUNAEB'!AF35</f>
        <v>0</v>
      </c>
      <c r="V14" s="9">
        <f>+'24-02-012 Ind. Alim - JUNAEB'!AG35</f>
        <v>0</v>
      </c>
      <c r="W14" s="9">
        <f>+'24-02-012 Ind. Alim - JUNAEB'!AH35</f>
        <v>0</v>
      </c>
      <c r="X14" s="14">
        <f>+'24-02-012 Ind. Alim - JUNAEB'!AI35</f>
        <v>0</v>
      </c>
      <c r="Y14" s="14">
        <f>+'24-02-012 Ind. Alim - JUNAEB'!AJ35</f>
        <v>0</v>
      </c>
    </row>
    <row r="15" spans="1:25" ht="24.75" customHeight="1">
      <c r="A15" s="8" t="s">
        <v>61</v>
      </c>
      <c r="B15" s="9">
        <f>+'24-02-012 Ind. Alim - JUNAEB'!J39</f>
        <v>0</v>
      </c>
      <c r="C15" s="9">
        <f>+'24-02-012 Ind. Alim - JUNAEB'!K39</f>
        <v>0</v>
      </c>
      <c r="D15" s="9">
        <f>+'24-02-012 Ind. Alim - JUNAEB'!M39</f>
        <v>0</v>
      </c>
      <c r="E15" s="9">
        <f>+'24-02-012 Ind. Alim - JUNAEB'!N39</f>
        <v>0</v>
      </c>
      <c r="F15" s="9">
        <f>+'24-02-012 Ind. Alim - JUNAEB'!O39</f>
        <v>0</v>
      </c>
      <c r="G15" s="9">
        <f>+'24-02-012 Ind. Alim - JUNAEB'!R39</f>
        <v>0</v>
      </c>
      <c r="H15" s="9">
        <f>+'24-02-012 Ind. Alim - JUNAEB'!S39</f>
        <v>0</v>
      </c>
      <c r="I15" s="9">
        <f>+'24-02-012 Ind. Alim - JUNAEB'!T39</f>
        <v>0</v>
      </c>
      <c r="J15" s="9">
        <f>+'24-02-012 Ind. Alim - JUNAEB'!U39</f>
        <v>0</v>
      </c>
      <c r="K15" s="9">
        <f>+'24-02-012 Ind. Alim - JUNAEB'!V39</f>
        <v>0</v>
      </c>
      <c r="L15" s="9">
        <f>+'24-02-012 Ind. Alim - JUNAEB'!W39</f>
        <v>0</v>
      </c>
      <c r="M15" s="9">
        <f>+'24-02-012 Ind. Alim - JUNAEB'!X39</f>
        <v>0</v>
      </c>
      <c r="N15" s="9">
        <f>+'24-02-012 Ind. Alim - JUNAEB'!Y39</f>
        <v>0</v>
      </c>
      <c r="O15" s="9">
        <f>+'24-02-012 Ind. Alim - JUNAEB'!Z39</f>
        <v>0</v>
      </c>
      <c r="P15" s="9">
        <f>+'24-02-012 Ind. Alim - JUNAEB'!AA39</f>
        <v>0</v>
      </c>
      <c r="Q15" s="9">
        <f>+'24-02-012 Ind. Alim - JUNAEB'!AB39</f>
        <v>0</v>
      </c>
      <c r="R15" s="9">
        <f>+'24-02-012 Ind. Alim - JUNAEB'!AC39</f>
        <v>0</v>
      </c>
      <c r="S15" s="9">
        <f>+'24-02-012 Ind. Alim - JUNAEB'!AD39</f>
        <v>0</v>
      </c>
      <c r="T15" s="9">
        <f>+'24-02-012 Ind. Alim - JUNAEB'!AE39</f>
        <v>0</v>
      </c>
      <c r="U15" s="9">
        <f>+'24-02-012 Ind. Alim - JUNAEB'!AF39</f>
        <v>0</v>
      </c>
      <c r="V15" s="9">
        <f>+'24-02-012 Ind. Alim - JUNAEB'!AG39</f>
        <v>0</v>
      </c>
      <c r="W15" s="9">
        <f>+'24-02-012 Ind. Alim - JUNAEB'!AH39</f>
        <v>0</v>
      </c>
      <c r="X15" s="14">
        <f>+'24-02-012 Ind. Alim - JUNAEB'!AI39</f>
        <v>0</v>
      </c>
      <c r="Y15" s="14">
        <f>+'24-02-012 Ind. Alim - JUNAEB'!AJ39</f>
        <v>0</v>
      </c>
    </row>
    <row r="16" spans="1:25" ht="24.75" customHeight="1">
      <c r="A16" s="8" t="s">
        <v>63</v>
      </c>
      <c r="B16" s="9">
        <f>+'24-02-012 Ind. Alim - JUNAEB'!J43</f>
        <v>0</v>
      </c>
      <c r="C16" s="9">
        <f>+'24-02-012 Ind. Alim - JUNAEB'!K43</f>
        <v>0</v>
      </c>
      <c r="D16" s="9">
        <f>+'24-02-012 Ind. Alim - JUNAEB'!M43</f>
        <v>0</v>
      </c>
      <c r="E16" s="9">
        <f>+'24-02-012 Ind. Alim - JUNAEB'!N43</f>
        <v>0</v>
      </c>
      <c r="F16" s="9">
        <f>+'24-02-012 Ind. Alim - JUNAEB'!O43</f>
        <v>0</v>
      </c>
      <c r="G16" s="9">
        <f>+'24-02-012 Ind. Alim - JUNAEB'!R43</f>
        <v>0</v>
      </c>
      <c r="H16" s="9">
        <f>+'24-02-012 Ind. Alim - JUNAEB'!S43</f>
        <v>0</v>
      </c>
      <c r="I16" s="9">
        <f>+'24-02-012 Ind. Alim - JUNAEB'!T43</f>
        <v>0</v>
      </c>
      <c r="J16" s="9">
        <f>+'24-02-012 Ind. Alim - JUNAEB'!U43</f>
        <v>0</v>
      </c>
      <c r="K16" s="9">
        <f>+'24-02-012 Ind. Alim - JUNAEB'!V43</f>
        <v>0</v>
      </c>
      <c r="L16" s="9">
        <f>+'24-02-012 Ind. Alim - JUNAEB'!W43</f>
        <v>0</v>
      </c>
      <c r="M16" s="9">
        <f>+'24-02-012 Ind. Alim - JUNAEB'!X43</f>
        <v>0</v>
      </c>
      <c r="N16" s="9">
        <f>+'24-02-012 Ind. Alim - JUNAEB'!Y43</f>
        <v>0</v>
      </c>
      <c r="O16" s="9">
        <f>+'24-02-012 Ind. Alim - JUNAEB'!Z43</f>
        <v>0</v>
      </c>
      <c r="P16" s="9">
        <f>+'24-02-012 Ind. Alim - JUNAEB'!AA43</f>
        <v>0</v>
      </c>
      <c r="Q16" s="9">
        <f>+'24-02-012 Ind. Alim - JUNAEB'!AB43</f>
        <v>0</v>
      </c>
      <c r="R16" s="9">
        <f>+'24-02-012 Ind. Alim - JUNAEB'!AC43</f>
        <v>0</v>
      </c>
      <c r="S16" s="9">
        <f>+'24-02-012 Ind. Alim - JUNAEB'!AD43</f>
        <v>0</v>
      </c>
      <c r="T16" s="9">
        <f>+'24-02-012 Ind. Alim - JUNAEB'!AE43</f>
        <v>0</v>
      </c>
      <c r="U16" s="9">
        <f>+'24-02-012 Ind. Alim - JUNAEB'!AF43</f>
        <v>0</v>
      </c>
      <c r="V16" s="9">
        <f>+'24-02-012 Ind. Alim - JUNAEB'!AG43</f>
        <v>0</v>
      </c>
      <c r="W16" s="9">
        <f>+'24-02-012 Ind. Alim - JUNAEB'!AH43</f>
        <v>0</v>
      </c>
      <c r="X16" s="14">
        <f>+'24-02-012 Ind. Alim - JUNAEB'!AI43</f>
        <v>0</v>
      </c>
      <c r="Y16" s="14">
        <f>+'24-02-012 Ind. Alim - JUNAEB'!AJ43</f>
        <v>0</v>
      </c>
    </row>
    <row r="17" spans="1:25" ht="24.75" customHeight="1">
      <c r="A17" s="8" t="s">
        <v>65</v>
      </c>
      <c r="B17" s="9">
        <f>+'24-02-012 Ind. Alim - JUNAEB'!J47</f>
        <v>0</v>
      </c>
      <c r="C17" s="9">
        <f>+'24-02-012 Ind. Alim - JUNAEB'!K47</f>
        <v>0</v>
      </c>
      <c r="D17" s="9">
        <f>+'24-02-012 Ind. Alim - JUNAEB'!M47</f>
        <v>0</v>
      </c>
      <c r="E17" s="9">
        <f>+'24-02-012 Ind. Alim - JUNAEB'!N47</f>
        <v>0</v>
      </c>
      <c r="F17" s="9">
        <f>+'24-02-012 Ind. Alim - JUNAEB'!O47</f>
        <v>0</v>
      </c>
      <c r="G17" s="9">
        <f>+'24-02-012 Ind. Alim - JUNAEB'!R47</f>
        <v>0</v>
      </c>
      <c r="H17" s="9">
        <f>+'24-02-012 Ind. Alim - JUNAEB'!S47</f>
        <v>0</v>
      </c>
      <c r="I17" s="9">
        <f>+'24-02-012 Ind. Alim - JUNAEB'!T47</f>
        <v>0</v>
      </c>
      <c r="J17" s="9">
        <f>+'24-02-012 Ind. Alim - JUNAEB'!U47</f>
        <v>0</v>
      </c>
      <c r="K17" s="9">
        <f>+'24-02-012 Ind. Alim - JUNAEB'!V47</f>
        <v>0</v>
      </c>
      <c r="L17" s="9">
        <f>+'24-02-012 Ind. Alim - JUNAEB'!W47</f>
        <v>0</v>
      </c>
      <c r="M17" s="9">
        <f>+'24-02-012 Ind. Alim - JUNAEB'!X47</f>
        <v>0</v>
      </c>
      <c r="N17" s="9">
        <f>+'24-02-012 Ind. Alim - JUNAEB'!Y47</f>
        <v>0</v>
      </c>
      <c r="O17" s="9">
        <f>+'24-02-012 Ind. Alim - JUNAEB'!Z47</f>
        <v>0</v>
      </c>
      <c r="P17" s="9">
        <f>+'24-02-012 Ind. Alim - JUNAEB'!AA47</f>
        <v>0</v>
      </c>
      <c r="Q17" s="9">
        <f>+'24-02-012 Ind. Alim - JUNAEB'!AB47</f>
        <v>0</v>
      </c>
      <c r="R17" s="9">
        <f>+'24-02-012 Ind. Alim - JUNAEB'!AC47</f>
        <v>0</v>
      </c>
      <c r="S17" s="9">
        <f>+'24-02-012 Ind. Alim - JUNAEB'!AD47</f>
        <v>0</v>
      </c>
      <c r="T17" s="9">
        <f>+'24-02-012 Ind. Alim - JUNAEB'!AE47</f>
        <v>0</v>
      </c>
      <c r="U17" s="9">
        <f>+'24-02-012 Ind. Alim - JUNAEB'!AF47</f>
        <v>0</v>
      </c>
      <c r="V17" s="9">
        <f>+'24-02-012 Ind. Alim - JUNAEB'!AG47</f>
        <v>0</v>
      </c>
      <c r="W17" s="9">
        <f>+'24-02-012 Ind. Alim - JUNAEB'!AH47</f>
        <v>0</v>
      </c>
      <c r="X17" s="14">
        <f>+'24-02-012 Ind. Alim - JUNAEB'!AI47</f>
        <v>0</v>
      </c>
      <c r="Y17" s="14">
        <f>+'24-02-012 Ind. Alim - JUNAEB'!AJ44</f>
        <v>0</v>
      </c>
    </row>
    <row r="18" spans="1:25" ht="24.75" customHeight="1">
      <c r="A18" s="8" t="s">
        <v>67</v>
      </c>
      <c r="B18" s="9">
        <f>+'24-02-012 Ind. Alim - JUNAEB'!J51</f>
        <v>0</v>
      </c>
      <c r="C18" s="9">
        <f>+'24-02-012 Ind. Alim - JUNAEB'!K51</f>
        <v>0</v>
      </c>
      <c r="D18" s="9">
        <f>+'24-02-012 Ind. Alim - JUNAEB'!M51</f>
        <v>0</v>
      </c>
      <c r="E18" s="9">
        <f>+'24-02-012 Ind. Alim - JUNAEB'!N51</f>
        <v>0</v>
      </c>
      <c r="F18" s="9">
        <f>+'24-02-012 Ind. Alim - JUNAEB'!O51</f>
        <v>0</v>
      </c>
      <c r="G18" s="9">
        <f>+'24-02-012 Ind. Alim - JUNAEB'!R51</f>
        <v>0</v>
      </c>
      <c r="H18" s="9">
        <f>+'24-02-012 Ind. Alim - JUNAEB'!S51</f>
        <v>0</v>
      </c>
      <c r="I18" s="9">
        <f>+'24-02-012 Ind. Alim - JUNAEB'!T51</f>
        <v>0</v>
      </c>
      <c r="J18" s="9">
        <f>+'24-02-012 Ind. Alim - JUNAEB'!U51</f>
        <v>0</v>
      </c>
      <c r="K18" s="9">
        <f>+'24-02-012 Ind. Alim - JUNAEB'!V51</f>
        <v>0</v>
      </c>
      <c r="L18" s="9">
        <f>+'24-02-012 Ind. Alim - JUNAEB'!W51</f>
        <v>0</v>
      </c>
      <c r="M18" s="9">
        <f>+'24-02-012 Ind. Alim - JUNAEB'!X51</f>
        <v>0</v>
      </c>
      <c r="N18" s="9">
        <f>+'24-02-012 Ind. Alim - JUNAEB'!Y51</f>
        <v>0</v>
      </c>
      <c r="O18" s="9">
        <f>+'24-02-012 Ind. Alim - JUNAEB'!Z51</f>
        <v>0</v>
      </c>
      <c r="P18" s="9">
        <f>+'24-02-012 Ind. Alim - JUNAEB'!AA51</f>
        <v>0</v>
      </c>
      <c r="Q18" s="9">
        <f>+'24-02-012 Ind. Alim - JUNAEB'!AB51</f>
        <v>0</v>
      </c>
      <c r="R18" s="9">
        <f>+'24-02-012 Ind. Alim - JUNAEB'!AC51</f>
        <v>0</v>
      </c>
      <c r="S18" s="9">
        <f>+'24-02-012 Ind. Alim - JUNAEB'!AD51</f>
        <v>0</v>
      </c>
      <c r="T18" s="9">
        <f>+'24-02-012 Ind. Alim - JUNAEB'!AE51</f>
        <v>0</v>
      </c>
      <c r="U18" s="9">
        <f>+'24-02-012 Ind. Alim - JUNAEB'!AF51</f>
        <v>0</v>
      </c>
      <c r="V18" s="9">
        <f>+'24-02-012 Ind. Alim - JUNAEB'!AG51</f>
        <v>0</v>
      </c>
      <c r="W18" s="9">
        <f>+'24-02-012 Ind. Alim - JUNAEB'!AH51</f>
        <v>0</v>
      </c>
      <c r="X18" s="14">
        <f>+'24-02-012 Ind. Alim - JUNAEB'!AI51</f>
        <v>0</v>
      </c>
      <c r="Y18" s="14">
        <f>+'24-02-012 Ind. Alim - JUNAEB'!AJ51</f>
        <v>0</v>
      </c>
    </row>
    <row r="19" spans="1:25" ht="24.75" customHeight="1">
      <c r="A19" s="8" t="s">
        <v>69</v>
      </c>
      <c r="B19" s="9">
        <f>+'24-02-012 Ind. Alim - JUNAEB'!J55</f>
        <v>0</v>
      </c>
      <c r="C19" s="9">
        <f>+'24-02-012 Ind. Alim - JUNAEB'!K55</f>
        <v>0</v>
      </c>
      <c r="D19" s="9">
        <f>+'24-02-012 Ind. Alim - JUNAEB'!M55</f>
        <v>0</v>
      </c>
      <c r="E19" s="9">
        <f>+'24-02-012 Ind. Alim - JUNAEB'!N55</f>
        <v>0</v>
      </c>
      <c r="F19" s="9">
        <f>+'24-02-012 Ind. Alim - JUNAEB'!O55</f>
        <v>0</v>
      </c>
      <c r="G19" s="9">
        <f>+'24-02-012 Ind. Alim - JUNAEB'!R55</f>
        <v>0</v>
      </c>
      <c r="H19" s="9">
        <f>+'24-02-012 Ind. Alim - JUNAEB'!S55</f>
        <v>0</v>
      </c>
      <c r="I19" s="9">
        <f>+'24-02-012 Ind. Alim - JUNAEB'!T55</f>
        <v>0</v>
      </c>
      <c r="J19" s="9">
        <f>+'24-02-012 Ind. Alim - JUNAEB'!U55</f>
        <v>0</v>
      </c>
      <c r="K19" s="9">
        <f>+'24-02-012 Ind. Alim - JUNAEB'!V55</f>
        <v>0</v>
      </c>
      <c r="L19" s="9">
        <f>+'24-02-012 Ind. Alim - JUNAEB'!W55</f>
        <v>0</v>
      </c>
      <c r="M19" s="9">
        <f>+'24-02-012 Ind. Alim - JUNAEB'!X55</f>
        <v>0</v>
      </c>
      <c r="N19" s="9">
        <f>+'24-02-012 Ind. Alim - JUNAEB'!Y55</f>
        <v>0</v>
      </c>
      <c r="O19" s="9">
        <f>+'24-02-012 Ind. Alim - JUNAEB'!Z55</f>
        <v>0</v>
      </c>
      <c r="P19" s="9">
        <f>+'24-02-012 Ind. Alim - JUNAEB'!AA55</f>
        <v>0</v>
      </c>
      <c r="Q19" s="9">
        <f>+'24-02-012 Ind. Alim - JUNAEB'!AB55</f>
        <v>0</v>
      </c>
      <c r="R19" s="9">
        <f>+'24-02-012 Ind. Alim - JUNAEB'!AC55</f>
        <v>0</v>
      </c>
      <c r="S19" s="9">
        <f>+'24-02-012 Ind. Alim - JUNAEB'!AD55</f>
        <v>0</v>
      </c>
      <c r="T19" s="9">
        <f>+'24-02-012 Ind. Alim - JUNAEB'!AE55</f>
        <v>0</v>
      </c>
      <c r="U19" s="9">
        <f>+'24-02-012 Ind. Alim - JUNAEB'!AF55</f>
        <v>0</v>
      </c>
      <c r="V19" s="9">
        <f>+'24-02-012 Ind. Alim - JUNAEB'!AG55</f>
        <v>0</v>
      </c>
      <c r="W19" s="9">
        <f>+'24-02-012 Ind. Alim - JUNAEB'!AH55</f>
        <v>0</v>
      </c>
      <c r="X19" s="14">
        <f>+'24-02-012 Ind. Alim - JUNAEB'!AI55</f>
        <v>0</v>
      </c>
      <c r="Y19" s="14">
        <f>+'24-02-012 Ind. Alim - JUNAEB'!AJ55</f>
        <v>0</v>
      </c>
    </row>
    <row r="20" spans="1:25" ht="24.75" customHeight="1">
      <c r="A20" s="10" t="s">
        <v>71</v>
      </c>
      <c r="B20" s="9">
        <f>+'24-02-012 Ind. Alim - JUNAEB'!J59</f>
        <v>0</v>
      </c>
      <c r="C20" s="9">
        <f>+'24-02-012 Ind. Alim - JUNAEB'!K59</f>
        <v>0</v>
      </c>
      <c r="D20" s="9">
        <f>+'24-02-012 Ind. Alim - JUNAEB'!M59</f>
        <v>0</v>
      </c>
      <c r="E20" s="9">
        <f>+'24-02-012 Ind. Alim - JUNAEB'!N59</f>
        <v>0</v>
      </c>
      <c r="F20" s="9">
        <f>+'24-02-012 Ind. Alim - JUNAEB'!O59</f>
        <v>0</v>
      </c>
      <c r="G20" s="9">
        <f>+'24-02-012 Ind. Alim - JUNAEB'!R59</f>
        <v>0</v>
      </c>
      <c r="H20" s="9">
        <f>+'24-02-012 Ind. Alim - JUNAEB'!S59</f>
        <v>0</v>
      </c>
      <c r="I20" s="9">
        <f>+'24-02-012 Ind. Alim - JUNAEB'!T59</f>
        <v>0</v>
      </c>
      <c r="J20" s="9">
        <f>+'24-02-012 Ind. Alim - JUNAEB'!U59</f>
        <v>0</v>
      </c>
      <c r="K20" s="9">
        <f>+'24-02-012 Ind. Alim - JUNAEB'!V59</f>
        <v>0</v>
      </c>
      <c r="L20" s="9">
        <f>+'24-02-012 Ind. Alim - JUNAEB'!W59</f>
        <v>0</v>
      </c>
      <c r="M20" s="9">
        <f>+'24-02-012 Ind. Alim - JUNAEB'!X59</f>
        <v>0</v>
      </c>
      <c r="N20" s="9">
        <f>+'24-02-012 Ind. Alim - JUNAEB'!Y59</f>
        <v>0</v>
      </c>
      <c r="O20" s="9">
        <f>+'24-02-012 Ind. Alim - JUNAEB'!Z59</f>
        <v>0</v>
      </c>
      <c r="P20" s="9">
        <f>+'24-02-012 Ind. Alim - JUNAEB'!AA59</f>
        <v>0</v>
      </c>
      <c r="Q20" s="9">
        <f>+'24-02-012 Ind. Alim - JUNAEB'!AB59</f>
        <v>0</v>
      </c>
      <c r="R20" s="9">
        <f>+'24-02-012 Ind. Alim - JUNAEB'!AC59</f>
        <v>0</v>
      </c>
      <c r="S20" s="9">
        <f>+'24-02-012 Ind. Alim - JUNAEB'!AD59</f>
        <v>0</v>
      </c>
      <c r="T20" s="9">
        <f>+'24-02-012 Ind. Alim - JUNAEB'!AE59</f>
        <v>0</v>
      </c>
      <c r="U20" s="9">
        <f>+'24-02-012 Ind. Alim - JUNAEB'!AF59</f>
        <v>0</v>
      </c>
      <c r="V20" s="9">
        <f>+'24-02-012 Ind. Alim - JUNAEB'!AG59</f>
        <v>0</v>
      </c>
      <c r="W20" s="9">
        <f>+'24-02-012 Ind. Alim - JUNAEB'!AH59</f>
        <v>0</v>
      </c>
      <c r="X20" s="14">
        <f>+'24-02-012 Ind. Alim - JUNAEB'!AI59</f>
        <v>0</v>
      </c>
      <c r="Y20" s="14">
        <f>+'24-02-012 Ind. Alim - JUNAEB'!AJ59</f>
        <v>0</v>
      </c>
    </row>
    <row r="21" spans="1:25" ht="24.75" customHeight="1">
      <c r="A21" s="10" t="s">
        <v>73</v>
      </c>
      <c r="B21" s="9">
        <f>+'24-02-012 Ind. Alim - JUNAEB'!J63</f>
        <v>0</v>
      </c>
      <c r="C21" s="9">
        <f>+'24-02-012 Ind. Alim - JUNAEB'!K63</f>
        <v>0</v>
      </c>
      <c r="D21" s="9">
        <f>+'24-02-012 Ind. Alim - JUNAEB'!M63</f>
        <v>0</v>
      </c>
      <c r="E21" s="9">
        <f>+'24-02-012 Ind. Alim - JUNAEB'!N63</f>
        <v>0</v>
      </c>
      <c r="F21" s="9">
        <f>+'24-02-012 Ind. Alim - JUNAEB'!O63</f>
        <v>0</v>
      </c>
      <c r="G21" s="9">
        <f>+'24-02-012 Ind. Alim - JUNAEB'!R63</f>
        <v>0</v>
      </c>
      <c r="H21" s="9">
        <f>+'24-02-012 Ind. Alim - JUNAEB'!S63</f>
        <v>0</v>
      </c>
      <c r="I21" s="9">
        <f>+'24-02-012 Ind. Alim - JUNAEB'!T63</f>
        <v>0</v>
      </c>
      <c r="J21" s="9">
        <f>+'24-02-012 Ind. Alim - JUNAEB'!U63</f>
        <v>0</v>
      </c>
      <c r="K21" s="9">
        <f>+'24-02-012 Ind. Alim - JUNAEB'!V63</f>
        <v>0</v>
      </c>
      <c r="L21" s="9">
        <f>+'24-02-012 Ind. Alim - JUNAEB'!W63</f>
        <v>0</v>
      </c>
      <c r="M21" s="9">
        <f>+'24-02-012 Ind. Alim - JUNAEB'!X63</f>
        <v>0</v>
      </c>
      <c r="N21" s="9">
        <f>+'24-02-012 Ind. Alim - JUNAEB'!Y63</f>
        <v>0</v>
      </c>
      <c r="O21" s="9">
        <f>+'24-02-012 Ind. Alim - JUNAEB'!Z63</f>
        <v>0</v>
      </c>
      <c r="P21" s="9">
        <f>+'24-02-012 Ind. Alim - JUNAEB'!AA63</f>
        <v>0</v>
      </c>
      <c r="Q21" s="9">
        <f>+'24-02-012 Ind. Alim - JUNAEB'!AB63</f>
        <v>0</v>
      </c>
      <c r="R21" s="9">
        <f>+'24-02-012 Ind. Alim - JUNAEB'!AC63</f>
        <v>0</v>
      </c>
      <c r="S21" s="9">
        <f>+'24-02-012 Ind. Alim - JUNAEB'!AD63</f>
        <v>0</v>
      </c>
      <c r="T21" s="9">
        <f>+'24-02-012 Ind. Alim - JUNAEB'!AE63</f>
        <v>0</v>
      </c>
      <c r="U21" s="9">
        <f>+'24-02-012 Ind. Alim - JUNAEB'!AF63</f>
        <v>0</v>
      </c>
      <c r="V21" s="9">
        <f>+'24-02-012 Ind. Alim - JUNAEB'!AG63</f>
        <v>0</v>
      </c>
      <c r="W21" s="9">
        <f>+'24-02-012 Ind. Alim - JUNAEB'!AH63</f>
        <v>0</v>
      </c>
      <c r="X21" s="14">
        <f>+'24-02-012 Ind. Alim - JUNAEB'!AI63</f>
        <v>0</v>
      </c>
      <c r="Y21" s="14">
        <f>+'24-02-012 Ind. Alim - JUNAEB'!AJ63</f>
        <v>0</v>
      </c>
    </row>
    <row r="22" spans="1:25" ht="24.75" customHeight="1">
      <c r="A22" s="10" t="s">
        <v>75</v>
      </c>
      <c r="B22" s="9">
        <f>+'24-02-012 Ind. Alim - JUNAEB'!J67</f>
        <v>0</v>
      </c>
      <c r="C22" s="9">
        <f>+'24-02-012 Ind. Alim - JUNAEB'!K67</f>
        <v>0</v>
      </c>
      <c r="D22" s="9">
        <f>+'24-02-012 Ind. Alim - JUNAEB'!M64</f>
        <v>0</v>
      </c>
      <c r="E22" s="9">
        <f>+'24-02-012 Ind. Alim - JUNAEB'!N64</f>
        <v>0</v>
      </c>
      <c r="F22" s="9">
        <f>+'24-02-012 Ind. Alim - JUNAEB'!O64</f>
        <v>0</v>
      </c>
      <c r="G22" s="9">
        <f>+'24-02-012 Ind. Alim - JUNAEB'!R64</f>
        <v>0</v>
      </c>
      <c r="H22" s="9">
        <f>+'24-02-012 Ind. Alim - JUNAEB'!S64</f>
        <v>0</v>
      </c>
      <c r="I22" s="9">
        <f>+'24-02-012 Ind. Alim - JUNAEB'!T64</f>
        <v>0</v>
      </c>
      <c r="J22" s="9">
        <f>+'24-02-012 Ind. Alim - JUNAEB'!U67</f>
        <v>0</v>
      </c>
      <c r="K22" s="9">
        <f>+'24-02-012 Ind. Alim - JUNAEB'!V64</f>
        <v>0</v>
      </c>
      <c r="L22" s="9">
        <f>+'24-02-012 Ind. Alim - JUNAEB'!W64</f>
        <v>0</v>
      </c>
      <c r="M22" s="9">
        <f>+'24-02-012 Ind. Alim - JUNAEB'!X64</f>
        <v>0</v>
      </c>
      <c r="N22" s="9">
        <f>+'24-02-012 Ind. Alim - JUNAEB'!Y67</f>
        <v>0</v>
      </c>
      <c r="O22" s="9">
        <f>+'24-02-012 Ind. Alim - JUNAEB'!Z64</f>
        <v>0</v>
      </c>
      <c r="P22" s="9">
        <f>+'24-02-012 Ind. Alim - JUNAEB'!AA64</f>
        <v>0</v>
      </c>
      <c r="Q22" s="9">
        <f>+'24-02-012 Ind. Alim - JUNAEB'!AB64</f>
        <v>0</v>
      </c>
      <c r="R22" s="9">
        <f>+'24-02-012 Ind. Alim - JUNAEB'!AC67</f>
        <v>0</v>
      </c>
      <c r="S22" s="9">
        <f>+'24-02-012 Ind. Alim - JUNAEB'!AD64</f>
        <v>0</v>
      </c>
      <c r="T22" s="9">
        <f>+'24-02-012 Ind. Alim - JUNAEB'!AE64</f>
        <v>0</v>
      </c>
      <c r="U22" s="9">
        <f>+'24-02-012 Ind. Alim - JUNAEB'!AF64</f>
        <v>0</v>
      </c>
      <c r="V22" s="9">
        <f>+'24-02-012 Ind. Alim - JUNAEB'!AG67</f>
        <v>0</v>
      </c>
      <c r="W22" s="9">
        <f>+'24-02-012 Ind. Alim - JUNAEB'!AH67</f>
        <v>0</v>
      </c>
      <c r="X22" s="14">
        <f>+'24-02-012 Ind. Alim - JUNAEB'!AI67</f>
        <v>0</v>
      </c>
      <c r="Y22" s="14">
        <f>+'24-02-012 Ind. Alim - JUNAEB'!AJ67</f>
        <v>0</v>
      </c>
    </row>
    <row r="23" spans="1:25" ht="24.75" customHeight="1">
      <c r="A23" s="10" t="s">
        <v>77</v>
      </c>
      <c r="B23" s="9">
        <f>+'24-02-012 Ind. Alim - JUNAEB'!J71</f>
        <v>0</v>
      </c>
      <c r="C23" s="9">
        <f>+'24-02-012 Ind. Alim - JUNAEB'!K71</f>
        <v>0</v>
      </c>
      <c r="D23" s="9">
        <f>+'24-02-012 Ind. Alim - JUNAEB'!M71</f>
        <v>0</v>
      </c>
      <c r="E23" s="9">
        <f>+'24-02-012 Ind. Alim - JUNAEB'!N71</f>
        <v>0</v>
      </c>
      <c r="F23" s="9">
        <f>+'24-02-012 Ind. Alim - JUNAEB'!O71</f>
        <v>0</v>
      </c>
      <c r="G23" s="9">
        <f>+'24-02-012 Ind. Alim - JUNAEB'!R71</f>
        <v>0</v>
      </c>
      <c r="H23" s="9">
        <f>+'24-02-012 Ind. Alim - JUNAEB'!S71</f>
        <v>0</v>
      </c>
      <c r="I23" s="9">
        <f>+'24-02-012 Ind. Alim - JUNAEB'!T71</f>
        <v>0</v>
      </c>
      <c r="J23" s="9">
        <f>+'24-02-012 Ind. Alim - JUNAEB'!U71</f>
        <v>0</v>
      </c>
      <c r="K23" s="9">
        <f>+'24-02-012 Ind. Alim - JUNAEB'!V71</f>
        <v>0</v>
      </c>
      <c r="L23" s="9">
        <f>+'24-02-012 Ind. Alim - JUNAEB'!W71</f>
        <v>0</v>
      </c>
      <c r="M23" s="9">
        <f>+'24-02-012 Ind. Alim - JUNAEB'!X71</f>
        <v>0</v>
      </c>
      <c r="N23" s="9">
        <f>+'24-02-012 Ind. Alim - JUNAEB'!Y71</f>
        <v>0</v>
      </c>
      <c r="O23" s="9">
        <f>+'24-02-012 Ind. Alim - JUNAEB'!Z71</f>
        <v>0</v>
      </c>
      <c r="P23" s="9">
        <f>+'24-02-012 Ind. Alim - JUNAEB'!AA71</f>
        <v>0</v>
      </c>
      <c r="Q23" s="9">
        <f>+'24-02-012 Ind. Alim - JUNAEB'!AB71</f>
        <v>0</v>
      </c>
      <c r="R23" s="9">
        <f>+'24-02-012 Ind. Alim - JUNAEB'!AC71</f>
        <v>0</v>
      </c>
      <c r="S23" s="9">
        <f>+'24-02-012 Ind. Alim - JUNAEB'!AD71</f>
        <v>0</v>
      </c>
      <c r="T23" s="9">
        <f>+'24-02-012 Ind. Alim - JUNAEB'!AE71</f>
        <v>0</v>
      </c>
      <c r="U23" s="9">
        <f>+'24-02-012 Ind. Alim - JUNAEB'!AF71</f>
        <v>0</v>
      </c>
      <c r="V23" s="9">
        <f>+'24-02-012 Ind. Alim - JUNAEB'!AG71</f>
        <v>0</v>
      </c>
      <c r="W23" s="9">
        <f>+'24-02-012 Ind. Alim - JUNAEB'!AH71</f>
        <v>0</v>
      </c>
      <c r="X23" s="14">
        <f>+'24-02-012 Ind. Alim - JUNAEB'!AI71</f>
        <v>0</v>
      </c>
      <c r="Y23" s="14">
        <f>+'24-02-012 Ind. Alim - JUNAEB'!AJ71</f>
        <v>0</v>
      </c>
    </row>
    <row r="24" spans="1:25" ht="24.75" customHeight="1">
      <c r="A24" s="11" t="s">
        <v>79</v>
      </c>
      <c r="B24" s="9">
        <f>+'24-02-012 Ind. Alim - JUNAEB'!J74</f>
        <v>4155809000</v>
      </c>
      <c r="C24" s="9">
        <f>+'24-02-012 Ind. Alim - JUNAEB'!K74</f>
        <v>4155809000</v>
      </c>
      <c r="D24" s="9">
        <f>+'24-02-012 Ind. Alim - JUNAEB'!M74</f>
        <v>0</v>
      </c>
      <c r="E24" s="9">
        <f>+'24-02-012 Ind. Alim - JUNAEB'!N74</f>
        <v>0</v>
      </c>
      <c r="F24" s="9">
        <f>+'24-02-012 Ind. Alim - JUNAEB'!O74</f>
        <v>0</v>
      </c>
      <c r="G24" s="9">
        <f>+'24-02-012 Ind. Alim - JUNAEB'!R74</f>
        <v>0</v>
      </c>
      <c r="H24" s="9">
        <f>+'24-02-012 Ind. Alim - JUNAEB'!S74</f>
        <v>0</v>
      </c>
      <c r="I24" s="9">
        <f>+'24-02-012 Ind. Alim - JUNAEB'!T74</f>
        <v>0</v>
      </c>
      <c r="J24" s="9">
        <f>+'24-02-012 Ind. Alim - JUNAEB'!U74</f>
        <v>0</v>
      </c>
      <c r="K24" s="9">
        <f>+'24-02-012 Ind. Alim - JUNAEB'!V74</f>
        <v>0</v>
      </c>
      <c r="L24" s="9">
        <f>+'24-02-012 Ind. Alim - JUNAEB'!W74</f>
        <v>2909066300</v>
      </c>
      <c r="M24" s="9">
        <f>+'24-02-012 Ind. Alim - JUNAEB'!X74</f>
        <v>0</v>
      </c>
      <c r="N24" s="9">
        <f>+'24-02-012 Ind. Alim - JUNAEB'!Y74</f>
        <v>2909066300</v>
      </c>
      <c r="O24" s="9">
        <f>+'24-02-012 Ind. Alim - JUNAEB'!Z74</f>
        <v>0</v>
      </c>
      <c r="P24" s="9">
        <f>+'24-02-012 Ind. Alim - JUNAEB'!AA74</f>
        <v>0</v>
      </c>
      <c r="Q24" s="9">
        <f>+'24-02-012 Ind. Alim - JUNAEB'!AB74</f>
        <v>1246742700</v>
      </c>
      <c r="R24" s="9">
        <f>+'24-02-012 Ind. Alim - JUNAEB'!AC74</f>
        <v>1246742700</v>
      </c>
      <c r="S24" s="9">
        <f>+'24-02-012 Ind. Alim - JUNAEB'!AD74</f>
        <v>0</v>
      </c>
      <c r="T24" s="9">
        <f>+'24-02-012 Ind. Alim - JUNAEB'!AE74</f>
        <v>0</v>
      </c>
      <c r="U24" s="9">
        <f>+'24-02-012 Ind. Alim - JUNAEB'!AF74</f>
        <v>0</v>
      </c>
      <c r="V24" s="9">
        <f>+'24-02-012 Ind. Alim - JUNAEB'!AG74</f>
        <v>0</v>
      </c>
      <c r="W24" s="9">
        <f>+'24-02-012 Ind. Alim - JUNAEB'!AH74</f>
        <v>4155809000</v>
      </c>
      <c r="X24" s="14">
        <f>+'24-02-012 Ind. Alim - JUNAEB'!AI74</f>
        <v>1</v>
      </c>
      <c r="Y24" s="14">
        <f>+'24-02-012 Ind. Alim - JUNAEB'!AJ74</f>
        <v>1</v>
      </c>
    </row>
    <row r="25" spans="1:25" ht="34.5" customHeight="1">
      <c r="A25" s="81" t="str">
        <f>"TOTAL ASIG."&amp;" "&amp;$A$5</f>
        <v>TOTAL ASIG. 24-02-012 "Programas de Alimentación - JUNAEB"</v>
      </c>
      <c r="B25" s="79">
        <f>SUM(B8:B24)</f>
        <v>4155809000</v>
      </c>
      <c r="C25" s="79">
        <f t="shared" ref="C25:W25" si="0">SUM(C8:C24)</f>
        <v>4155809000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0</v>
      </c>
      <c r="H25" s="79">
        <f t="shared" si="0"/>
        <v>0</v>
      </c>
      <c r="I25" s="79">
        <f t="shared" si="0"/>
        <v>0</v>
      </c>
      <c r="J25" s="79">
        <f t="shared" si="0"/>
        <v>0</v>
      </c>
      <c r="K25" s="79">
        <f t="shared" si="0"/>
        <v>0</v>
      </c>
      <c r="L25" s="79">
        <f t="shared" si="0"/>
        <v>2909066300</v>
      </c>
      <c r="M25" s="79">
        <f t="shared" si="0"/>
        <v>0</v>
      </c>
      <c r="N25" s="79">
        <f t="shared" si="0"/>
        <v>2909066300</v>
      </c>
      <c r="O25" s="79">
        <f t="shared" si="0"/>
        <v>0</v>
      </c>
      <c r="P25" s="79">
        <f t="shared" si="0"/>
        <v>0</v>
      </c>
      <c r="Q25" s="79">
        <f t="shared" si="0"/>
        <v>1246742700</v>
      </c>
      <c r="R25" s="79">
        <f t="shared" si="0"/>
        <v>1246742700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4155809000</v>
      </c>
      <c r="X25" s="82">
        <f>+'24-02-012 Ind. Alim - JUNAEB'!AI75</f>
        <v>1</v>
      </c>
      <c r="Y25" s="82">
        <f>'24-02-012 Ind. Alim - JUNAEB'!AJ75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56" orientation="landscape"/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007DB5"/>
    <pageSetUpPr fitToPage="1"/>
  </sheetPr>
  <dimension ref="A1:DB94"/>
  <sheetViews>
    <sheetView topLeftCell="C55" workbookViewId="0">
      <selection activeCell="AL75" sqref="AL75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20.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hidden="1" customWidth="1" outlineLevel="1"/>
    <col min="29" max="29" width="20.75" style="3" customWidth="1" collapsed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11" t="s">
        <v>105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77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hidden="1" customHeight="1" outlineLevel="1">
      <c r="A9" s="23">
        <v>1</v>
      </c>
      <c r="B9" s="23"/>
      <c r="C9" s="24"/>
      <c r="D9" s="25"/>
      <c r="E9" s="24"/>
      <c r="F9" s="24"/>
      <c r="G9" s="24"/>
      <c r="H9" s="25"/>
      <c r="I9" s="25"/>
      <c r="J9" s="98"/>
      <c r="K9" s="48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IF(ISERROR(AH9/J9),0,AH9/J9)</f>
        <v>0</v>
      </c>
      <c r="AJ9" s="60">
        <f>IF(ISERROR(AH9/$AH$75),"-",AH9/$AH$75)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23">
        <v>2</v>
      </c>
      <c r="B10" s="23"/>
      <c r="C10" s="24"/>
      <c r="D10" s="25"/>
      <c r="E10" s="24"/>
      <c r="F10" s="24"/>
      <c r="G10" s="24"/>
      <c r="H10" s="25"/>
      <c r="I10" s="25"/>
      <c r="J10" s="98"/>
      <c r="K10" s="48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49"/>
      <c r="AG10" s="45">
        <f>SUM(AD10:AF10)</f>
        <v>0</v>
      </c>
      <c r="AH10" s="45">
        <f>SUM(U10,Y10,AC10,AG10)</f>
        <v>0</v>
      </c>
      <c r="AI10" s="59">
        <f>IF(ISERROR(AH10/J10),0,AH10/J10)</f>
        <v>0</v>
      </c>
      <c r="AJ10" s="59">
        <f>IF(ISERROR(AH10/$AH$75),"-",AH10/$AH$75)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 collapsed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SUM(J9:J10)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IF(ISERROR(AH11/$AH$75),0,AH11/$AH$75)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78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hidden="1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2"/>
      <c r="K13" s="48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>
        <f>IF(ISERROR(AH13/$AH$75),"-",AH13/$AH$75)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2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>
        <f>IF(ISERROR(AH14/$AH$75),"-",AH14/$AH$75)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 collapsed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SUM(J13:J14)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IF(ISERROR(AH15/$AH$75),0,AH15/$AH$75)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77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hidden="1" customHeight="1" outlineLevel="1">
      <c r="A17" s="23">
        <v>1</v>
      </c>
      <c r="B17" s="23"/>
      <c r="C17" s="24"/>
      <c r="D17" s="25"/>
      <c r="E17" s="24"/>
      <c r="F17" s="24"/>
      <c r="G17" s="24"/>
      <c r="H17" s="25"/>
      <c r="I17" s="25"/>
      <c r="J17" s="98"/>
      <c r="K17" s="48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IF(ISERROR(AH17/J17),0,AH17/J17)</f>
        <v>0</v>
      </c>
      <c r="AJ17" s="59">
        <f>IF(ISERROR(AH17/$AH$75),"-",AH17/$AH$75)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98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>
        <f>IF(ISERROR(AH18/$AH$75),"-",AH18/$AH$75)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 collapsed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SUM(J17:J18)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IF(ISERROR(AH19/$AH$75),0,AH19/$AH$75)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77"/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hidden="1" customHeight="1" outlineLevel="1">
      <c r="A21" s="23">
        <v>1</v>
      </c>
      <c r="B21" s="23"/>
      <c r="C21" s="24"/>
      <c r="D21" s="25"/>
      <c r="E21" s="24"/>
      <c r="F21" s="24"/>
      <c r="G21" s="24"/>
      <c r="H21" s="25"/>
      <c r="I21" s="25"/>
      <c r="J21" s="98"/>
      <c r="K21" s="48"/>
      <c r="L21" s="24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IF(ISERROR(AH21/J21),0,AH21/J21)</f>
        <v>0</v>
      </c>
      <c r="AJ21" s="59">
        <f>IF(ISERROR(AH21/$AH$75),"-",AH21/$AH$75)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23">
        <v>2</v>
      </c>
      <c r="B22" s="23"/>
      <c r="C22" s="24"/>
      <c r="D22" s="25"/>
      <c r="E22" s="24"/>
      <c r="F22" s="24"/>
      <c r="G22" s="24"/>
      <c r="H22" s="25"/>
      <c r="I22" s="25"/>
      <c r="J22" s="98"/>
      <c r="K22" s="48"/>
      <c r="L22" s="24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9"/>
      <c r="AG22" s="45">
        <f>SUM(AD22:AF22)</f>
        <v>0</v>
      </c>
      <c r="AH22" s="45">
        <f>SUM(U22,Y22,AC22,AG22)</f>
        <v>0</v>
      </c>
      <c r="AI22" s="59">
        <f>IF(ISERROR(AH22/J22),0,AH22/J22)</f>
        <v>0</v>
      </c>
      <c r="AJ22" s="59">
        <f>IF(ISERROR(AH22/$AH$75),"-",AH22/$AH$75)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 collapsed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SUM(J21:J22)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H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 t="shared" si="3"/>
        <v>0</v>
      </c>
      <c r="AE23" s="50">
        <f t="shared" si="3"/>
        <v>0</v>
      </c>
      <c r="AF23" s="50">
        <f t="shared" si="3"/>
        <v>0</v>
      </c>
      <c r="AG23" s="50">
        <f t="shared" si="3"/>
        <v>0</v>
      </c>
      <c r="AH23" s="50">
        <f t="shared" si="3"/>
        <v>0</v>
      </c>
      <c r="AI23" s="61">
        <f>IF(ISERROR(AH23/J23),0,AH23/J23)</f>
        <v>0</v>
      </c>
      <c r="AJ23" s="61">
        <f>IF(ISERROR(AH23/$AH$75),0,AH23/$AH$75)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77"/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hidden="1" customHeight="1" outlineLevel="1">
      <c r="A25" s="23">
        <v>1</v>
      </c>
      <c r="B25" s="23"/>
      <c r="C25" s="29"/>
      <c r="D25" s="30"/>
      <c r="E25" s="31"/>
      <c r="F25" s="32"/>
      <c r="G25" s="32"/>
      <c r="H25" s="33"/>
      <c r="I25" s="33"/>
      <c r="J25" s="98"/>
      <c r="K25" s="70"/>
      <c r="L25" s="43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49"/>
      <c r="AA25" s="49"/>
      <c r="AB25" s="49"/>
      <c r="AC25" s="45">
        <f>SUM(Z25:AB25)</f>
        <v>0</v>
      </c>
      <c r="AD25" s="49"/>
      <c r="AE25" s="49">
        <v>0</v>
      </c>
      <c r="AF25" s="49">
        <v>0</v>
      </c>
      <c r="AG25" s="45">
        <f>SUM(AD25:AF25)</f>
        <v>0</v>
      </c>
      <c r="AH25" s="45">
        <f>SUM(U25,Y25,AC25,AG25)</f>
        <v>0</v>
      </c>
      <c r="AI25" s="59">
        <f>IF(ISERROR(AH25/J25),0,AH25/J25)</f>
        <v>0</v>
      </c>
      <c r="AJ25" s="59">
        <f>IF(ISERROR(AH25/$AH$75),"-",AH25/$AH$75)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23">
        <v>2</v>
      </c>
      <c r="B26" s="23"/>
      <c r="C26" s="34"/>
      <c r="D26" s="39"/>
      <c r="E26" s="35"/>
      <c r="F26" s="32"/>
      <c r="G26" s="32"/>
      <c r="H26" s="36"/>
      <c r="I26" s="33"/>
      <c r="J26" s="98"/>
      <c r="K26" s="70"/>
      <c r="L26" s="43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49"/>
      <c r="AC26" s="45">
        <f>SUM(Z26:AB26)</f>
        <v>0</v>
      </c>
      <c r="AD26" s="49"/>
      <c r="AE26" s="49">
        <v>0</v>
      </c>
      <c r="AF26" s="49">
        <v>0</v>
      </c>
      <c r="AG26" s="45">
        <f>SUM(AD26:AF26)</f>
        <v>0</v>
      </c>
      <c r="AH26" s="45">
        <f>SUM(U26,Y26,AC26,AG26)</f>
        <v>0</v>
      </c>
      <c r="AI26" s="59">
        <f>IF(ISERROR(AH26/J26),0,AH26/J26)</f>
        <v>0</v>
      </c>
      <c r="AJ26" s="59">
        <f>IF(ISERROR(AH26/$AH$75),"-",AH26/$AH$75)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 collapsed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SUM(J25:J26)</f>
        <v>0</v>
      </c>
      <c r="K27" s="50">
        <f>SUM(K25:K26)</f>
        <v>0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H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0</v>
      </c>
      <c r="X27" s="50">
        <f t="shared" si="4"/>
        <v>0</v>
      </c>
      <c r="Y27" s="50">
        <f t="shared" si="4"/>
        <v>0</v>
      </c>
      <c r="Z27" s="50">
        <f t="shared" si="4"/>
        <v>0</v>
      </c>
      <c r="AA27" s="50">
        <f t="shared" si="4"/>
        <v>0</v>
      </c>
      <c r="AB27" s="50">
        <f t="shared" si="4"/>
        <v>0</v>
      </c>
      <c r="AC27" s="50">
        <f t="shared" si="4"/>
        <v>0</v>
      </c>
      <c r="AD27" s="50">
        <f t="shared" si="4"/>
        <v>0</v>
      </c>
      <c r="AE27" s="50">
        <f t="shared" si="4"/>
        <v>0</v>
      </c>
      <c r="AF27" s="50">
        <f t="shared" si="4"/>
        <v>0</v>
      </c>
      <c r="AG27" s="50">
        <f t="shared" si="4"/>
        <v>0</v>
      </c>
      <c r="AH27" s="50">
        <f t="shared" si="4"/>
        <v>0</v>
      </c>
      <c r="AI27" s="61">
        <f>IF(ISERROR(AH27/J27),0,AH27/J27)</f>
        <v>0</v>
      </c>
      <c r="AJ27" s="61">
        <f>IF(ISERROR(AH27/$AH$75),0,AH27/$AH$75)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77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hidden="1" customHeight="1" outlineLevel="1">
      <c r="A29" s="23">
        <v>1</v>
      </c>
      <c r="B29" s="23"/>
      <c r="C29" s="24"/>
      <c r="D29" s="25"/>
      <c r="E29" s="24"/>
      <c r="F29" s="24"/>
      <c r="G29" s="24"/>
      <c r="H29" s="25"/>
      <c r="I29" s="25"/>
      <c r="J29" s="98"/>
      <c r="K29" s="48"/>
      <c r="L29" s="2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49"/>
      <c r="AG29" s="45">
        <f>SUM(AD29:AF29)</f>
        <v>0</v>
      </c>
      <c r="AH29" s="45">
        <f>SUM(U29,Y29,AC29,AG29)</f>
        <v>0</v>
      </c>
      <c r="AI29" s="59">
        <f>IF(ISERROR(AH29/J29),0,AH29/J29)</f>
        <v>0</v>
      </c>
      <c r="AJ29" s="59">
        <f>IF(ISERROR(AH29/$AH$75),"-",AH29/$AH$75)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23">
        <v>2</v>
      </c>
      <c r="B30" s="23"/>
      <c r="C30" s="24"/>
      <c r="D30" s="25"/>
      <c r="E30" s="24"/>
      <c r="F30" s="24"/>
      <c r="G30" s="24"/>
      <c r="H30" s="25"/>
      <c r="I30" s="25"/>
      <c r="J30" s="98"/>
      <c r="K30" s="48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49"/>
      <c r="AG30" s="45">
        <f>SUM(AD30:AF30)</f>
        <v>0</v>
      </c>
      <c r="AH30" s="45">
        <f>SUM(U30,Y30,AC30,AG30)</f>
        <v>0</v>
      </c>
      <c r="AI30" s="59">
        <f>IF(ISERROR(AH30/J30),0,AH30/J30)</f>
        <v>0</v>
      </c>
      <c r="AJ30" s="59">
        <f>IF(ISERROR(AH30/$AH$75),"-",AH30/$AH$75)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 collapsed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SUM(J29:J30)</f>
        <v>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5">SUM(R29:R30)</f>
        <v>0</v>
      </c>
      <c r="S31" s="50">
        <f t="shared" si="5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50">
        <f t="shared" si="5"/>
        <v>0</v>
      </c>
      <c r="AF31" s="50">
        <f t="shared" si="5"/>
        <v>0</v>
      </c>
      <c r="AG31" s="50">
        <f t="shared" si="5"/>
        <v>0</v>
      </c>
      <c r="AH31" s="50">
        <f t="shared" si="5"/>
        <v>0</v>
      </c>
      <c r="AI31" s="61">
        <f>IF(ISERROR(AH31/J31),0,AH31/J31)</f>
        <v>0</v>
      </c>
      <c r="AJ31" s="61">
        <f>IF(ISERROR(AH31/$AH$75),0,AH31/$AH$75)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77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hidden="1" customHeight="1" outlineLevel="1">
      <c r="A33" s="23">
        <v>1</v>
      </c>
      <c r="B33" s="23"/>
      <c r="C33" s="24"/>
      <c r="D33" s="25"/>
      <c r="E33" s="24"/>
      <c r="F33" s="24"/>
      <c r="G33" s="24"/>
      <c r="H33" s="25"/>
      <c r="I33" s="25"/>
      <c r="J33" s="98"/>
      <c r="K33" s="48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49"/>
      <c r="AG33" s="45">
        <f>SUM(AD33:AF33)</f>
        <v>0</v>
      </c>
      <c r="AH33" s="45">
        <f>SUM(U33,Y33,AC33,AG33)</f>
        <v>0</v>
      </c>
      <c r="AI33" s="59">
        <f>IF(ISERROR(AH33/J33),0,AH33/J33)</f>
        <v>0</v>
      </c>
      <c r="AJ33" s="59">
        <f>IF(ISERROR(AH33/$AH$75),"-",AH33/$AH$75)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23">
        <v>2</v>
      </c>
      <c r="B34" s="23"/>
      <c r="C34" s="24"/>
      <c r="D34" s="25"/>
      <c r="E34" s="24"/>
      <c r="F34" s="24"/>
      <c r="G34" s="24"/>
      <c r="H34" s="25"/>
      <c r="I34" s="25"/>
      <c r="J34" s="98"/>
      <c r="K34" s="48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49"/>
      <c r="AF34" s="49"/>
      <c r="AG34" s="45">
        <f>SUM(AD34:AF34)</f>
        <v>0</v>
      </c>
      <c r="AH34" s="45">
        <f>SUM(U34,Y34,AC34,AG34)</f>
        <v>0</v>
      </c>
      <c r="AI34" s="59">
        <f>IF(ISERROR(AH34/J34),0,AH34/J34)</f>
        <v>0</v>
      </c>
      <c r="AJ34" s="59">
        <f>IF(ISERROR(AH34/$AH$75),"-",AH34/$AH$75)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 collapsed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SUM(J33:J34)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6">SUM(R33:R34)</f>
        <v>0</v>
      </c>
      <c r="S35" s="50">
        <f t="shared" si="6"/>
        <v>0</v>
      </c>
      <c r="T35" s="50">
        <f t="shared" si="6"/>
        <v>0</v>
      </c>
      <c r="U35" s="50">
        <f t="shared" si="6"/>
        <v>0</v>
      </c>
      <c r="V35" s="50">
        <f t="shared" si="6"/>
        <v>0</v>
      </c>
      <c r="W35" s="50">
        <f t="shared" si="6"/>
        <v>0</v>
      </c>
      <c r="X35" s="50">
        <f t="shared" si="6"/>
        <v>0</v>
      </c>
      <c r="Y35" s="50">
        <f t="shared" si="6"/>
        <v>0</v>
      </c>
      <c r="Z35" s="50">
        <f t="shared" si="6"/>
        <v>0</v>
      </c>
      <c r="AA35" s="50">
        <f t="shared" si="6"/>
        <v>0</v>
      </c>
      <c r="AB35" s="50">
        <f t="shared" si="6"/>
        <v>0</v>
      </c>
      <c r="AC35" s="50">
        <f t="shared" si="6"/>
        <v>0</v>
      </c>
      <c r="AD35" s="50">
        <f t="shared" si="6"/>
        <v>0</v>
      </c>
      <c r="AE35" s="50">
        <f t="shared" si="6"/>
        <v>0</v>
      </c>
      <c r="AF35" s="50">
        <f t="shared" si="6"/>
        <v>0</v>
      </c>
      <c r="AG35" s="50">
        <f t="shared" si="6"/>
        <v>0</v>
      </c>
      <c r="AH35" s="50">
        <f t="shared" si="6"/>
        <v>0</v>
      </c>
      <c r="AI35" s="61">
        <f>IF(ISERROR(AH35/J35),0,AH35/J35)</f>
        <v>0</v>
      </c>
      <c r="AJ35" s="61">
        <f>IF(ISERROR(AH35/$AH$75),0,AH35/$AH$75)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77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hidden="1" customHeight="1" outlineLevel="1">
      <c r="A37" s="23">
        <v>1</v>
      </c>
      <c r="B37" s="23"/>
      <c r="C37" s="24"/>
      <c r="D37" s="25"/>
      <c r="E37" s="24"/>
      <c r="F37" s="24"/>
      <c r="G37" s="24"/>
      <c r="H37" s="25"/>
      <c r="I37" s="25"/>
      <c r="J37" s="98"/>
      <c r="K37" s="48"/>
      <c r="L37" s="2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49"/>
      <c r="AA37" s="49"/>
      <c r="AB37" s="49"/>
      <c r="AC37" s="45">
        <f>SUM(Z37:AB37)</f>
        <v>0</v>
      </c>
      <c r="AD37" s="49"/>
      <c r="AE37" s="49"/>
      <c r="AF37" s="49"/>
      <c r="AG37" s="45">
        <f>SUM(AD37:AF37)</f>
        <v>0</v>
      </c>
      <c r="AH37" s="45">
        <f>SUM(U37,Y37,AC37,AG37)</f>
        <v>0</v>
      </c>
      <c r="AI37" s="59">
        <f>IF(ISERROR(AH37/J37),0,AH37/J37)</f>
        <v>0</v>
      </c>
      <c r="AJ37" s="59">
        <f>IF(ISERROR(AH37/$AH$75),"-",AH37/$AH$75)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23">
        <v>2</v>
      </c>
      <c r="B38" s="23"/>
      <c r="C38" s="24"/>
      <c r="D38" s="25"/>
      <c r="E38" s="24"/>
      <c r="F38" s="24"/>
      <c r="G38" s="24"/>
      <c r="H38" s="25"/>
      <c r="I38" s="25"/>
      <c r="J38" s="98"/>
      <c r="K38" s="48"/>
      <c r="L38" s="24"/>
      <c r="M38" s="49"/>
      <c r="N38" s="49"/>
      <c r="O38" s="49"/>
      <c r="P38" s="24"/>
      <c r="Q38" s="24"/>
      <c r="R38" s="49"/>
      <c r="S38" s="49"/>
      <c r="T38" s="49"/>
      <c r="U38" s="45">
        <f>SUM(R38:T38)</f>
        <v>0</v>
      </c>
      <c r="V38" s="49"/>
      <c r="W38" s="49"/>
      <c r="X38" s="49"/>
      <c r="Y38" s="45">
        <f>SUM(V38:X38)</f>
        <v>0</v>
      </c>
      <c r="Z38" s="49"/>
      <c r="AA38" s="49"/>
      <c r="AB38" s="49"/>
      <c r="AC38" s="45">
        <f>SUM(Z38:AB38)</f>
        <v>0</v>
      </c>
      <c r="AD38" s="49"/>
      <c r="AE38" s="49"/>
      <c r="AF38" s="49"/>
      <c r="AG38" s="45">
        <f>SUM(AD38:AF38)</f>
        <v>0</v>
      </c>
      <c r="AH38" s="45">
        <f>SUM(U38,Y38,AC38,AG38)</f>
        <v>0</v>
      </c>
      <c r="AI38" s="59">
        <f>IF(ISERROR(AH38/J38),0,AH38/J38)</f>
        <v>0</v>
      </c>
      <c r="AJ38" s="59">
        <f>IF(ISERROR(AH38/$AH$75),"-",AH38/$AH$75)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16" customFormat="1" ht="24.95" customHeight="1" collapsed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SUM(J37:J38)</f>
        <v>0</v>
      </c>
      <c r="K39" s="50">
        <f>SUM(K37:K38)</f>
        <v>0</v>
      </c>
      <c r="L39" s="26"/>
      <c r="M39" s="50">
        <f>SUM(M37:M38)</f>
        <v>0</v>
      </c>
      <c r="N39" s="50">
        <f>SUM(N37:N38)</f>
        <v>0</v>
      </c>
      <c r="O39" s="50">
        <f>SUM(O37:O38)</f>
        <v>0</v>
      </c>
      <c r="P39" s="51"/>
      <c r="Q39" s="56"/>
      <c r="R39" s="50">
        <f t="shared" ref="R39:AH39" si="7">SUM(R37:R38)</f>
        <v>0</v>
      </c>
      <c r="S39" s="50">
        <f t="shared" si="7"/>
        <v>0</v>
      </c>
      <c r="T39" s="50">
        <f t="shared" si="7"/>
        <v>0</v>
      </c>
      <c r="U39" s="50">
        <f t="shared" si="7"/>
        <v>0</v>
      </c>
      <c r="V39" s="50">
        <f t="shared" si="7"/>
        <v>0</v>
      </c>
      <c r="W39" s="50">
        <f t="shared" si="7"/>
        <v>0</v>
      </c>
      <c r="X39" s="50">
        <f t="shared" si="7"/>
        <v>0</v>
      </c>
      <c r="Y39" s="50">
        <f t="shared" si="7"/>
        <v>0</v>
      </c>
      <c r="Z39" s="50">
        <f t="shared" si="7"/>
        <v>0</v>
      </c>
      <c r="AA39" s="50">
        <f t="shared" si="7"/>
        <v>0</v>
      </c>
      <c r="AB39" s="50">
        <f t="shared" si="7"/>
        <v>0</v>
      </c>
      <c r="AC39" s="50">
        <f t="shared" si="7"/>
        <v>0</v>
      </c>
      <c r="AD39" s="50">
        <f t="shared" si="7"/>
        <v>0</v>
      </c>
      <c r="AE39" s="50">
        <f t="shared" si="7"/>
        <v>0</v>
      </c>
      <c r="AF39" s="50">
        <f t="shared" si="7"/>
        <v>0</v>
      </c>
      <c r="AG39" s="50">
        <f t="shared" si="7"/>
        <v>0</v>
      </c>
      <c r="AH39" s="50">
        <f t="shared" si="7"/>
        <v>0</v>
      </c>
      <c r="AI39" s="61">
        <f>IF(ISERROR(AH39/J39),0,AH39/J39)</f>
        <v>0</v>
      </c>
      <c r="AJ39" s="61">
        <f>IF(ISERROR(AH39/$AH$75),0,AH39/$AH$75)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77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hidden="1" customHeight="1" outlineLevel="1">
      <c r="A41" s="23">
        <v>1</v>
      </c>
      <c r="B41" s="23"/>
      <c r="C41" s="29"/>
      <c r="D41" s="30"/>
      <c r="E41" s="31"/>
      <c r="F41" s="32"/>
      <c r="G41" s="32"/>
      <c r="H41" s="41"/>
      <c r="I41" s="41"/>
      <c r="J41" s="98"/>
      <c r="K41" s="70"/>
      <c r="L41" s="43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/>
      <c r="AE41" s="49">
        <v>0</v>
      </c>
      <c r="AF41" s="49">
        <v>0</v>
      </c>
      <c r="AG41" s="45">
        <f>SUM(AD41:AF41)</f>
        <v>0</v>
      </c>
      <c r="AH41" s="45">
        <f>SUM(U41,Y41,AC41,AG41)</f>
        <v>0</v>
      </c>
      <c r="AI41" s="59">
        <f>IF(ISERROR(AH41/J41),0,AH41/J41)</f>
        <v>0</v>
      </c>
      <c r="AJ41" s="59">
        <f>IF(ISERROR(AH41/$AH$75),"-",AH41/$AH$75)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23">
        <v>2</v>
      </c>
      <c r="B42" s="23"/>
      <c r="C42" s="24"/>
      <c r="D42" s="25"/>
      <c r="E42" s="24"/>
      <c r="F42" s="24"/>
      <c r="G42" s="24"/>
      <c r="H42" s="25"/>
      <c r="I42" s="25"/>
      <c r="J42" s="98"/>
      <c r="K42" s="48"/>
      <c r="L42" s="24"/>
      <c r="M42" s="49"/>
      <c r="N42" s="49"/>
      <c r="O42" s="49"/>
      <c r="P42" s="24"/>
      <c r="Q42" s="24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49"/>
      <c r="AA42" s="49"/>
      <c r="AB42" s="49"/>
      <c r="AC42" s="45">
        <f>SUM(Z42:AB42)</f>
        <v>0</v>
      </c>
      <c r="AD42" s="49"/>
      <c r="AE42" s="49"/>
      <c r="AF42" s="49"/>
      <c r="AG42" s="45">
        <f>SUM(AD42:AF42)</f>
        <v>0</v>
      </c>
      <c r="AH42" s="45">
        <f>SUM(U42,Y42,AC42,AG42)</f>
        <v>0</v>
      </c>
      <c r="AI42" s="59">
        <f>IF(ISERROR(AH42/J42),0,AH42/J42)</f>
        <v>0</v>
      </c>
      <c r="AJ42" s="59">
        <f>IF(ISERROR(AH42/$AH$75),"-",AH42/$AH$75)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 collapsed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SUM(J41:J42)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H43" si="8">SUM(R41:R42)</f>
        <v>0</v>
      </c>
      <c r="S43" s="50">
        <f t="shared" si="8"/>
        <v>0</v>
      </c>
      <c r="T43" s="50">
        <f t="shared" si="8"/>
        <v>0</v>
      </c>
      <c r="U43" s="50">
        <f t="shared" si="8"/>
        <v>0</v>
      </c>
      <c r="V43" s="50">
        <f t="shared" si="8"/>
        <v>0</v>
      </c>
      <c r="W43" s="50">
        <f t="shared" si="8"/>
        <v>0</v>
      </c>
      <c r="X43" s="50">
        <f t="shared" si="8"/>
        <v>0</v>
      </c>
      <c r="Y43" s="50">
        <f t="shared" si="8"/>
        <v>0</v>
      </c>
      <c r="Z43" s="50">
        <f t="shared" si="8"/>
        <v>0</v>
      </c>
      <c r="AA43" s="50">
        <f t="shared" si="8"/>
        <v>0</v>
      </c>
      <c r="AB43" s="50">
        <f t="shared" si="8"/>
        <v>0</v>
      </c>
      <c r="AC43" s="50">
        <f t="shared" si="8"/>
        <v>0</v>
      </c>
      <c r="AD43" s="50">
        <f t="shared" si="8"/>
        <v>0</v>
      </c>
      <c r="AE43" s="50">
        <f t="shared" si="8"/>
        <v>0</v>
      </c>
      <c r="AF43" s="50">
        <f t="shared" si="8"/>
        <v>0</v>
      </c>
      <c r="AG43" s="50">
        <f t="shared" si="8"/>
        <v>0</v>
      </c>
      <c r="AH43" s="50">
        <f t="shared" si="8"/>
        <v>0</v>
      </c>
      <c r="AI43" s="61">
        <f>IF(ISERROR(AH43/J43),0,AH43/J43)</f>
        <v>0</v>
      </c>
      <c r="AJ43" s="61">
        <f>IF(ISERROR(AH43/$AH$75),0,AH43/$AH$75)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 t="s">
        <v>65</v>
      </c>
      <c r="B44" s="107"/>
      <c r="C44" s="107"/>
      <c r="D44" s="107"/>
      <c r="E44" s="107"/>
      <c r="F44" s="20"/>
      <c r="G44" s="21"/>
      <c r="H44" s="22"/>
      <c r="I44" s="22"/>
      <c r="J44" s="77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hidden="1" customHeight="1" outlineLevel="1">
      <c r="A45" s="23">
        <v>1</v>
      </c>
      <c r="B45" s="23"/>
      <c r="C45" s="29"/>
      <c r="D45" s="30"/>
      <c r="E45" s="31"/>
      <c r="F45" s="32"/>
      <c r="G45" s="32"/>
      <c r="H45" s="41"/>
      <c r="I45" s="41"/>
      <c r="J45" s="98"/>
      <c r="K45" s="70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49">
        <v>0</v>
      </c>
      <c r="AA45" s="49">
        <v>0</v>
      </c>
      <c r="AB45" s="49">
        <v>0</v>
      </c>
      <c r="AC45" s="45">
        <f>SUM(Z45:AB45)</f>
        <v>0</v>
      </c>
      <c r="AD45" s="49">
        <v>0</v>
      </c>
      <c r="AE45" s="49">
        <v>0</v>
      </c>
      <c r="AF45" s="49">
        <v>0</v>
      </c>
      <c r="AG45" s="45">
        <f>SUM(AD45:AF45)</f>
        <v>0</v>
      </c>
      <c r="AH45" s="45">
        <f>SUM(U45,Y45,AC45,AG45)</f>
        <v>0</v>
      </c>
      <c r="AI45" s="59">
        <f>IF(ISERROR(AH45/J45),0,AH45/J45)</f>
        <v>0</v>
      </c>
      <c r="AJ45" s="59">
        <f>IF(ISERROR(AH45/$AH$75),"-",AH45/$AH$75)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23">
        <v>2</v>
      </c>
      <c r="B46" s="23"/>
      <c r="C46" s="24"/>
      <c r="D46" s="25"/>
      <c r="E46" s="24"/>
      <c r="F46" s="24"/>
      <c r="G46" s="24"/>
      <c r="H46" s="25"/>
      <c r="I46" s="25"/>
      <c r="J46" s="98"/>
      <c r="K46" s="70"/>
      <c r="L46" s="24"/>
      <c r="M46" s="49"/>
      <c r="N46" s="49"/>
      <c r="O46" s="49"/>
      <c r="P46" s="24"/>
      <c r="Q46" s="24"/>
      <c r="R46" s="49"/>
      <c r="S46" s="49"/>
      <c r="T46" s="49"/>
      <c r="U46" s="45">
        <f>SUM(R46:T46)</f>
        <v>0</v>
      </c>
      <c r="V46" s="49"/>
      <c r="W46" s="49"/>
      <c r="X46" s="49"/>
      <c r="Y46" s="45">
        <f>SUM(V46:X46)</f>
        <v>0</v>
      </c>
      <c r="Z46" s="49"/>
      <c r="AA46" s="49"/>
      <c r="AB46" s="49"/>
      <c r="AC46" s="45">
        <f>SUM(Z46:AB46)</f>
        <v>0</v>
      </c>
      <c r="AD46" s="49"/>
      <c r="AE46" s="49"/>
      <c r="AF46" s="49"/>
      <c r="AG46" s="45">
        <f>SUM(AD46:AF46)</f>
        <v>0</v>
      </c>
      <c r="AH46" s="45">
        <f>SUM(U46,Y46,AC46,AG46)</f>
        <v>0</v>
      </c>
      <c r="AI46" s="59">
        <f>IF(ISERROR(AH46/J46),0,AH46/J46)</f>
        <v>0</v>
      </c>
      <c r="AJ46" s="59">
        <f>IF(ISERROR(AH46/$AH$75),"-",AH46/$AH$75)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 collapsed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SUM(J45:J46)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 t="shared" ref="R47:AH47" si="9">SUM(R45:R46)</f>
        <v>0</v>
      </c>
      <c r="S47" s="50">
        <f t="shared" si="9"/>
        <v>0</v>
      </c>
      <c r="T47" s="50">
        <f t="shared" si="9"/>
        <v>0</v>
      </c>
      <c r="U47" s="50">
        <f t="shared" si="9"/>
        <v>0</v>
      </c>
      <c r="V47" s="50">
        <f t="shared" si="9"/>
        <v>0</v>
      </c>
      <c r="W47" s="50">
        <f t="shared" si="9"/>
        <v>0</v>
      </c>
      <c r="X47" s="50">
        <f t="shared" si="9"/>
        <v>0</v>
      </c>
      <c r="Y47" s="50">
        <f t="shared" si="9"/>
        <v>0</v>
      </c>
      <c r="Z47" s="50">
        <f t="shared" si="9"/>
        <v>0</v>
      </c>
      <c r="AA47" s="50">
        <f t="shared" si="9"/>
        <v>0</v>
      </c>
      <c r="AB47" s="50">
        <f t="shared" si="9"/>
        <v>0</v>
      </c>
      <c r="AC47" s="50">
        <f t="shared" si="9"/>
        <v>0</v>
      </c>
      <c r="AD47" s="50">
        <f t="shared" si="9"/>
        <v>0</v>
      </c>
      <c r="AE47" s="50">
        <f t="shared" si="9"/>
        <v>0</v>
      </c>
      <c r="AF47" s="50">
        <f t="shared" si="9"/>
        <v>0</v>
      </c>
      <c r="AG47" s="50">
        <f t="shared" si="9"/>
        <v>0</v>
      </c>
      <c r="AH47" s="50">
        <f t="shared" si="9"/>
        <v>0</v>
      </c>
      <c r="AI47" s="61">
        <f>IF(ISERROR(AH47/J47),0,AH47/J47)</f>
        <v>0</v>
      </c>
      <c r="AJ47" s="61">
        <f>IF(ISERROR(AH47/$AH$75),0,AH47/$AH$75)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 t="s">
        <v>67</v>
      </c>
      <c r="B48" s="107"/>
      <c r="C48" s="107"/>
      <c r="D48" s="107"/>
      <c r="E48" s="107"/>
      <c r="F48" s="20"/>
      <c r="G48" s="21"/>
      <c r="H48" s="22"/>
      <c r="I48" s="22"/>
      <c r="J48" s="77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hidden="1" customHeight="1" outlineLevel="1">
      <c r="A49" s="23">
        <v>1</v>
      </c>
      <c r="B49" s="43"/>
      <c r="C49" s="43"/>
      <c r="D49" s="33"/>
      <c r="E49" s="44"/>
      <c r="F49" s="44"/>
      <c r="G49" s="21"/>
      <c r="H49" s="41"/>
      <c r="I49" s="41"/>
      <c r="J49" s="98"/>
      <c r="K49" s="45"/>
      <c r="L49" s="41"/>
      <c r="M49" s="54"/>
      <c r="N49" s="54"/>
      <c r="O49" s="21"/>
      <c r="P49" s="21"/>
      <c r="Q49" s="21"/>
      <c r="R49" s="9"/>
      <c r="S49" s="9"/>
      <c r="T49" s="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/>
      <c r="AE49" s="49"/>
      <c r="AF49" s="49"/>
      <c r="AG49" s="45">
        <f>SUM(AD49:AF49)</f>
        <v>0</v>
      </c>
      <c r="AH49" s="45">
        <f>SUM(U49,Y49,AC49,AG49)</f>
        <v>0</v>
      </c>
      <c r="AI49" s="59">
        <f>IF(ISERROR(AH49/J49),0,AH49/J49)</f>
        <v>0</v>
      </c>
      <c r="AJ49" s="59">
        <f>IF(ISERROR(AH49/$AH$75),"-",AH49/$AH$75)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23">
        <v>2</v>
      </c>
      <c r="B50" s="23"/>
      <c r="C50" s="24"/>
      <c r="D50" s="25"/>
      <c r="E50" s="24"/>
      <c r="F50" s="24"/>
      <c r="G50" s="24"/>
      <c r="H50" s="25"/>
      <c r="I50" s="25"/>
      <c r="J50" s="98"/>
      <c r="K50" s="48"/>
      <c r="L50" s="24"/>
      <c r="M50" s="49"/>
      <c r="N50" s="49"/>
      <c r="O50" s="49"/>
      <c r="P50" s="24"/>
      <c r="Q50" s="24"/>
      <c r="R50" s="49"/>
      <c r="S50" s="49"/>
      <c r="T50" s="4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49"/>
      <c r="AE50" s="49"/>
      <c r="AF50" s="49"/>
      <c r="AG50" s="45">
        <f>SUM(AD50:AF50)</f>
        <v>0</v>
      </c>
      <c r="AH50" s="45">
        <f>SUM(U50,Y50,AC50,AG50)</f>
        <v>0</v>
      </c>
      <c r="AI50" s="59">
        <f>IF(ISERROR(AH50/J50),0,AH50/J50)</f>
        <v>0</v>
      </c>
      <c r="AJ50" s="59">
        <f>IF(ISERROR(AH50/$AH$75),"-",AH50/$AH$75)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 collapsed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J49</f>
        <v>0</v>
      </c>
      <c r="K51" s="50">
        <v>0</v>
      </c>
      <c r="L51" s="26"/>
      <c r="M51" s="50">
        <f>SUM(M49:M50)</f>
        <v>0</v>
      </c>
      <c r="N51" s="50">
        <f>SUM(N49:N50)</f>
        <v>0</v>
      </c>
      <c r="O51" s="50">
        <f>SUM(O49:O50)</f>
        <v>0</v>
      </c>
      <c r="P51" s="51"/>
      <c r="Q51" s="56"/>
      <c r="R51" s="50">
        <f t="shared" ref="R51:AH51" si="10">SUM(R49:R50)</f>
        <v>0</v>
      </c>
      <c r="S51" s="50">
        <f t="shared" si="10"/>
        <v>0</v>
      </c>
      <c r="T51" s="50">
        <f t="shared" si="10"/>
        <v>0</v>
      </c>
      <c r="U51" s="50">
        <f t="shared" si="10"/>
        <v>0</v>
      </c>
      <c r="V51" s="50">
        <f t="shared" si="10"/>
        <v>0</v>
      </c>
      <c r="W51" s="50">
        <f t="shared" si="10"/>
        <v>0</v>
      </c>
      <c r="X51" s="50">
        <f t="shared" si="10"/>
        <v>0</v>
      </c>
      <c r="Y51" s="50">
        <f t="shared" si="10"/>
        <v>0</v>
      </c>
      <c r="Z51" s="50">
        <f t="shared" si="10"/>
        <v>0</v>
      </c>
      <c r="AA51" s="50">
        <f t="shared" si="10"/>
        <v>0</v>
      </c>
      <c r="AB51" s="50">
        <f t="shared" si="10"/>
        <v>0</v>
      </c>
      <c r="AC51" s="50">
        <f t="shared" si="10"/>
        <v>0</v>
      </c>
      <c r="AD51" s="50">
        <f t="shared" si="10"/>
        <v>0</v>
      </c>
      <c r="AE51" s="50">
        <f t="shared" si="10"/>
        <v>0</v>
      </c>
      <c r="AF51" s="50">
        <f t="shared" si="10"/>
        <v>0</v>
      </c>
      <c r="AG51" s="50">
        <f t="shared" si="10"/>
        <v>0</v>
      </c>
      <c r="AH51" s="50">
        <f t="shared" si="10"/>
        <v>0</v>
      </c>
      <c r="AI51" s="61">
        <f>IF(ISERROR(AH51/J51),0,AH51/J51)</f>
        <v>0</v>
      </c>
      <c r="AJ51" s="61">
        <f>IF(ISERROR(AH51/$AH$75),0,AH51/$AH$75)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77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hidden="1" customHeight="1" outlineLevel="1">
      <c r="A53" s="23">
        <v>1</v>
      </c>
      <c r="B53" s="23"/>
      <c r="C53" s="24"/>
      <c r="D53" s="25"/>
      <c r="E53" s="24"/>
      <c r="F53" s="24"/>
      <c r="G53" s="24"/>
      <c r="H53" s="25"/>
      <c r="I53" s="25"/>
      <c r="J53" s="98"/>
      <c r="K53" s="48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/>
      <c r="AE53" s="49"/>
      <c r="AF53" s="49"/>
      <c r="AG53" s="45">
        <f>SUM(AD53:AF53)</f>
        <v>0</v>
      </c>
      <c r="AH53" s="45">
        <f>SUM(U53,Y53,AC53,AG53)</f>
        <v>0</v>
      </c>
      <c r="AI53" s="59">
        <f>IF(ISERROR(AH53/J53),0,AH53/J53)</f>
        <v>0</v>
      </c>
      <c r="AJ53" s="59">
        <f>IF(ISERROR(AH53/$AH$75),"-",AH53/$AH$75)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23">
        <v>2</v>
      </c>
      <c r="B54" s="23"/>
      <c r="C54" s="24"/>
      <c r="D54" s="25"/>
      <c r="E54" s="24"/>
      <c r="F54" s="24"/>
      <c r="G54" s="24"/>
      <c r="H54" s="25"/>
      <c r="I54" s="25"/>
      <c r="J54" s="98"/>
      <c r="K54" s="48"/>
      <c r="L54" s="24"/>
      <c r="M54" s="49"/>
      <c r="N54" s="49"/>
      <c r="O54" s="49"/>
      <c r="P54" s="24"/>
      <c r="Q54" s="24"/>
      <c r="R54" s="49"/>
      <c r="S54" s="49"/>
      <c r="T54" s="49"/>
      <c r="U54" s="45">
        <f>SUM(R54:T54)</f>
        <v>0</v>
      </c>
      <c r="V54" s="49"/>
      <c r="W54" s="49"/>
      <c r="X54" s="49"/>
      <c r="Y54" s="45">
        <f>SUM(V54:X54)</f>
        <v>0</v>
      </c>
      <c r="Z54" s="49"/>
      <c r="AA54" s="49"/>
      <c r="AB54" s="49"/>
      <c r="AC54" s="45">
        <f>SUM(Z54:AB54)</f>
        <v>0</v>
      </c>
      <c r="AD54" s="49"/>
      <c r="AE54" s="49"/>
      <c r="AF54" s="49"/>
      <c r="AG54" s="45">
        <f>SUM(AD54:AF54)</f>
        <v>0</v>
      </c>
      <c r="AH54" s="45">
        <f>SUM(U54,Y54,AC54,AG54)</f>
        <v>0</v>
      </c>
      <c r="AI54" s="59">
        <f>IF(ISERROR(AH54/J54),0,AH54/J54)</f>
        <v>0</v>
      </c>
      <c r="AJ54" s="59">
        <f>IF(ISERROR(AH54/$AH$75),"-",AH54/$AH$75)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 collapsed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SUM(J53:J54)</f>
        <v>0</v>
      </c>
      <c r="K55" s="50">
        <f>SUM(K53:K54)</f>
        <v>0</v>
      </c>
      <c r="L55" s="26"/>
      <c r="M55" s="50">
        <f>SUM(M53:M54)</f>
        <v>0</v>
      </c>
      <c r="N55" s="50">
        <f>SUM(N53:N54)</f>
        <v>0</v>
      </c>
      <c r="O55" s="50">
        <f>SUM(O53:O54)</f>
        <v>0</v>
      </c>
      <c r="P55" s="51"/>
      <c r="Q55" s="56"/>
      <c r="R55" s="50">
        <f t="shared" ref="R55:AH55" si="11">SUM(R53:R54)</f>
        <v>0</v>
      </c>
      <c r="S55" s="50">
        <f t="shared" si="11"/>
        <v>0</v>
      </c>
      <c r="T55" s="50">
        <f t="shared" si="11"/>
        <v>0</v>
      </c>
      <c r="U55" s="50">
        <f t="shared" si="11"/>
        <v>0</v>
      </c>
      <c r="V55" s="50">
        <f t="shared" si="11"/>
        <v>0</v>
      </c>
      <c r="W55" s="50">
        <f t="shared" si="11"/>
        <v>0</v>
      </c>
      <c r="X55" s="50">
        <f t="shared" si="11"/>
        <v>0</v>
      </c>
      <c r="Y55" s="50">
        <f t="shared" si="11"/>
        <v>0</v>
      </c>
      <c r="Z55" s="50">
        <f t="shared" si="11"/>
        <v>0</v>
      </c>
      <c r="AA55" s="50">
        <f t="shared" si="11"/>
        <v>0</v>
      </c>
      <c r="AB55" s="50">
        <f t="shared" si="11"/>
        <v>0</v>
      </c>
      <c r="AC55" s="50">
        <f t="shared" si="11"/>
        <v>0</v>
      </c>
      <c r="AD55" s="50">
        <f t="shared" si="11"/>
        <v>0</v>
      </c>
      <c r="AE55" s="50">
        <f t="shared" si="11"/>
        <v>0</v>
      </c>
      <c r="AF55" s="50">
        <f t="shared" si="11"/>
        <v>0</v>
      </c>
      <c r="AG55" s="50">
        <f t="shared" si="11"/>
        <v>0</v>
      </c>
      <c r="AH55" s="50">
        <f t="shared" si="11"/>
        <v>0</v>
      </c>
      <c r="AI55" s="61">
        <f>IF(ISERROR(AH55/J55),0,AH55/J55)</f>
        <v>0</v>
      </c>
      <c r="AJ55" s="61">
        <f>IF(ISERROR(AH55/$AH$75),0,AH55/$AH$75)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77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hidden="1" customHeight="1" outlineLevel="1">
      <c r="A57" s="23">
        <v>1</v>
      </c>
      <c r="B57" s="23"/>
      <c r="C57" s="24"/>
      <c r="D57" s="25"/>
      <c r="E57" s="24"/>
      <c r="F57" s="24"/>
      <c r="G57" s="24"/>
      <c r="H57" s="25"/>
      <c r="I57" s="25"/>
      <c r="J57" s="98"/>
      <c r="K57" s="48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9"/>
      <c r="AA57" s="49"/>
      <c r="AB57" s="49"/>
      <c r="AC57" s="45">
        <f>SUM(Z57:AB57)</f>
        <v>0</v>
      </c>
      <c r="AD57" s="49"/>
      <c r="AE57" s="49"/>
      <c r="AF57" s="49"/>
      <c r="AG57" s="45">
        <f>SUM(AD57:AF57)</f>
        <v>0</v>
      </c>
      <c r="AH57" s="45">
        <f>SUM(U57,Y57,AC57,AG57)</f>
        <v>0</v>
      </c>
      <c r="AI57" s="59">
        <f>IF(ISERROR(AH57/J57),0,AH57/J57)</f>
        <v>0</v>
      </c>
      <c r="AJ57" s="59">
        <f>IF(ISERROR(AH57/$AH$75),"-",AH57/$AH$75)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23">
        <v>2</v>
      </c>
      <c r="B58" s="23"/>
      <c r="C58" s="24"/>
      <c r="D58" s="25"/>
      <c r="E58" s="24"/>
      <c r="F58" s="24"/>
      <c r="G58" s="24"/>
      <c r="H58" s="25"/>
      <c r="I58" s="25"/>
      <c r="J58" s="98"/>
      <c r="K58" s="48"/>
      <c r="L58" s="24"/>
      <c r="M58" s="49"/>
      <c r="N58" s="49"/>
      <c r="O58" s="49"/>
      <c r="P58" s="24"/>
      <c r="Q58" s="24"/>
      <c r="R58" s="49"/>
      <c r="S58" s="49"/>
      <c r="T58" s="49"/>
      <c r="U58" s="45">
        <f>SUM(R58:T58)</f>
        <v>0</v>
      </c>
      <c r="V58" s="49"/>
      <c r="W58" s="49"/>
      <c r="X58" s="49"/>
      <c r="Y58" s="45">
        <f>SUM(V58:X58)</f>
        <v>0</v>
      </c>
      <c r="Z58" s="49"/>
      <c r="AA58" s="49"/>
      <c r="AB58" s="49"/>
      <c r="AC58" s="45">
        <f>SUM(Z58:AB58)</f>
        <v>0</v>
      </c>
      <c r="AD58" s="49"/>
      <c r="AE58" s="49"/>
      <c r="AF58" s="49"/>
      <c r="AG58" s="45">
        <f>SUM(AD58:AF58)</f>
        <v>0</v>
      </c>
      <c r="AH58" s="45">
        <f>SUM(U58,Y58,AC58,AG58)</f>
        <v>0</v>
      </c>
      <c r="AI58" s="59">
        <f>IF(ISERROR(AH58/J58),0,AH58/J58)</f>
        <v>0</v>
      </c>
      <c r="AJ58" s="59">
        <f>IF(ISERROR(AH58/$AH$75),"-",AH58/$AH$75)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 collapsed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SUM(J57:J58)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 t="shared" ref="R59:AH59" si="12">SUM(R57:R58)</f>
        <v>0</v>
      </c>
      <c r="S59" s="50">
        <f t="shared" si="12"/>
        <v>0</v>
      </c>
      <c r="T59" s="50">
        <f t="shared" si="12"/>
        <v>0</v>
      </c>
      <c r="U59" s="50">
        <f t="shared" si="12"/>
        <v>0</v>
      </c>
      <c r="V59" s="50">
        <f t="shared" si="12"/>
        <v>0</v>
      </c>
      <c r="W59" s="50">
        <f t="shared" si="12"/>
        <v>0</v>
      </c>
      <c r="X59" s="50">
        <f t="shared" si="12"/>
        <v>0</v>
      </c>
      <c r="Y59" s="50">
        <f t="shared" si="12"/>
        <v>0</v>
      </c>
      <c r="Z59" s="50">
        <f t="shared" si="12"/>
        <v>0</v>
      </c>
      <c r="AA59" s="50">
        <f t="shared" si="12"/>
        <v>0</v>
      </c>
      <c r="AB59" s="50">
        <f t="shared" si="12"/>
        <v>0</v>
      </c>
      <c r="AC59" s="50">
        <f t="shared" si="12"/>
        <v>0</v>
      </c>
      <c r="AD59" s="50">
        <f t="shared" si="12"/>
        <v>0</v>
      </c>
      <c r="AE59" s="50">
        <f t="shared" si="12"/>
        <v>0</v>
      </c>
      <c r="AF59" s="50">
        <f t="shared" si="12"/>
        <v>0</v>
      </c>
      <c r="AG59" s="50">
        <f t="shared" si="12"/>
        <v>0</v>
      </c>
      <c r="AH59" s="50">
        <f t="shared" si="12"/>
        <v>0</v>
      </c>
      <c r="AI59" s="61">
        <f>IF(ISERROR(AH59/J59),0,AH59/J59)</f>
        <v>0</v>
      </c>
      <c r="AJ59" s="61">
        <f>IF(ISERROR(AH59/$AH$75),0,AH59/$AH$75)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77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hidden="1" customHeight="1" outlineLevel="1">
      <c r="A61" s="23">
        <v>1</v>
      </c>
      <c r="B61" s="23"/>
      <c r="C61" s="24"/>
      <c r="D61" s="25"/>
      <c r="E61" s="24"/>
      <c r="F61" s="24"/>
      <c r="G61" s="24"/>
      <c r="H61" s="25"/>
      <c r="I61" s="25"/>
      <c r="J61" s="98"/>
      <c r="K61" s="48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49"/>
      <c r="AG61" s="45">
        <f>SUM(AD61:AF61)</f>
        <v>0</v>
      </c>
      <c r="AH61" s="45">
        <f>SUM(U61,Y61,AC61,AG61)</f>
        <v>0</v>
      </c>
      <c r="AI61" s="59">
        <f>IF(ISERROR(AH61/J61),0,AH61/J61)</f>
        <v>0</v>
      </c>
      <c r="AJ61" s="59">
        <f>IF(ISERROR(AH61/$AH$75),"-",AH61/$AH$75)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23">
        <v>2</v>
      </c>
      <c r="B62" s="23"/>
      <c r="C62" s="24"/>
      <c r="D62" s="25"/>
      <c r="E62" s="24"/>
      <c r="F62" s="24"/>
      <c r="G62" s="24"/>
      <c r="H62" s="25"/>
      <c r="I62" s="25"/>
      <c r="J62" s="98"/>
      <c r="K62" s="48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/>
      <c r="AE62" s="49"/>
      <c r="AF62" s="49"/>
      <c r="AG62" s="45">
        <f>SUM(AD62:AF62)</f>
        <v>0</v>
      </c>
      <c r="AH62" s="45">
        <f>SUM(U62,Y62,AC62,AG62)</f>
        <v>0</v>
      </c>
      <c r="AI62" s="59">
        <f>IF(ISERROR(AH62/J62),0,AH62/J62)</f>
        <v>0</v>
      </c>
      <c r="AJ62" s="59">
        <f>IF(ISERROR(AH62/$AH$75),"-",AH62/$AH$75)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 collapsed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SUM(J61:J62)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13">SUM(R61:R62)</f>
        <v>0</v>
      </c>
      <c r="S63" s="50">
        <f t="shared" si="13"/>
        <v>0</v>
      </c>
      <c r="T63" s="50">
        <f t="shared" si="13"/>
        <v>0</v>
      </c>
      <c r="U63" s="50">
        <f t="shared" si="13"/>
        <v>0</v>
      </c>
      <c r="V63" s="50">
        <f t="shared" si="13"/>
        <v>0</v>
      </c>
      <c r="W63" s="50">
        <f t="shared" si="13"/>
        <v>0</v>
      </c>
      <c r="X63" s="50">
        <f t="shared" si="13"/>
        <v>0</v>
      </c>
      <c r="Y63" s="50">
        <f t="shared" si="13"/>
        <v>0</v>
      </c>
      <c r="Z63" s="50">
        <f t="shared" si="13"/>
        <v>0</v>
      </c>
      <c r="AA63" s="50">
        <f t="shared" si="13"/>
        <v>0</v>
      </c>
      <c r="AB63" s="50">
        <f t="shared" si="13"/>
        <v>0</v>
      </c>
      <c r="AC63" s="50">
        <f t="shared" si="13"/>
        <v>0</v>
      </c>
      <c r="AD63" s="50">
        <f t="shared" si="13"/>
        <v>0</v>
      </c>
      <c r="AE63" s="50">
        <f t="shared" si="13"/>
        <v>0</v>
      </c>
      <c r="AF63" s="50">
        <f t="shared" si="13"/>
        <v>0</v>
      </c>
      <c r="AG63" s="50">
        <f t="shared" si="13"/>
        <v>0</v>
      </c>
      <c r="AH63" s="50">
        <f t="shared" si="13"/>
        <v>0</v>
      </c>
      <c r="AI63" s="61">
        <f>IF(ISERROR(AH63/J63),0,AH63/J63)</f>
        <v>0</v>
      </c>
      <c r="AJ63" s="61">
        <f>IF(ISERROR(AH63/$AH$75),0,AH63/$AH$75)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77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hidden="1" customHeight="1" outlineLevel="1">
      <c r="A65" s="23">
        <v>1</v>
      </c>
      <c r="B65" s="23"/>
      <c r="C65" s="24"/>
      <c r="D65" s="25"/>
      <c r="E65" s="24"/>
      <c r="F65" s="24"/>
      <c r="G65" s="24"/>
      <c r="H65" s="25"/>
      <c r="I65" s="25"/>
      <c r="J65" s="98"/>
      <c r="K65" s="48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49"/>
      <c r="AG65" s="45">
        <f>SUM(AD65:AF65)</f>
        <v>0</v>
      </c>
      <c r="AH65" s="45">
        <f>SUM(U65,Y65,AC65,AG65)</f>
        <v>0</v>
      </c>
      <c r="AI65" s="59">
        <f>IF(ISERROR(AH65/J65),0,AH65/J65)</f>
        <v>0</v>
      </c>
      <c r="AJ65" s="59">
        <f>IF(ISERROR(AH65/$AH$75),"-",AH65/$AH$75)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23">
        <v>2</v>
      </c>
      <c r="B66" s="23"/>
      <c r="C66" s="24"/>
      <c r="D66" s="25"/>
      <c r="E66" s="24"/>
      <c r="F66" s="24"/>
      <c r="G66" s="24"/>
      <c r="H66" s="25"/>
      <c r="I66" s="25"/>
      <c r="J66" s="98"/>
      <c r="K66" s="48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/>
      <c r="AE66" s="49"/>
      <c r="AF66" s="49"/>
      <c r="AG66" s="45">
        <f>SUM(AD66:AF66)</f>
        <v>0</v>
      </c>
      <c r="AH66" s="45">
        <f>SUM(U66,Y66,AC66,AG66)</f>
        <v>0</v>
      </c>
      <c r="AI66" s="59">
        <f>IF(ISERROR(AH66/J66),0,AH66/J66)</f>
        <v>0</v>
      </c>
      <c r="AJ66" s="59">
        <f>IF(ISERROR(AH66/$AH$75),"-",AH66/$AH$75)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 collapsed="1">
      <c r="A67" s="106" t="s">
        <v>96</v>
      </c>
      <c r="B67" s="106"/>
      <c r="C67" s="106"/>
      <c r="D67" s="106"/>
      <c r="E67" s="106"/>
      <c r="F67" s="106"/>
      <c r="G67" s="106"/>
      <c r="H67" s="106"/>
      <c r="I67" s="106"/>
      <c r="J67" s="50">
        <f>SUM(J65:J66)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H67" si="14">SUM(R65:R66)</f>
        <v>0</v>
      </c>
      <c r="S67" s="50">
        <f t="shared" si="14"/>
        <v>0</v>
      </c>
      <c r="T67" s="50">
        <f t="shared" si="14"/>
        <v>0</v>
      </c>
      <c r="U67" s="50">
        <f t="shared" si="14"/>
        <v>0</v>
      </c>
      <c r="V67" s="50">
        <f t="shared" si="14"/>
        <v>0</v>
      </c>
      <c r="W67" s="50">
        <f t="shared" si="14"/>
        <v>0</v>
      </c>
      <c r="X67" s="50">
        <f t="shared" si="14"/>
        <v>0</v>
      </c>
      <c r="Y67" s="50">
        <f t="shared" si="14"/>
        <v>0</v>
      </c>
      <c r="Z67" s="50">
        <f t="shared" si="14"/>
        <v>0</v>
      </c>
      <c r="AA67" s="50">
        <f t="shared" si="14"/>
        <v>0</v>
      </c>
      <c r="AB67" s="50">
        <f t="shared" si="14"/>
        <v>0</v>
      </c>
      <c r="AC67" s="50">
        <f t="shared" si="14"/>
        <v>0</v>
      </c>
      <c r="AD67" s="50">
        <f t="shared" si="14"/>
        <v>0</v>
      </c>
      <c r="AE67" s="50">
        <f t="shared" si="14"/>
        <v>0</v>
      </c>
      <c r="AF67" s="50">
        <f t="shared" si="14"/>
        <v>0</v>
      </c>
      <c r="AG67" s="50">
        <f t="shared" si="14"/>
        <v>0</v>
      </c>
      <c r="AH67" s="50">
        <f t="shared" si="14"/>
        <v>0</v>
      </c>
      <c r="AI67" s="61">
        <f>IF(ISERROR(AH67/J67),0,AH67/J67)</f>
        <v>0</v>
      </c>
      <c r="AJ67" s="61">
        <f>IF(ISERROR(AH67/$AH$75),0,AH67/$AH$75)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77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hidden="1" customHeight="1" outlineLevel="1">
      <c r="A69" s="23">
        <v>1</v>
      </c>
      <c r="B69" s="23"/>
      <c r="C69" s="24"/>
      <c r="D69" s="25"/>
      <c r="E69" s="24"/>
      <c r="F69" s="24"/>
      <c r="G69" s="24"/>
      <c r="H69" s="25"/>
      <c r="I69" s="25"/>
      <c r="J69" s="98"/>
      <c r="K69" s="48"/>
      <c r="L69" s="24"/>
      <c r="M69" s="49"/>
      <c r="N69" s="49"/>
      <c r="O69" s="49"/>
      <c r="P69" s="24"/>
      <c r="Q69" s="24"/>
      <c r="R69" s="49"/>
      <c r="S69" s="49"/>
      <c r="T69" s="49"/>
      <c r="U69" s="45">
        <f>SUM(R69:T69)</f>
        <v>0</v>
      </c>
      <c r="V69" s="49"/>
      <c r="W69" s="49"/>
      <c r="X69" s="49"/>
      <c r="Y69" s="45">
        <f>SUM(V69:X69)</f>
        <v>0</v>
      </c>
      <c r="Z69" s="49"/>
      <c r="AA69" s="49"/>
      <c r="AB69" s="49"/>
      <c r="AC69" s="45">
        <f>SUM(Z69:AB69)</f>
        <v>0</v>
      </c>
      <c r="AD69" s="49"/>
      <c r="AE69" s="49"/>
      <c r="AF69" s="49"/>
      <c r="AG69" s="45">
        <f>SUM(AD69:AF69)</f>
        <v>0</v>
      </c>
      <c r="AH69" s="45">
        <f>SUM(U69,Y69,AC69,AG69)</f>
        <v>0</v>
      </c>
      <c r="AI69" s="59">
        <f>IF(ISERROR(AH69/J69),0,AH69/J69)</f>
        <v>0</v>
      </c>
      <c r="AJ69" s="59">
        <f>IF(ISERROR(AH69/$AH$75),"-",AH69/$AH$75)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23">
        <v>2</v>
      </c>
      <c r="B70" s="23"/>
      <c r="C70" s="24"/>
      <c r="D70" s="25"/>
      <c r="E70" s="24"/>
      <c r="F70" s="24"/>
      <c r="G70" s="24"/>
      <c r="H70" s="25"/>
      <c r="I70" s="25"/>
      <c r="J70" s="98"/>
      <c r="K70" s="48"/>
      <c r="L70" s="24"/>
      <c r="M70" s="49"/>
      <c r="N70" s="49"/>
      <c r="O70" s="49"/>
      <c r="P70" s="24"/>
      <c r="Q70" s="24"/>
      <c r="R70" s="49"/>
      <c r="S70" s="49"/>
      <c r="T70" s="49"/>
      <c r="U70" s="45">
        <f>SUM(R70:T70)</f>
        <v>0</v>
      </c>
      <c r="V70" s="49"/>
      <c r="W70" s="49"/>
      <c r="X70" s="49"/>
      <c r="Y70" s="45">
        <f>SUM(V70:X70)</f>
        <v>0</v>
      </c>
      <c r="Z70" s="49"/>
      <c r="AA70" s="49"/>
      <c r="AB70" s="49"/>
      <c r="AC70" s="45">
        <f>SUM(Z70:AB70)</f>
        <v>0</v>
      </c>
      <c r="AD70" s="49"/>
      <c r="AE70" s="49"/>
      <c r="AF70" s="49"/>
      <c r="AG70" s="45">
        <f>SUM(AD70:AF70)</f>
        <v>0</v>
      </c>
      <c r="AH70" s="45">
        <f>SUM(U70,Y70,AC70,AG70)</f>
        <v>0</v>
      </c>
      <c r="AI70" s="59">
        <f>IF(ISERROR(AH70/J70),0,AH70/J70)</f>
        <v>0</v>
      </c>
      <c r="AJ70" s="59">
        <f>IF(ISERROR(AH70/$AH$75),"-",AH70/$AH$75)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16" customFormat="1" ht="24.95" customHeight="1" collapsed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SUM(J69:J70)</f>
        <v>0</v>
      </c>
      <c r="K71" s="50">
        <f>SUM(K69:K70)</f>
        <v>0</v>
      </c>
      <c r="L71" s="26"/>
      <c r="M71" s="50">
        <f>SUM(M69:M70)</f>
        <v>0</v>
      </c>
      <c r="N71" s="50">
        <f>SUM(N69:N70)</f>
        <v>0</v>
      </c>
      <c r="O71" s="50">
        <f>SUM(O69:O70)</f>
        <v>0</v>
      </c>
      <c r="P71" s="51"/>
      <c r="Q71" s="56"/>
      <c r="R71" s="50">
        <f t="shared" ref="R71:AH71" si="15">SUM(R69:R70)</f>
        <v>0</v>
      </c>
      <c r="S71" s="50">
        <f t="shared" si="15"/>
        <v>0</v>
      </c>
      <c r="T71" s="50">
        <f t="shared" si="15"/>
        <v>0</v>
      </c>
      <c r="U71" s="50">
        <f t="shared" si="15"/>
        <v>0</v>
      </c>
      <c r="V71" s="50">
        <f t="shared" si="15"/>
        <v>0</v>
      </c>
      <c r="W71" s="50">
        <f t="shared" si="15"/>
        <v>0</v>
      </c>
      <c r="X71" s="50">
        <f t="shared" si="15"/>
        <v>0</v>
      </c>
      <c r="Y71" s="50">
        <f t="shared" si="15"/>
        <v>0</v>
      </c>
      <c r="Z71" s="50">
        <f t="shared" si="15"/>
        <v>0</v>
      </c>
      <c r="AA71" s="50">
        <f t="shared" si="15"/>
        <v>0</v>
      </c>
      <c r="AB71" s="50">
        <f t="shared" si="15"/>
        <v>0</v>
      </c>
      <c r="AC71" s="50">
        <f t="shared" si="15"/>
        <v>0</v>
      </c>
      <c r="AD71" s="50">
        <f t="shared" si="15"/>
        <v>0</v>
      </c>
      <c r="AE71" s="50">
        <f t="shared" si="15"/>
        <v>0</v>
      </c>
      <c r="AF71" s="50">
        <f t="shared" si="15"/>
        <v>0</v>
      </c>
      <c r="AG71" s="50">
        <f t="shared" si="15"/>
        <v>0</v>
      </c>
      <c r="AH71" s="50">
        <f t="shared" si="15"/>
        <v>0</v>
      </c>
      <c r="AI71" s="61">
        <f>IF(ISERROR(AH71/J71),0,AH71/J71)</f>
        <v>0</v>
      </c>
      <c r="AJ71" s="61">
        <f>IF(ISERROR(AH71/$AH$75),0,AH71/$AH$75)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42048961000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24.95" customHeight="1" outlineLevel="1">
      <c r="A73" s="23">
        <v>1</v>
      </c>
      <c r="B73" s="23"/>
      <c r="C73" s="34" t="s">
        <v>106</v>
      </c>
      <c r="D73" s="39">
        <v>46055</v>
      </c>
      <c r="E73" s="31" t="s">
        <v>107</v>
      </c>
      <c r="F73" s="31" t="s">
        <v>108</v>
      </c>
      <c r="G73" s="32" t="s">
        <v>109</v>
      </c>
      <c r="H73" s="36"/>
      <c r="I73" s="41"/>
      <c r="J73" s="98"/>
      <c r="K73" s="64">
        <v>42048961000</v>
      </c>
      <c r="L73" s="44"/>
      <c r="M73" s="52"/>
      <c r="N73" s="65"/>
      <c r="O73" s="52"/>
      <c r="P73" s="66"/>
      <c r="Q73" s="66"/>
      <c r="R73" s="49">
        <v>9274467640</v>
      </c>
      <c r="S73" s="49"/>
      <c r="T73" s="49"/>
      <c r="U73" s="45">
        <f>SUM(R73:T73)</f>
        <v>9274467640</v>
      </c>
      <c r="V73" s="49">
        <v>9659799220</v>
      </c>
      <c r="W73" s="49"/>
      <c r="X73" s="49">
        <v>15542061035</v>
      </c>
      <c r="Y73" s="45">
        <f>SUM(V73:X73)</f>
        <v>25201860255</v>
      </c>
      <c r="Z73" s="49"/>
      <c r="AA73" s="49"/>
      <c r="AB73" s="49"/>
      <c r="AC73" s="45">
        <f>SUM(Z73:AB73)</f>
        <v>0</v>
      </c>
      <c r="AD73" s="49"/>
      <c r="AE73" s="49">
        <v>0</v>
      </c>
      <c r="AF73" s="49">
        <v>0</v>
      </c>
      <c r="AG73" s="45">
        <f>SUM(AD73:AF73)</f>
        <v>0</v>
      </c>
      <c r="AH73" s="45">
        <f>SUM(U73,Y73,AC73,AG73)</f>
        <v>34476327895</v>
      </c>
      <c r="AI73" s="59">
        <f>IF(ISERROR(AH73/J72),0,AH73/J72)</f>
        <v>0.81990915054952251</v>
      </c>
      <c r="AJ73" s="59">
        <f>IF(ISERROR(AH73/$AH$75),"-",AH73/$AH$75)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s="16" customFormat="1" ht="24.95" customHeight="1">
      <c r="A74" s="106" t="s">
        <v>86</v>
      </c>
      <c r="B74" s="106"/>
      <c r="C74" s="106"/>
      <c r="D74" s="106"/>
      <c r="E74" s="106"/>
      <c r="F74" s="106"/>
      <c r="G74" s="106"/>
      <c r="H74" s="106"/>
      <c r="I74" s="106"/>
      <c r="J74" s="50">
        <f>J72</f>
        <v>42048961000</v>
      </c>
      <c r="K74" s="50">
        <f>SUM(K73:K73)</f>
        <v>42048961000</v>
      </c>
      <c r="L74" s="26"/>
      <c r="M74" s="50">
        <f>SUM(M73:M73)</f>
        <v>0</v>
      </c>
      <c r="N74" s="50">
        <f>SUM(N73:N73)</f>
        <v>0</v>
      </c>
      <c r="O74" s="50">
        <f>SUM(O73:O73)</f>
        <v>0</v>
      </c>
      <c r="P74" s="51"/>
      <c r="Q74" s="56"/>
      <c r="R74" s="50">
        <f>SUM(R73:R73)</f>
        <v>9274467640</v>
      </c>
      <c r="S74" s="50">
        <f>SUM(S73:S73)</f>
        <v>0</v>
      </c>
      <c r="T74" s="50">
        <f>SUM(T73:T73)</f>
        <v>0</v>
      </c>
      <c r="U74" s="50">
        <f>SUM(U73:U73)</f>
        <v>9274467640</v>
      </c>
      <c r="V74" s="50">
        <f t="shared" ref="V74:AG74" si="16">SUM(V73:V73)</f>
        <v>9659799220</v>
      </c>
      <c r="W74" s="50">
        <f t="shared" si="16"/>
        <v>0</v>
      </c>
      <c r="X74" s="50">
        <f t="shared" si="16"/>
        <v>15542061035</v>
      </c>
      <c r="Y74" s="50">
        <f t="shared" si="16"/>
        <v>25201860255</v>
      </c>
      <c r="Z74" s="50"/>
      <c r="AA74" s="50">
        <f t="shared" si="16"/>
        <v>0</v>
      </c>
      <c r="AB74" s="50">
        <f t="shared" si="16"/>
        <v>0</v>
      </c>
      <c r="AC74" s="50">
        <f t="shared" si="16"/>
        <v>0</v>
      </c>
      <c r="AD74" s="50">
        <f t="shared" si="16"/>
        <v>0</v>
      </c>
      <c r="AE74" s="50">
        <f t="shared" si="16"/>
        <v>0</v>
      </c>
      <c r="AF74" s="50">
        <f t="shared" si="16"/>
        <v>0</v>
      </c>
      <c r="AG74" s="50">
        <f t="shared" si="16"/>
        <v>0</v>
      </c>
      <c r="AH74" s="50">
        <f>SUM(AH73:AH73)</f>
        <v>34476327895</v>
      </c>
      <c r="AI74" s="61">
        <f>IF(ISERROR(AH74/J74),0,AH74/J74)</f>
        <v>0.81990915054952251</v>
      </c>
      <c r="AJ74" s="61">
        <f>IF(ISERROR(AH74/$AH$75),0,AH74/$AH$75)</f>
        <v>1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17" customFormat="1" ht="44.25" customHeight="1">
      <c r="A75" s="108" t="str">
        <f>"TOTAL ASIG."&amp;" "&amp;$A$5</f>
        <v>TOTAL ASIG. 24-02-014 "Fondo de Solidaridad e Inversión Social"</v>
      </c>
      <c r="B75" s="108"/>
      <c r="C75" s="108"/>
      <c r="D75" s="108"/>
      <c r="E75" s="108"/>
      <c r="F75" s="108"/>
      <c r="G75" s="108"/>
      <c r="H75" s="108"/>
      <c r="I75" s="108"/>
      <c r="J75" s="79">
        <f>SUM(J11,J15,J19,J23,J27,J31,J35,J39,J43,J47,J51,J55,J59,J63,J67,J71,J74)</f>
        <v>42048961000</v>
      </c>
      <c r="K75" s="79">
        <f>SUM(K11,K15,K19,K23,K27,K31,K35,K39,K43,K47,K51,K55,K59,K63,K67,K71,K74)</f>
        <v>42048961000</v>
      </c>
      <c r="L75" s="79">
        <f>SUM(L11,L15,L19,L23,L27,L31,L35,L39,L43,L47,L51,L55,L59,L63,L67,L71,L74)</f>
        <v>0</v>
      </c>
      <c r="M75" s="79">
        <f>SUM(M11,M15,M19,M23,M27,M31,M35,M39,M43,M47,M51,M55,M59,M63,M67,M71,M74)</f>
        <v>0</v>
      </c>
      <c r="N75" s="79">
        <f>SUM(N11,N15,N19,N23,N27,N31,N35,N39,N43,N47,N51,N55,N59,N63,N67,N71,N74)</f>
        <v>0</v>
      </c>
      <c r="O75" s="79">
        <f>SUM(O11,O15,O19,O23,O27,O31,O35,O39,O43,O47,O51,O55,O59,O63,O67,O71,O74)</f>
        <v>0</v>
      </c>
      <c r="P75" s="79">
        <f>SUM(P11,P15,P19,P23,P27,P31,P35,P39,P43,P47,P51,P55,P59,P63,P67,P71,P74)</f>
        <v>0</v>
      </c>
      <c r="Q75" s="79">
        <f>SUM(Q11,Q15,Q19,Q23,Q27,Q31,Q35,Q39,Q43,Q47,Q51,Q55,Q59,Q63,Q67,Q71,Q74)</f>
        <v>0</v>
      </c>
      <c r="R75" s="79">
        <f>SUM(R11,R15,R19,R23,R27,R31,R35,R39,R43,R47,R51,R55,R59,R63,R67,R71,R74)</f>
        <v>9274467640</v>
      </c>
      <c r="S75" s="79">
        <f>SUM(S11,S15,S19,S23,S27,S31,S35,S39,S43,S47,S51,S55,S59,S63,S67,S71,S74)</f>
        <v>0</v>
      </c>
      <c r="T75" s="79">
        <f>SUM(T11,T15,T19,T23,T27,T31,T35,T39,T43,T47,T51,T55,T59,T63,T67,T71,T74)</f>
        <v>0</v>
      </c>
      <c r="U75" s="79">
        <f>SUM(U11,U15,U19,U23,U27,U31,U35,U39,U43,U47,U51,U55,U59,U63,U67,U71,U74)</f>
        <v>9274467640</v>
      </c>
      <c r="V75" s="79">
        <f>SUM(V11,V15,V19,V23,V27,V31,V35,V39,V43,V47,V51,V55,V59,V63,V67,V71,V74)</f>
        <v>9659799220</v>
      </c>
      <c r="W75" s="79">
        <f>SUM(W11,W15,W19,W23,W27,W31,W35,W39,W43,W47,W51,W55,W59,W63,W67,W71,W74)</f>
        <v>0</v>
      </c>
      <c r="X75" s="79">
        <f>SUM(X11,X15,X19,X23,X27,X31,X35,X39,X43,X47,X51,X55,X59,X63,X67,X71,X74)</f>
        <v>15542061035</v>
      </c>
      <c r="Y75" s="79">
        <f>SUM(Y11,Y15,Y19,Y23,Y27,Y31,Y35,Y39,Y43,Y47,Y51,Y55,Y59,Y63,Y67,Y71,Y74)</f>
        <v>25201860255</v>
      </c>
      <c r="Z75" s="79">
        <f>SUM(Z11,Z15,Z19,Z23,Z27,Z31,Z35,Z39,Z43,Z47,Z51,Z55,Z59,Z63,Z67,Z71,Z74)</f>
        <v>0</v>
      </c>
      <c r="AA75" s="79">
        <f>SUM(AA11,AA15,AA19,AA23,AA27,AA31,AA35,AA39,AA43,AA47,AA51,AA55,AA59,AA63,AA67,AA71,AA74)</f>
        <v>0</v>
      </c>
      <c r="AB75" s="79">
        <f>SUM(AB11,AB15,AB19,AB23,AB27,AB31,AB35,AB39,AB43,AB47,AB51,AB55,AB59,AB63,AB67,AB71,AB74)</f>
        <v>0</v>
      </c>
      <c r="AC75" s="79">
        <f>SUM(AC11,AC15,AC19,AC23,AC27,AC31,AC35,AC39,AC43,AC47,AC51,AC55,AC59,AC63,AC67,AC71,AC74)</f>
        <v>0</v>
      </c>
      <c r="AD75" s="79">
        <f>SUM(AD11,AD15,AD19,AD23,AD27,AD31,AD35,AD39,AD43,AD47,AD51,AD55,AD59,AD63,AD67,AD71,AD74)</f>
        <v>0</v>
      </c>
      <c r="AE75" s="79">
        <f>SUM(AE11,AE15,AE19,AE23,AE27,AE31,AE35,AE39,AE43,AE47,AE51,AE55,AE59,AE63,AE67,AE71,AE74)</f>
        <v>0</v>
      </c>
      <c r="AF75" s="79">
        <f>SUM(AF11,AF15,AF19,AF23,AF27,AF31,AF35,AF39,AF43,AF47,AF51,AF55,AF59,AF63,AF67,AF71,AF74)</f>
        <v>0</v>
      </c>
      <c r="AG75" s="79">
        <f>SUM(AG11,AG15,AG19,AG23,AG27,AG31,AG35,AG39,AG43,AG47,AG51,AG55,AG59,AG63,AG67,AG71,AG74)</f>
        <v>0</v>
      </c>
      <c r="AH75" s="79">
        <f>SUM(AH11,AH15,AH19,AH23,AH27,AH31,AH35,AH39,AH43,AH47,AH51,AH55,AH59,AH63,AH67,AH71,AH74)</f>
        <v>34476327895</v>
      </c>
      <c r="AI75" s="80">
        <f>IF(ISERROR(AH75/J75),0,AH75/J75)</f>
        <v>0.81990915054952251</v>
      </c>
      <c r="AJ75" s="80">
        <f>IF(ISERROR(AH75/$AH$75),0,AH75/$AH$75)</f>
        <v>1</v>
      </c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</row>
    <row r="76" spans="1:106">
      <c r="J76" s="12"/>
      <c r="R76" s="12"/>
      <c r="S76" s="12"/>
      <c r="T76" s="12"/>
      <c r="V76" s="12"/>
      <c r="W76" s="12"/>
      <c r="X76" s="12"/>
      <c r="Z76" s="12"/>
      <c r="AA76" s="12"/>
      <c r="AB76" s="12"/>
      <c r="AD76" s="12"/>
      <c r="AE76" s="12"/>
      <c r="AF76" s="1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>
      <c r="J77" s="12"/>
      <c r="R77" s="12"/>
      <c r="S77" s="12"/>
      <c r="T77" s="12"/>
      <c r="V77" s="12"/>
      <c r="W77" s="12"/>
      <c r="X77" s="12"/>
      <c r="Z77" s="12"/>
      <c r="AA77" s="12"/>
      <c r="AB77" s="12"/>
      <c r="AD77" s="12"/>
      <c r="AE77" s="12"/>
      <c r="AF77" s="1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</row>
    <row r="79" spans="1:106">
      <c r="J79" s="12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</row>
    <row r="81" spans="1:106"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</row>
    <row r="82" spans="1:106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106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106" s="3" customFormat="1">
      <c r="A84" s="5"/>
      <c r="B84" s="2"/>
      <c r="C84" s="2"/>
      <c r="D84" s="2"/>
      <c r="E84" s="5"/>
      <c r="F84" s="5"/>
      <c r="G84" s="2"/>
      <c r="H84" s="2"/>
      <c r="I84" s="2"/>
      <c r="J84" s="12"/>
      <c r="K84" s="12"/>
      <c r="L84" s="5"/>
      <c r="M84" s="2"/>
      <c r="N84" s="2"/>
      <c r="O84" s="2"/>
      <c r="P84" s="2"/>
      <c r="Q84" s="18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  <c r="AI84" s="19"/>
      <c r="AJ84" s="19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</row>
    <row r="85" spans="1:106" s="3" customFormat="1">
      <c r="A85" s="5"/>
      <c r="B85" s="2"/>
      <c r="C85" s="2"/>
      <c r="D85" s="2"/>
      <c r="E85" s="5"/>
      <c r="F85" s="5"/>
      <c r="G85" s="2"/>
      <c r="H85" s="2"/>
      <c r="I85" s="2"/>
      <c r="J85" s="12"/>
      <c r="K85" s="12"/>
      <c r="L85" s="5"/>
      <c r="M85" s="2"/>
      <c r="N85" s="2"/>
      <c r="O85" s="2"/>
      <c r="P85" s="2"/>
      <c r="Q85" s="18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  <c r="AI85" s="19"/>
      <c r="AJ85" s="19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</row>
    <row r="86" spans="1:106" s="3" customFormat="1">
      <c r="A86" s="5"/>
      <c r="B86" s="2"/>
      <c r="C86" s="2"/>
      <c r="D86" s="2"/>
      <c r="E86" s="5"/>
      <c r="F86" s="5"/>
      <c r="G86" s="2"/>
      <c r="H86" s="2"/>
      <c r="I86" s="2"/>
      <c r="J86" s="12"/>
      <c r="K86" s="12"/>
      <c r="L86" s="5"/>
      <c r="M86" s="2"/>
      <c r="N86" s="2"/>
      <c r="O86" s="2"/>
      <c r="P86" s="2"/>
      <c r="Q86" s="18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  <c r="AI86" s="19"/>
      <c r="AJ86" s="19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</row>
    <row r="87" spans="1:106" s="3" customFormat="1">
      <c r="A87" s="5"/>
      <c r="B87" s="2"/>
      <c r="C87" s="2"/>
      <c r="D87" s="2"/>
      <c r="E87" s="5"/>
      <c r="F87" s="5"/>
      <c r="G87" s="2"/>
      <c r="H87" s="2"/>
      <c r="I87" s="2"/>
      <c r="J87" s="12"/>
      <c r="K87" s="12"/>
      <c r="L87" s="5"/>
      <c r="M87" s="2"/>
      <c r="N87" s="2"/>
      <c r="O87" s="2"/>
      <c r="P87" s="2"/>
      <c r="Q87" s="18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  <c r="AI87" s="19"/>
      <c r="AJ87" s="19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</row>
    <row r="88" spans="1:106" s="3" customFormat="1">
      <c r="A88" s="5"/>
      <c r="B88" s="2"/>
      <c r="C88" s="2"/>
      <c r="D88" s="2"/>
      <c r="E88" s="5"/>
      <c r="F88" s="5"/>
      <c r="G88" s="2"/>
      <c r="H88" s="2"/>
      <c r="I88" s="2"/>
      <c r="J88" s="12"/>
      <c r="K88" s="12"/>
      <c r="L88" s="5"/>
      <c r="M88" s="2"/>
      <c r="N88" s="2"/>
      <c r="O88" s="2"/>
      <c r="P88" s="2"/>
      <c r="Q88" s="18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  <c r="AI88" s="19"/>
      <c r="AJ88" s="19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</row>
    <row r="89" spans="1:106" s="3" customFormat="1">
      <c r="A89" s="5"/>
      <c r="B89" s="2"/>
      <c r="C89" s="2"/>
      <c r="D89" s="2"/>
      <c r="E89" s="5"/>
      <c r="F89" s="5"/>
      <c r="G89" s="2"/>
      <c r="H89" s="2"/>
      <c r="I89" s="2"/>
      <c r="J89" s="12"/>
      <c r="K89" s="12"/>
      <c r="L89" s="5"/>
      <c r="M89" s="2"/>
      <c r="N89" s="2"/>
      <c r="O89" s="2"/>
      <c r="P89" s="2"/>
      <c r="Q89" s="18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  <c r="AI89" s="19"/>
      <c r="AJ89" s="19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</row>
    <row r="90" spans="1:106" s="3" customFormat="1">
      <c r="A90" s="5"/>
      <c r="B90" s="2"/>
      <c r="C90" s="2"/>
      <c r="D90" s="2"/>
      <c r="E90" s="5"/>
      <c r="F90" s="5"/>
      <c r="G90" s="2"/>
      <c r="H90" s="2"/>
      <c r="I90" s="2"/>
      <c r="J90" s="12"/>
      <c r="K90" s="12"/>
      <c r="L90" s="5"/>
      <c r="M90" s="2"/>
      <c r="N90" s="2"/>
      <c r="O90" s="2"/>
      <c r="P90" s="2"/>
      <c r="Q90" s="18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  <c r="AI90" s="19"/>
      <c r="AJ90" s="19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</row>
    <row r="91" spans="1:106" s="3" customFormat="1">
      <c r="A91" s="5"/>
      <c r="B91" s="2"/>
      <c r="C91" s="2"/>
      <c r="D91" s="2"/>
      <c r="E91" s="5"/>
      <c r="F91" s="5"/>
      <c r="G91" s="2"/>
      <c r="H91" s="2"/>
      <c r="I91" s="2"/>
      <c r="J91" s="12"/>
      <c r="K91" s="12"/>
      <c r="L91" s="5"/>
      <c r="M91" s="2"/>
      <c r="N91" s="2"/>
      <c r="O91" s="2"/>
      <c r="P91" s="2"/>
      <c r="Q91" s="18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  <c r="AI91" s="19"/>
      <c r="AJ91" s="19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</row>
    <row r="92" spans="1:106" s="3" customFormat="1">
      <c r="A92" s="5"/>
      <c r="B92" s="2"/>
      <c r="C92" s="2"/>
      <c r="D92" s="2"/>
      <c r="E92" s="5"/>
      <c r="F92" s="5"/>
      <c r="G92" s="2"/>
      <c r="H92" s="2"/>
      <c r="I92" s="2"/>
      <c r="J92" s="12"/>
      <c r="K92" s="12"/>
      <c r="L92" s="5"/>
      <c r="M92" s="2"/>
      <c r="N92" s="2"/>
      <c r="O92" s="2"/>
      <c r="P92" s="2"/>
      <c r="Q92" s="18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  <c r="AI92" s="19"/>
      <c r="AJ92" s="19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</row>
    <row r="94" spans="1:106" s="3" customFormat="1">
      <c r="A94" s="2"/>
      <c r="B94" s="2"/>
      <c r="C94" s="2"/>
      <c r="D94" s="2"/>
      <c r="E94" s="63"/>
      <c r="F94" s="5"/>
      <c r="G94" s="2"/>
      <c r="H94" s="2"/>
      <c r="I94" s="2"/>
      <c r="K94" s="12"/>
      <c r="L94" s="5"/>
      <c r="M94" s="2"/>
      <c r="N94" s="2"/>
      <c r="O94" s="2"/>
      <c r="P94" s="2"/>
      <c r="Q94" s="18"/>
      <c r="AI94" s="19"/>
      <c r="AJ94" s="19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</row>
  </sheetData>
  <mergeCells count="80">
    <mergeCell ref="Z6:AB6"/>
    <mergeCell ref="A1:AJ1"/>
    <mergeCell ref="A2:AJ2"/>
    <mergeCell ref="A3:AJ3"/>
    <mergeCell ref="A4:AJ4"/>
    <mergeCell ref="A5:AJ5"/>
    <mergeCell ref="AD6:AF6"/>
    <mergeCell ref="AI6:AJ6"/>
    <mergeCell ref="U6:U7"/>
    <mergeCell ref="Y6:Y7"/>
    <mergeCell ref="AC6:AC7"/>
    <mergeCell ref="AG6:AG7"/>
    <mergeCell ref="AH6:AH7"/>
    <mergeCell ref="M6:O6"/>
    <mergeCell ref="R6:T6"/>
    <mergeCell ref="V6:X6"/>
    <mergeCell ref="A8:E8"/>
    <mergeCell ref="A11:I11"/>
    <mergeCell ref="A12:E12"/>
    <mergeCell ref="J6:J7"/>
    <mergeCell ref="J9:J10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75:I75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A60:E60"/>
    <mergeCell ref="J17:J18"/>
    <mergeCell ref="J21:J22"/>
    <mergeCell ref="J25:J26"/>
    <mergeCell ref="J29:J30"/>
    <mergeCell ref="A74:I74"/>
    <mergeCell ref="A63:I63"/>
    <mergeCell ref="A44:E44"/>
    <mergeCell ref="A47:I47"/>
    <mergeCell ref="A48:E48"/>
    <mergeCell ref="A51:I51"/>
    <mergeCell ref="A52:E52"/>
    <mergeCell ref="A35:I35"/>
    <mergeCell ref="A36:E36"/>
    <mergeCell ref="A39:I39"/>
    <mergeCell ref="A40:E40"/>
    <mergeCell ref="A43:I43"/>
    <mergeCell ref="J72:J73"/>
    <mergeCell ref="K6:K7"/>
    <mergeCell ref="L6:L7"/>
    <mergeCell ref="P6:P7"/>
    <mergeCell ref="Q6:Q7"/>
    <mergeCell ref="J53:J54"/>
    <mergeCell ref="J57:J58"/>
    <mergeCell ref="J61:J62"/>
    <mergeCell ref="J65:J66"/>
    <mergeCell ref="J69:J70"/>
    <mergeCell ref="J33:J34"/>
    <mergeCell ref="J37:J38"/>
    <mergeCell ref="J41:J42"/>
    <mergeCell ref="J45:J46"/>
    <mergeCell ref="J49:J50"/>
    <mergeCell ref="J13:J14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08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0800-000001000000}">
      <formula1>42005</formula1>
    </dataValidation>
    <dataValidation type="date" errorStyle="information" operator="greaterThan" allowBlank="1" showInputMessage="1" showErrorMessage="1" errorTitle="SÓLO FECHAS" error="Las fechas corresponden al presupuesto 2014" sqref="H10:I10 H42:I42 H46:I46 H13:I14 H17:I18 H21:I22 H29:I30 H33:I34 H37:I38 H49:I50 H53:I54 H57:I58 H61:I62 H65:I66 H69:I70" xr:uid="{00000000-0002-0000-0800-000002000000}">
      <formula1>42005</formula1>
    </dataValidation>
    <dataValidation type="decimal" allowBlank="1" showInputMessage="1" showErrorMessage="1" errorTitle="Sólo números" error="Sólo ingresar números sin letras_x000a_" sqref="M41 M42:N42 M45 M46:N46 M25:M26 M73 M9:N10 M13:N14 M17:N18 M21:N22 M29:N30 M33:N34 M37:N38 M49:N50 M53:N54 M57:N58 M61:N62 M65:N66 M69:N70 R9:T10 AD9:AF10 R13:T14 AD13:AF14 R17:T18 AD17:AF18 R21:T22 AD21:AF22 R25:T26 AD25:AF26 R29:T30 AD29:AF30 R33:T34 AD33:AF34 R37:T38 AD37:AF38 R41:T42 AD41:AF42 R45:T46 AD45:AF46 R49:T50 AD49:AF50 R53:T54 AD53:AF54 R57:T58 AD57:AF58 R61:T62 AD61:AF62 R65:T66 AD65:AF66 R69:T70 AD69:AF70 R73:T73 AD73:AF73 Z9:AB10 Z13:AB14 Z17:AB18 Z21:AB22 Z25:AB26 Z29:AB30 Z33:AB34 Z37:AB38 Z41:AB42 Z45:AB46 Z49:AB50 Z53:AB54 Z57:AB58 Z61:AB62 Z65:AB66 Z69:AB70 Z73:AB73 V9:X10 V13:X14 V17:X18 V21:X22 V25:X26 V29:X30 V33:X34 V37:X38 V41:X42 V45:X46 V49:X50 V53:X54 V57:X58 V61:X62 V65:X66 V69:X70 V73:X73" xr:uid="{00000000-0002-0000-0800-000003000000}">
      <formula1>-100000000</formula1>
      <formula2>10000000000</formula2>
    </dataValidation>
    <dataValidation type="textLength" operator="lessThanOrEqual" allowBlank="1" showInputMessage="1" showErrorMessage="1" errorTitle="MÁXIMO DE CARACTERES SOBREPASADO" error="Sólo 255 caracteres por celdas" sqref="N41 C42 L42 N45 C46 L46 Q49 P50:Q50 C9:C10 C13:C14 C17:C18 C21:C22 C29:C30 C33:C34 C37:C38 C49:C50 C53:C54 C57:C58 C61:C62 C65:C66 C69:C70 L9:L10 L13:L14 L17:L18 L21:L22 L29:L30 L33:L34 L37:L38 L49:L50 L53:L54 L57:L58 L61:L62 L65:L66 L69:L70 N25:N26 N73 P9:Q10 P13:Q14 P17:Q18 P21:Q22 P25:Q26 P29:Q30 P33:Q34 P37:Q38 P41:Q42 P45:Q46 P53:Q54 P57:Q58 P61:Q62 P65:Q66 P69:Q70 P73:Q73 E9:G10 E13:G14 E17:G18 E21:G22 E25:G26 E29:G30 E33:G34 E37:G38 E41:G42 E45:G46 E49:G50 E53:G54 E57:G58 E61:G62 E65:G66 E69:G70 E73:G73" xr:uid="{00000000-0002-0000-0800-000004000000}">
      <formula1>255</formula1>
    </dataValidation>
    <dataValidation type="date" operator="greaterThan" allowBlank="1" showInputMessage="1" showErrorMessage="1" errorTitle="Error en Ingresos de Fechas" error="La fecha debe corresponder al Año 2014." sqref="D42 D46 D9:D10 D13:D14 D17:D18 D21:D22 D29:D30 D33:D34 D37:D38 D49:D50 D53:D54 D57:D58 D61:D62 D65:D66 D69:D70" xr:uid="{00000000-0002-0000-0800-000005000000}">
      <formula1>41275</formula1>
    </dataValidation>
    <dataValidation type="textLength" operator="lessThanOrEqual" allowBlank="1" showInputMessage="1" showErrorMessage="1" sqref="K45 K9:K10 K13:K14 K17:K18 K21:K22 K25:K26 K29:K30 K33:K34 K37:K38 K41:K42 K49:K50 K53:K54 K57:K58 K61:K62 K65:K66 K69:K70 K73" xr:uid="{00000000-0002-0000-0800-000006000000}">
      <formula1>255</formula1>
    </dataValidation>
    <dataValidation allowBlank="1" showInputMessage="1" showErrorMessage="1" errorTitle="Sólo números" error="Sólo ingresar números sin letras_x000a_" sqref="P49 O8:O10 O12:O14 O16:O18 O20:O22 O24:O26 O28:O30 O32:O34 O36:O38 O40:O42 O44:O46 O48:O50 O52:O54 O56:O58 O60:O62 O64:O66 O68:O70 O72:O73" xr:uid="{00000000-0002-0000-0800-000007000000}"/>
  </dataValidations>
  <printOptions horizontalCentered="1" verticalCentered="1"/>
  <pageMargins left="0" right="0" top="0" bottom="0.74803149606299202" header="0.31496062992126" footer="0.31496062992126"/>
  <pageSetup paperSize="41" scale="29" orientation="landscape"/>
  <legacyDrawingHF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33CCFF"/>
    <pageSetUpPr fitToPage="1"/>
  </sheetPr>
  <dimension ref="A1:Y42"/>
  <sheetViews>
    <sheetView topLeftCell="A16" workbookViewId="0">
      <selection activeCell="A3" sqref="A3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105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+'24-02-014 Ind. FOSIS'!J11</f>
        <v>0</v>
      </c>
      <c r="C8" s="9">
        <f>+'24-02-014 Ind. FOSIS'!K11</f>
        <v>0</v>
      </c>
      <c r="D8" s="9">
        <f>+'24-02-014 Ind. FOSIS'!M11</f>
        <v>0</v>
      </c>
      <c r="E8" s="9">
        <f>+'24-02-014 Ind. FOSIS'!N11</f>
        <v>0</v>
      </c>
      <c r="F8" s="9">
        <f>+'24-02-014 Ind. FOSIS'!O11</f>
        <v>0</v>
      </c>
      <c r="G8" s="9">
        <f>+'24-02-014 Ind. FOSIS'!R11</f>
        <v>0</v>
      </c>
      <c r="H8" s="9">
        <f>+'24-02-014 Ind. FOSIS'!S11</f>
        <v>0</v>
      </c>
      <c r="I8" s="9">
        <f>+'24-02-014 Ind. FOSIS'!T11</f>
        <v>0</v>
      </c>
      <c r="J8" s="9">
        <f>+'24-02-014 Ind. FOSIS'!U11</f>
        <v>0</v>
      </c>
      <c r="K8" s="9">
        <f>+'24-02-014 Ind. FOSIS'!V11</f>
        <v>0</v>
      </c>
      <c r="L8" s="9">
        <f>+'24-02-014 Ind. FOSIS'!W11</f>
        <v>0</v>
      </c>
      <c r="M8" s="9">
        <f>+'24-02-014 Ind. FOSIS'!X11</f>
        <v>0</v>
      </c>
      <c r="N8" s="9">
        <f>+'24-02-014 Ind. FOSIS'!Y11</f>
        <v>0</v>
      </c>
      <c r="O8" s="9">
        <f>+'24-02-014 Ind. FOSIS'!Z11</f>
        <v>0</v>
      </c>
      <c r="P8" s="9">
        <f>+'24-02-014 Ind. FOSIS'!AA11</f>
        <v>0</v>
      </c>
      <c r="Q8" s="9">
        <f>+'24-02-014 Ind. FOSIS'!AB11</f>
        <v>0</v>
      </c>
      <c r="R8" s="9">
        <f>+'24-02-014 Ind. FOSIS'!AC11</f>
        <v>0</v>
      </c>
      <c r="S8" s="9">
        <f>+'24-02-014 Ind. FOSIS'!AD11</f>
        <v>0</v>
      </c>
      <c r="T8" s="9">
        <f>+'24-02-014 Ind. FOSIS'!AE11</f>
        <v>0</v>
      </c>
      <c r="U8" s="9">
        <f>+'24-02-014 Ind. FOSIS'!AF11</f>
        <v>0</v>
      </c>
      <c r="V8" s="9">
        <f>+'24-02-014 Ind. FOSIS'!AG11</f>
        <v>0</v>
      </c>
      <c r="W8" s="9">
        <f>+'24-02-014 Ind. FOSIS'!AH11</f>
        <v>0</v>
      </c>
      <c r="X8" s="14">
        <f>+'24-02-014 Ind. FOSIS'!AI11</f>
        <v>0</v>
      </c>
      <c r="Y8" s="14">
        <f>+'24-02-014 Ind. FOSIS'!AJ11</f>
        <v>0</v>
      </c>
    </row>
    <row r="9" spans="1:25" ht="24.75" customHeight="1">
      <c r="A9" s="8" t="s">
        <v>48</v>
      </c>
      <c r="B9" s="9">
        <f>+'24-02-014 Ind. FOSIS'!J15</f>
        <v>0</v>
      </c>
      <c r="C9" s="9">
        <f>+'24-02-014 Ind. FOSIS'!K15</f>
        <v>0</v>
      </c>
      <c r="D9" s="9">
        <f>+'24-02-014 Ind. FOSIS'!M15</f>
        <v>0</v>
      </c>
      <c r="E9" s="9">
        <f>+'24-02-014 Ind. FOSIS'!N15</f>
        <v>0</v>
      </c>
      <c r="F9" s="9">
        <f>+'24-02-014 Ind. FOSIS'!O15</f>
        <v>0</v>
      </c>
      <c r="G9" s="9">
        <f>+'24-02-014 Ind. FOSIS'!R15</f>
        <v>0</v>
      </c>
      <c r="H9" s="9">
        <f>+'24-02-014 Ind. FOSIS'!S15</f>
        <v>0</v>
      </c>
      <c r="I9" s="9">
        <f>+'24-02-014 Ind. FOSIS'!T15</f>
        <v>0</v>
      </c>
      <c r="J9" s="9">
        <f>+'24-02-014 Ind. FOSIS'!U15</f>
        <v>0</v>
      </c>
      <c r="K9" s="9">
        <f>+'24-02-014 Ind. FOSIS'!V15</f>
        <v>0</v>
      </c>
      <c r="L9" s="9">
        <f>+'24-02-014 Ind. FOSIS'!W15</f>
        <v>0</v>
      </c>
      <c r="M9" s="9">
        <f>+'24-02-014 Ind. FOSIS'!X15</f>
        <v>0</v>
      </c>
      <c r="N9" s="9">
        <f>+'24-02-014 Ind. FOSIS'!Y15</f>
        <v>0</v>
      </c>
      <c r="O9" s="9">
        <f>+'24-02-014 Ind. FOSIS'!Z15</f>
        <v>0</v>
      </c>
      <c r="P9" s="9">
        <f>+'24-02-014 Ind. FOSIS'!AA15</f>
        <v>0</v>
      </c>
      <c r="Q9" s="9">
        <f>+'24-02-014 Ind. FOSIS'!AB15</f>
        <v>0</v>
      </c>
      <c r="R9" s="9">
        <f>+'24-02-014 Ind. FOSIS'!AC15</f>
        <v>0</v>
      </c>
      <c r="S9" s="9">
        <f>+'24-02-014 Ind. FOSIS'!AD15</f>
        <v>0</v>
      </c>
      <c r="T9" s="9">
        <f>+'24-02-014 Ind. FOSIS'!AE15</f>
        <v>0</v>
      </c>
      <c r="U9" s="9">
        <f>+'24-02-014 Ind. FOSIS'!AF15</f>
        <v>0</v>
      </c>
      <c r="V9" s="9">
        <f>+'24-02-014 Ind. FOSIS'!AG15</f>
        <v>0</v>
      </c>
      <c r="W9" s="9">
        <f>+'24-02-014 Ind. FOSIS'!AH15</f>
        <v>0</v>
      </c>
      <c r="X9" s="14">
        <f>+'24-02-014 Ind. FOSIS'!AI15</f>
        <v>0</v>
      </c>
      <c r="Y9" s="14">
        <f>+'24-02-014 Ind. FOSIS'!AJ15</f>
        <v>0</v>
      </c>
    </row>
    <row r="10" spans="1:25" ht="24.75" customHeight="1">
      <c r="A10" s="8" t="s">
        <v>50</v>
      </c>
      <c r="B10" s="9">
        <f>+'24-02-014 Ind. FOSIS'!J19</f>
        <v>0</v>
      </c>
      <c r="C10" s="9">
        <f>+'24-02-014 Ind. FOSIS'!K19</f>
        <v>0</v>
      </c>
      <c r="D10" s="9">
        <f>+'24-02-014 Ind. FOSIS'!M19</f>
        <v>0</v>
      </c>
      <c r="E10" s="9">
        <f>+'24-02-014 Ind. FOSIS'!N19</f>
        <v>0</v>
      </c>
      <c r="F10" s="9">
        <f>+'24-02-014 Ind. FOSIS'!O19</f>
        <v>0</v>
      </c>
      <c r="G10" s="9">
        <f>+'24-02-014 Ind. FOSIS'!R19</f>
        <v>0</v>
      </c>
      <c r="H10" s="9">
        <f>+'24-02-014 Ind. FOSIS'!S19</f>
        <v>0</v>
      </c>
      <c r="I10" s="9">
        <f>+'24-02-014 Ind. FOSIS'!T19</f>
        <v>0</v>
      </c>
      <c r="J10" s="9">
        <f>+'24-02-014 Ind. FOSIS'!U19</f>
        <v>0</v>
      </c>
      <c r="K10" s="9">
        <f>+'24-02-014 Ind. FOSIS'!V19</f>
        <v>0</v>
      </c>
      <c r="L10" s="9">
        <f>+'24-02-014 Ind. FOSIS'!W19</f>
        <v>0</v>
      </c>
      <c r="M10" s="9">
        <f>+'24-02-014 Ind. FOSIS'!X19</f>
        <v>0</v>
      </c>
      <c r="N10" s="9">
        <f>+'24-02-014 Ind. FOSIS'!Y19</f>
        <v>0</v>
      </c>
      <c r="O10" s="9">
        <f>+'24-02-014 Ind. FOSIS'!Z19</f>
        <v>0</v>
      </c>
      <c r="P10" s="9">
        <f>+'24-02-014 Ind. FOSIS'!AA19</f>
        <v>0</v>
      </c>
      <c r="Q10" s="9">
        <f>+'24-02-014 Ind. FOSIS'!AB19</f>
        <v>0</v>
      </c>
      <c r="R10" s="9">
        <f>+'24-02-014 Ind. FOSIS'!AC19</f>
        <v>0</v>
      </c>
      <c r="S10" s="9">
        <f>+'24-02-014 Ind. FOSIS'!AD19</f>
        <v>0</v>
      </c>
      <c r="T10" s="9">
        <f>+'24-02-014 Ind. FOSIS'!AE19</f>
        <v>0</v>
      </c>
      <c r="U10" s="9">
        <f>+'24-02-014 Ind. FOSIS'!AF19</f>
        <v>0</v>
      </c>
      <c r="V10" s="9">
        <f>+'24-02-014 Ind. FOSIS'!AG19</f>
        <v>0</v>
      </c>
      <c r="W10" s="9">
        <f>+'24-02-014 Ind. FOSIS'!AH19</f>
        <v>0</v>
      </c>
      <c r="X10" s="14">
        <f>+'24-02-014 Ind. FOSIS'!AI19</f>
        <v>0</v>
      </c>
      <c r="Y10" s="14">
        <f>+'24-02-014 Ind. FOSIS'!AJ19</f>
        <v>0</v>
      </c>
    </row>
    <row r="11" spans="1:25" ht="24.75" customHeight="1">
      <c r="A11" s="8" t="s">
        <v>52</v>
      </c>
      <c r="B11" s="9">
        <f>+'24-02-014 Ind. FOSIS'!J23</f>
        <v>0</v>
      </c>
      <c r="C11" s="9">
        <f>+'24-02-014 Ind. FOSIS'!K23</f>
        <v>0</v>
      </c>
      <c r="D11" s="9">
        <f>+'24-02-014 Ind. FOSIS'!M23</f>
        <v>0</v>
      </c>
      <c r="E11" s="9">
        <f>+'24-02-014 Ind. FOSIS'!N23</f>
        <v>0</v>
      </c>
      <c r="F11" s="9">
        <f>+'24-02-014 Ind. FOSIS'!O23</f>
        <v>0</v>
      </c>
      <c r="G11" s="9">
        <f>+'24-02-014 Ind. FOSIS'!R23</f>
        <v>0</v>
      </c>
      <c r="H11" s="9">
        <f>+'24-02-014 Ind. FOSIS'!S23</f>
        <v>0</v>
      </c>
      <c r="I11" s="9">
        <f>+'24-02-014 Ind. FOSIS'!T23</f>
        <v>0</v>
      </c>
      <c r="J11" s="9">
        <f>+'24-02-014 Ind. FOSIS'!U23</f>
        <v>0</v>
      </c>
      <c r="K11" s="9">
        <f>+'24-02-014 Ind. FOSIS'!V23</f>
        <v>0</v>
      </c>
      <c r="L11" s="9">
        <f>+'24-02-014 Ind. FOSIS'!W23</f>
        <v>0</v>
      </c>
      <c r="M11" s="9">
        <f>+'24-02-014 Ind. FOSIS'!X23</f>
        <v>0</v>
      </c>
      <c r="N11" s="9">
        <f>+'24-02-014 Ind. FOSIS'!Y23</f>
        <v>0</v>
      </c>
      <c r="O11" s="9">
        <f>+'24-02-014 Ind. FOSIS'!Z23</f>
        <v>0</v>
      </c>
      <c r="P11" s="9">
        <f>+'24-02-014 Ind. FOSIS'!AA23</f>
        <v>0</v>
      </c>
      <c r="Q11" s="9">
        <f>+'24-02-014 Ind. FOSIS'!AB23</f>
        <v>0</v>
      </c>
      <c r="R11" s="9">
        <f>+'24-02-014 Ind. FOSIS'!AC23</f>
        <v>0</v>
      </c>
      <c r="S11" s="9">
        <f>+'24-02-014 Ind. FOSIS'!AD23</f>
        <v>0</v>
      </c>
      <c r="T11" s="9">
        <f>+'24-02-014 Ind. FOSIS'!AE23</f>
        <v>0</v>
      </c>
      <c r="U11" s="9">
        <f>+'24-02-014 Ind. FOSIS'!AF23</f>
        <v>0</v>
      </c>
      <c r="V11" s="9">
        <f>+'24-02-014 Ind. FOSIS'!AG23</f>
        <v>0</v>
      </c>
      <c r="W11" s="9">
        <f>+'24-02-014 Ind. FOSIS'!AH23</f>
        <v>0</v>
      </c>
      <c r="X11" s="14">
        <f>+'24-02-014 Ind. FOSIS'!AI23</f>
        <v>0</v>
      </c>
      <c r="Y11" s="14">
        <f>+'24-02-014 Ind. FOSIS'!AJ23</f>
        <v>0</v>
      </c>
    </row>
    <row r="12" spans="1:25" ht="24.75" customHeight="1">
      <c r="A12" s="8" t="s">
        <v>54</v>
      </c>
      <c r="B12" s="9">
        <f>+'24-02-014 Ind. FOSIS'!J27</f>
        <v>0</v>
      </c>
      <c r="C12" s="9">
        <f>+'24-02-014 Ind. FOSIS'!K27</f>
        <v>0</v>
      </c>
      <c r="D12" s="9">
        <f>+'24-02-014 Ind. FOSIS'!M27</f>
        <v>0</v>
      </c>
      <c r="E12" s="9">
        <f>+'24-02-014 Ind. FOSIS'!N27</f>
        <v>0</v>
      </c>
      <c r="F12" s="9">
        <f>+'24-02-014 Ind. FOSIS'!O27</f>
        <v>0</v>
      </c>
      <c r="G12" s="9">
        <f>+'24-02-014 Ind. FOSIS'!R27</f>
        <v>0</v>
      </c>
      <c r="H12" s="9">
        <f>+'24-02-014 Ind. FOSIS'!S27</f>
        <v>0</v>
      </c>
      <c r="I12" s="9">
        <f>+'24-02-014 Ind. FOSIS'!T27</f>
        <v>0</v>
      </c>
      <c r="J12" s="9">
        <f>+'24-02-014 Ind. FOSIS'!U27</f>
        <v>0</v>
      </c>
      <c r="K12" s="9">
        <f>+'24-02-014 Ind. FOSIS'!V27</f>
        <v>0</v>
      </c>
      <c r="L12" s="9">
        <f>+'24-02-014 Ind. FOSIS'!W27</f>
        <v>0</v>
      </c>
      <c r="M12" s="9">
        <f>+'24-02-014 Ind. FOSIS'!X27</f>
        <v>0</v>
      </c>
      <c r="N12" s="9">
        <f>+'24-02-014 Ind. FOSIS'!Y27</f>
        <v>0</v>
      </c>
      <c r="O12" s="9">
        <f>+'24-02-014 Ind. FOSIS'!Z27</f>
        <v>0</v>
      </c>
      <c r="P12" s="9">
        <f>+'24-02-014 Ind. FOSIS'!AA27</f>
        <v>0</v>
      </c>
      <c r="Q12" s="9">
        <f>+'24-02-014 Ind. FOSIS'!AB27</f>
        <v>0</v>
      </c>
      <c r="R12" s="9">
        <f>+'24-02-014 Ind. FOSIS'!AC27</f>
        <v>0</v>
      </c>
      <c r="S12" s="9">
        <f>+'24-02-014 Ind. FOSIS'!AD27</f>
        <v>0</v>
      </c>
      <c r="T12" s="9">
        <f>+'24-02-014 Ind. FOSIS'!AE27</f>
        <v>0</v>
      </c>
      <c r="U12" s="9">
        <f>+'24-02-014 Ind. FOSIS'!AF27</f>
        <v>0</v>
      </c>
      <c r="V12" s="9">
        <f>+'24-02-014 Ind. FOSIS'!AG27</f>
        <v>0</v>
      </c>
      <c r="W12" s="9">
        <f>+'24-02-014 Ind. FOSIS'!AH27</f>
        <v>0</v>
      </c>
      <c r="X12" s="14">
        <f>+'24-02-014 Ind. FOSIS'!AI27</f>
        <v>0</v>
      </c>
      <c r="Y12" s="14">
        <f>+'24-02-014 Ind. FOSIS'!AJ27</f>
        <v>0</v>
      </c>
    </row>
    <row r="13" spans="1:25" ht="24.75" customHeight="1">
      <c r="A13" s="8" t="s">
        <v>57</v>
      </c>
      <c r="B13" s="9">
        <f>+'24-02-014 Ind. FOSIS'!J31</f>
        <v>0</v>
      </c>
      <c r="C13" s="9">
        <f>+'24-02-014 Ind. FOSIS'!K31</f>
        <v>0</v>
      </c>
      <c r="D13" s="9">
        <f>+'24-02-014 Ind. FOSIS'!M31</f>
        <v>0</v>
      </c>
      <c r="E13" s="9">
        <f>+'24-02-014 Ind. FOSIS'!N31</f>
        <v>0</v>
      </c>
      <c r="F13" s="9">
        <f>+'24-02-014 Ind. FOSIS'!O31</f>
        <v>0</v>
      </c>
      <c r="G13" s="9">
        <f>+'24-02-014 Ind. FOSIS'!R31</f>
        <v>0</v>
      </c>
      <c r="H13" s="9">
        <f>+'24-02-014 Ind. FOSIS'!S31</f>
        <v>0</v>
      </c>
      <c r="I13" s="9">
        <f>+'24-02-014 Ind. FOSIS'!T31</f>
        <v>0</v>
      </c>
      <c r="J13" s="9">
        <f>+'24-02-014 Ind. FOSIS'!U31</f>
        <v>0</v>
      </c>
      <c r="K13" s="9">
        <f>+'24-02-014 Ind. FOSIS'!V31</f>
        <v>0</v>
      </c>
      <c r="L13" s="9">
        <f>+'24-02-014 Ind. FOSIS'!W31</f>
        <v>0</v>
      </c>
      <c r="M13" s="9">
        <f>+'24-02-014 Ind. FOSIS'!X31</f>
        <v>0</v>
      </c>
      <c r="N13" s="9">
        <f>+'24-02-014 Ind. FOSIS'!Y31</f>
        <v>0</v>
      </c>
      <c r="O13" s="9">
        <f>+'24-02-014 Ind. FOSIS'!Z31</f>
        <v>0</v>
      </c>
      <c r="P13" s="9">
        <f>+'24-02-014 Ind. FOSIS'!AA31</f>
        <v>0</v>
      </c>
      <c r="Q13" s="9">
        <f>+'24-02-014 Ind. FOSIS'!AB31</f>
        <v>0</v>
      </c>
      <c r="R13" s="9">
        <f>+'24-02-014 Ind. FOSIS'!AC31</f>
        <v>0</v>
      </c>
      <c r="S13" s="9">
        <f>+'24-02-014 Ind. FOSIS'!AD31</f>
        <v>0</v>
      </c>
      <c r="T13" s="9">
        <f>+'24-02-014 Ind. FOSIS'!AE31</f>
        <v>0</v>
      </c>
      <c r="U13" s="9">
        <f>+'24-02-014 Ind. FOSIS'!AF31</f>
        <v>0</v>
      </c>
      <c r="V13" s="9">
        <f>+'24-02-014 Ind. FOSIS'!AG31</f>
        <v>0</v>
      </c>
      <c r="W13" s="9">
        <f>+'24-02-014 Ind. FOSIS'!AH31</f>
        <v>0</v>
      </c>
      <c r="X13" s="14">
        <f>+'24-02-014 Ind. FOSIS'!AI31</f>
        <v>0</v>
      </c>
      <c r="Y13" s="14">
        <f>+'24-02-014 Ind. FOSIS'!AJ31</f>
        <v>0</v>
      </c>
    </row>
    <row r="14" spans="1:25" ht="24.75" customHeight="1">
      <c r="A14" s="8" t="s">
        <v>59</v>
      </c>
      <c r="B14" s="9">
        <f>+'24-02-014 Ind. FOSIS'!J35</f>
        <v>0</v>
      </c>
      <c r="C14" s="9">
        <f>+'24-02-014 Ind. FOSIS'!K35</f>
        <v>0</v>
      </c>
      <c r="D14" s="9">
        <f>+'24-02-014 Ind. FOSIS'!M35</f>
        <v>0</v>
      </c>
      <c r="E14" s="9">
        <f>+'24-02-014 Ind. FOSIS'!N35</f>
        <v>0</v>
      </c>
      <c r="F14" s="9">
        <f>+'24-02-014 Ind. FOSIS'!O35</f>
        <v>0</v>
      </c>
      <c r="G14" s="9">
        <f>+'24-02-014 Ind. FOSIS'!R35</f>
        <v>0</v>
      </c>
      <c r="H14" s="9">
        <f>+'24-02-014 Ind. FOSIS'!S35</f>
        <v>0</v>
      </c>
      <c r="I14" s="9">
        <f>+'24-02-014 Ind. FOSIS'!T35</f>
        <v>0</v>
      </c>
      <c r="J14" s="9">
        <f>+'24-02-014 Ind. FOSIS'!U35</f>
        <v>0</v>
      </c>
      <c r="K14" s="9">
        <f>+'24-02-014 Ind. FOSIS'!V35</f>
        <v>0</v>
      </c>
      <c r="L14" s="9">
        <f>+'24-02-014 Ind. FOSIS'!W35</f>
        <v>0</v>
      </c>
      <c r="M14" s="9">
        <f>+'24-02-014 Ind. FOSIS'!X35</f>
        <v>0</v>
      </c>
      <c r="N14" s="9">
        <f>+'24-02-014 Ind. FOSIS'!Y35</f>
        <v>0</v>
      </c>
      <c r="O14" s="9">
        <f>+'24-02-014 Ind. FOSIS'!Z35</f>
        <v>0</v>
      </c>
      <c r="P14" s="9">
        <f>+'24-02-014 Ind. FOSIS'!AA35</f>
        <v>0</v>
      </c>
      <c r="Q14" s="9">
        <f>+'24-02-014 Ind. FOSIS'!AB35</f>
        <v>0</v>
      </c>
      <c r="R14" s="9">
        <f>+'24-02-014 Ind. FOSIS'!AC35</f>
        <v>0</v>
      </c>
      <c r="S14" s="9">
        <f>+'24-02-014 Ind. FOSIS'!AD35</f>
        <v>0</v>
      </c>
      <c r="T14" s="9">
        <f>+'24-02-014 Ind. FOSIS'!AE35</f>
        <v>0</v>
      </c>
      <c r="U14" s="9">
        <f>+'24-02-014 Ind. FOSIS'!AF35</f>
        <v>0</v>
      </c>
      <c r="V14" s="9">
        <f>+'24-02-014 Ind. FOSIS'!AG35</f>
        <v>0</v>
      </c>
      <c r="W14" s="9">
        <f>+'24-02-014 Ind. FOSIS'!AH35</f>
        <v>0</v>
      </c>
      <c r="X14" s="14">
        <f>+'24-02-014 Ind. FOSIS'!AI35</f>
        <v>0</v>
      </c>
      <c r="Y14" s="14">
        <f>+'24-02-014 Ind. FOSIS'!AJ35</f>
        <v>0</v>
      </c>
    </row>
    <row r="15" spans="1:25" ht="24.75" customHeight="1">
      <c r="A15" s="8" t="s">
        <v>61</v>
      </c>
      <c r="B15" s="9">
        <f>+'24-02-014 Ind. FOSIS'!J39</f>
        <v>0</v>
      </c>
      <c r="C15" s="9">
        <f>+'24-02-014 Ind. FOSIS'!K39</f>
        <v>0</v>
      </c>
      <c r="D15" s="9">
        <f>+'24-02-014 Ind. FOSIS'!M39</f>
        <v>0</v>
      </c>
      <c r="E15" s="9">
        <f>+'24-02-014 Ind. FOSIS'!N39</f>
        <v>0</v>
      </c>
      <c r="F15" s="9">
        <f>+'24-02-014 Ind. FOSIS'!O39</f>
        <v>0</v>
      </c>
      <c r="G15" s="9">
        <f>+'24-02-014 Ind. FOSIS'!R39</f>
        <v>0</v>
      </c>
      <c r="H15" s="9">
        <f>+'24-02-014 Ind. FOSIS'!S39</f>
        <v>0</v>
      </c>
      <c r="I15" s="9">
        <f>+'24-02-014 Ind. FOSIS'!T39</f>
        <v>0</v>
      </c>
      <c r="J15" s="9">
        <f>+'24-02-014 Ind. FOSIS'!U39</f>
        <v>0</v>
      </c>
      <c r="K15" s="9">
        <f>+'24-02-014 Ind. FOSIS'!V39</f>
        <v>0</v>
      </c>
      <c r="L15" s="9">
        <f>+'24-02-014 Ind. FOSIS'!W39</f>
        <v>0</v>
      </c>
      <c r="M15" s="9">
        <f>+'24-02-014 Ind. FOSIS'!X39</f>
        <v>0</v>
      </c>
      <c r="N15" s="9">
        <f>+'24-02-014 Ind. FOSIS'!Y39</f>
        <v>0</v>
      </c>
      <c r="O15" s="9">
        <f>+'24-02-014 Ind. FOSIS'!Z39</f>
        <v>0</v>
      </c>
      <c r="P15" s="9">
        <f>+'24-02-014 Ind. FOSIS'!AA39</f>
        <v>0</v>
      </c>
      <c r="Q15" s="9">
        <f>+'24-02-014 Ind. FOSIS'!AB39</f>
        <v>0</v>
      </c>
      <c r="R15" s="9">
        <f>+'24-02-014 Ind. FOSIS'!AC39</f>
        <v>0</v>
      </c>
      <c r="S15" s="9">
        <f>+'24-02-014 Ind. FOSIS'!AD39</f>
        <v>0</v>
      </c>
      <c r="T15" s="9">
        <f>+'24-02-014 Ind. FOSIS'!AE39</f>
        <v>0</v>
      </c>
      <c r="U15" s="9">
        <f>+'24-02-014 Ind. FOSIS'!AF39</f>
        <v>0</v>
      </c>
      <c r="V15" s="9">
        <f>+'24-02-014 Ind. FOSIS'!AG39</f>
        <v>0</v>
      </c>
      <c r="W15" s="9">
        <f>+'24-02-014 Ind. FOSIS'!AH39</f>
        <v>0</v>
      </c>
      <c r="X15" s="14">
        <f>+'24-02-014 Ind. FOSIS'!AI39</f>
        <v>0</v>
      </c>
      <c r="Y15" s="14">
        <f>+'24-02-014 Ind. FOSIS'!AJ39</f>
        <v>0</v>
      </c>
    </row>
    <row r="16" spans="1:25" ht="24.75" customHeight="1">
      <c r="A16" s="8" t="s">
        <v>63</v>
      </c>
      <c r="B16" s="9">
        <f>+'24-02-014 Ind. FOSIS'!J43</f>
        <v>0</v>
      </c>
      <c r="C16" s="9">
        <f>+'24-02-014 Ind. FOSIS'!K43</f>
        <v>0</v>
      </c>
      <c r="D16" s="9">
        <f>+'24-02-014 Ind. FOSIS'!M43</f>
        <v>0</v>
      </c>
      <c r="E16" s="9">
        <f>+'24-02-014 Ind. FOSIS'!N43</f>
        <v>0</v>
      </c>
      <c r="F16" s="9">
        <f>+'24-02-014 Ind. FOSIS'!O43</f>
        <v>0</v>
      </c>
      <c r="G16" s="9">
        <f>+'24-02-014 Ind. FOSIS'!R43</f>
        <v>0</v>
      </c>
      <c r="H16" s="9">
        <f>+'24-02-014 Ind. FOSIS'!S43</f>
        <v>0</v>
      </c>
      <c r="I16" s="9">
        <f>+'24-02-014 Ind. FOSIS'!T43</f>
        <v>0</v>
      </c>
      <c r="J16" s="9">
        <f>+'24-02-014 Ind. FOSIS'!U43</f>
        <v>0</v>
      </c>
      <c r="K16" s="9">
        <f>+'24-02-014 Ind. FOSIS'!V43</f>
        <v>0</v>
      </c>
      <c r="L16" s="9">
        <f>+'24-02-014 Ind. FOSIS'!W43</f>
        <v>0</v>
      </c>
      <c r="M16" s="9">
        <f>+'24-02-014 Ind. FOSIS'!X43</f>
        <v>0</v>
      </c>
      <c r="N16" s="9">
        <f>+'24-02-014 Ind. FOSIS'!Y43</f>
        <v>0</v>
      </c>
      <c r="O16" s="9">
        <f>+'24-02-014 Ind. FOSIS'!Z43</f>
        <v>0</v>
      </c>
      <c r="P16" s="9">
        <f>+'24-02-014 Ind. FOSIS'!AA43</f>
        <v>0</v>
      </c>
      <c r="Q16" s="9">
        <f>+'24-02-014 Ind. FOSIS'!AB43</f>
        <v>0</v>
      </c>
      <c r="R16" s="9">
        <f>+'24-02-014 Ind. FOSIS'!AC43</f>
        <v>0</v>
      </c>
      <c r="S16" s="9">
        <f>+'24-02-014 Ind. FOSIS'!AD43</f>
        <v>0</v>
      </c>
      <c r="T16" s="9">
        <f>+'24-02-014 Ind. FOSIS'!AE43</f>
        <v>0</v>
      </c>
      <c r="U16" s="9">
        <f>+'24-02-014 Ind. FOSIS'!AF43</f>
        <v>0</v>
      </c>
      <c r="V16" s="9">
        <f>+'24-02-014 Ind. FOSIS'!AG43</f>
        <v>0</v>
      </c>
      <c r="W16" s="9">
        <f>+'24-02-014 Ind. FOSIS'!AH43</f>
        <v>0</v>
      </c>
      <c r="X16" s="14">
        <f>+'24-02-014 Ind. FOSIS'!AI43</f>
        <v>0</v>
      </c>
      <c r="Y16" s="14">
        <f>+'24-02-014 Ind. FOSIS'!AJ43</f>
        <v>0</v>
      </c>
    </row>
    <row r="17" spans="1:25" ht="24.75" customHeight="1">
      <c r="A17" s="8" t="s">
        <v>65</v>
      </c>
      <c r="B17" s="9">
        <f>+'24-02-014 Ind. FOSIS'!J47</f>
        <v>0</v>
      </c>
      <c r="C17" s="9">
        <f>+'24-02-014 Ind. FOSIS'!K47</f>
        <v>0</v>
      </c>
      <c r="D17" s="9">
        <f>+'24-02-014 Ind. FOSIS'!M47</f>
        <v>0</v>
      </c>
      <c r="E17" s="9">
        <f>+'24-02-014 Ind. FOSIS'!N47</f>
        <v>0</v>
      </c>
      <c r="F17" s="9">
        <f>+'24-02-014 Ind. FOSIS'!O47</f>
        <v>0</v>
      </c>
      <c r="G17" s="9">
        <f>+'24-02-014 Ind. FOSIS'!R47</f>
        <v>0</v>
      </c>
      <c r="H17" s="9">
        <f>+'24-02-014 Ind. FOSIS'!S47</f>
        <v>0</v>
      </c>
      <c r="I17" s="9">
        <f>+'24-02-014 Ind. FOSIS'!T47</f>
        <v>0</v>
      </c>
      <c r="J17" s="9">
        <f>+'24-02-014 Ind. FOSIS'!U47</f>
        <v>0</v>
      </c>
      <c r="K17" s="9">
        <f>+'24-02-014 Ind. FOSIS'!V47</f>
        <v>0</v>
      </c>
      <c r="L17" s="9">
        <f>+'24-02-014 Ind. FOSIS'!W47</f>
        <v>0</v>
      </c>
      <c r="M17" s="9">
        <f>+'24-02-014 Ind. FOSIS'!X47</f>
        <v>0</v>
      </c>
      <c r="N17" s="9">
        <f>+'24-02-014 Ind. FOSIS'!Y47</f>
        <v>0</v>
      </c>
      <c r="O17" s="9">
        <f>+'24-02-014 Ind. FOSIS'!Z47</f>
        <v>0</v>
      </c>
      <c r="P17" s="9">
        <f>+'24-02-014 Ind. FOSIS'!AA47</f>
        <v>0</v>
      </c>
      <c r="Q17" s="9">
        <f>+'24-02-014 Ind. FOSIS'!AB47</f>
        <v>0</v>
      </c>
      <c r="R17" s="9">
        <f>+'24-02-014 Ind. FOSIS'!AC47</f>
        <v>0</v>
      </c>
      <c r="S17" s="9">
        <f>+'24-02-014 Ind. FOSIS'!AD47</f>
        <v>0</v>
      </c>
      <c r="T17" s="9">
        <f>+'24-02-014 Ind. FOSIS'!AE47</f>
        <v>0</v>
      </c>
      <c r="U17" s="9">
        <f>+'24-02-014 Ind. FOSIS'!AF47</f>
        <v>0</v>
      </c>
      <c r="V17" s="9">
        <f>+'24-02-014 Ind. FOSIS'!AG47</f>
        <v>0</v>
      </c>
      <c r="W17" s="9">
        <f>+'24-02-014 Ind. FOSIS'!AH47</f>
        <v>0</v>
      </c>
      <c r="X17" s="14">
        <f>+'24-02-014 Ind. FOSIS'!AI47</f>
        <v>0</v>
      </c>
      <c r="Y17" s="14">
        <f>+'24-02-014 Ind. FOSIS'!AJ44</f>
        <v>0</v>
      </c>
    </row>
    <row r="18" spans="1:25" ht="24.75" customHeight="1">
      <c r="A18" s="8" t="s">
        <v>67</v>
      </c>
      <c r="B18" s="9">
        <f>+'24-02-014 Ind. FOSIS'!J51</f>
        <v>0</v>
      </c>
      <c r="C18" s="9">
        <f>+'24-02-014 Ind. FOSIS'!K51</f>
        <v>0</v>
      </c>
      <c r="D18" s="9">
        <f>+'24-02-014 Ind. FOSIS'!M51</f>
        <v>0</v>
      </c>
      <c r="E18" s="9">
        <f>+'24-02-014 Ind. FOSIS'!N51</f>
        <v>0</v>
      </c>
      <c r="F18" s="9">
        <f>+'24-02-014 Ind. FOSIS'!O51</f>
        <v>0</v>
      </c>
      <c r="G18" s="9">
        <f>+'24-02-014 Ind. FOSIS'!R51</f>
        <v>0</v>
      </c>
      <c r="H18" s="9">
        <f>+'24-02-014 Ind. FOSIS'!S51</f>
        <v>0</v>
      </c>
      <c r="I18" s="9">
        <f>+'24-02-014 Ind. FOSIS'!T51</f>
        <v>0</v>
      </c>
      <c r="J18" s="9">
        <f>+'24-02-014 Ind. FOSIS'!U51</f>
        <v>0</v>
      </c>
      <c r="K18" s="9">
        <f>+'24-02-014 Ind. FOSIS'!V51</f>
        <v>0</v>
      </c>
      <c r="L18" s="9">
        <f>+'24-02-014 Ind. FOSIS'!W51</f>
        <v>0</v>
      </c>
      <c r="M18" s="9">
        <f>+'24-02-014 Ind. FOSIS'!X51</f>
        <v>0</v>
      </c>
      <c r="N18" s="9">
        <f>+'24-02-014 Ind. FOSIS'!Y51</f>
        <v>0</v>
      </c>
      <c r="O18" s="9">
        <f>+'24-02-014 Ind. FOSIS'!Z51</f>
        <v>0</v>
      </c>
      <c r="P18" s="9">
        <f>+'24-02-014 Ind. FOSIS'!AA51</f>
        <v>0</v>
      </c>
      <c r="Q18" s="9">
        <f>+'24-02-014 Ind. FOSIS'!AB51</f>
        <v>0</v>
      </c>
      <c r="R18" s="9">
        <f>+'24-02-014 Ind. FOSIS'!AC51</f>
        <v>0</v>
      </c>
      <c r="S18" s="9">
        <f>+'24-02-014 Ind. FOSIS'!AD51</f>
        <v>0</v>
      </c>
      <c r="T18" s="9">
        <f>+'24-02-014 Ind. FOSIS'!AE51</f>
        <v>0</v>
      </c>
      <c r="U18" s="9">
        <f>+'24-02-014 Ind. FOSIS'!AF51</f>
        <v>0</v>
      </c>
      <c r="V18" s="9">
        <f>+'24-02-014 Ind. FOSIS'!AG51</f>
        <v>0</v>
      </c>
      <c r="W18" s="9">
        <f>+'24-02-014 Ind. FOSIS'!AH51</f>
        <v>0</v>
      </c>
      <c r="X18" s="14">
        <f>+'24-02-014 Ind. FOSIS'!AI51</f>
        <v>0</v>
      </c>
      <c r="Y18" s="14">
        <f>+'24-02-014 Ind. FOSIS'!AJ51</f>
        <v>0</v>
      </c>
    </row>
    <row r="19" spans="1:25" ht="24.75" customHeight="1">
      <c r="A19" s="8" t="s">
        <v>69</v>
      </c>
      <c r="B19" s="9">
        <f>+'24-02-014 Ind. FOSIS'!J55</f>
        <v>0</v>
      </c>
      <c r="C19" s="9">
        <f>+'24-02-014 Ind. FOSIS'!K55</f>
        <v>0</v>
      </c>
      <c r="D19" s="9">
        <f>+'24-02-014 Ind. FOSIS'!M55</f>
        <v>0</v>
      </c>
      <c r="E19" s="9">
        <f>+'24-02-014 Ind. FOSIS'!N55</f>
        <v>0</v>
      </c>
      <c r="F19" s="9">
        <f>+'24-02-014 Ind. FOSIS'!O55</f>
        <v>0</v>
      </c>
      <c r="G19" s="9">
        <f>+'24-02-014 Ind. FOSIS'!R55</f>
        <v>0</v>
      </c>
      <c r="H19" s="9">
        <f>+'24-02-014 Ind. FOSIS'!S55</f>
        <v>0</v>
      </c>
      <c r="I19" s="9">
        <f>+'24-02-014 Ind. FOSIS'!T55</f>
        <v>0</v>
      </c>
      <c r="J19" s="9">
        <f>+'24-02-014 Ind. FOSIS'!U55</f>
        <v>0</v>
      </c>
      <c r="K19" s="9">
        <f>+'24-02-014 Ind. FOSIS'!V55</f>
        <v>0</v>
      </c>
      <c r="L19" s="9">
        <f>+'24-02-014 Ind. FOSIS'!W55</f>
        <v>0</v>
      </c>
      <c r="M19" s="9">
        <f>+'24-02-014 Ind. FOSIS'!X55</f>
        <v>0</v>
      </c>
      <c r="N19" s="9">
        <f>+'24-02-014 Ind. FOSIS'!Y55</f>
        <v>0</v>
      </c>
      <c r="O19" s="9">
        <f>+'24-02-014 Ind. FOSIS'!Z55</f>
        <v>0</v>
      </c>
      <c r="P19" s="9">
        <f>+'24-02-014 Ind. FOSIS'!AA55</f>
        <v>0</v>
      </c>
      <c r="Q19" s="9">
        <f>+'24-02-014 Ind. FOSIS'!AB55</f>
        <v>0</v>
      </c>
      <c r="R19" s="9">
        <f>+'24-02-014 Ind. FOSIS'!AC55</f>
        <v>0</v>
      </c>
      <c r="S19" s="9">
        <f>+'24-02-014 Ind. FOSIS'!AD55</f>
        <v>0</v>
      </c>
      <c r="T19" s="9">
        <f>+'24-02-014 Ind. FOSIS'!AE55</f>
        <v>0</v>
      </c>
      <c r="U19" s="9">
        <f>+'24-02-014 Ind. FOSIS'!AF55</f>
        <v>0</v>
      </c>
      <c r="V19" s="9">
        <f>+'24-02-014 Ind. FOSIS'!AG55</f>
        <v>0</v>
      </c>
      <c r="W19" s="9">
        <f>+'24-02-014 Ind. FOSIS'!AH55</f>
        <v>0</v>
      </c>
      <c r="X19" s="14">
        <f>+'24-02-014 Ind. FOSIS'!AI55</f>
        <v>0</v>
      </c>
      <c r="Y19" s="14">
        <f>+'24-02-014 Ind. FOSIS'!AJ55</f>
        <v>0</v>
      </c>
    </row>
    <row r="20" spans="1:25" ht="24.75" customHeight="1">
      <c r="A20" s="10" t="s">
        <v>71</v>
      </c>
      <c r="B20" s="9">
        <f>+'24-02-014 Ind. FOSIS'!J59</f>
        <v>0</v>
      </c>
      <c r="C20" s="9">
        <f>+'24-02-014 Ind. FOSIS'!K59</f>
        <v>0</v>
      </c>
      <c r="D20" s="9">
        <f>+'24-02-014 Ind. FOSIS'!M59</f>
        <v>0</v>
      </c>
      <c r="E20" s="9">
        <f>+'24-02-014 Ind. FOSIS'!N59</f>
        <v>0</v>
      </c>
      <c r="F20" s="9">
        <f>+'24-02-014 Ind. FOSIS'!O59</f>
        <v>0</v>
      </c>
      <c r="G20" s="9">
        <f>+'24-02-014 Ind. FOSIS'!R59</f>
        <v>0</v>
      </c>
      <c r="H20" s="9">
        <f>+'24-02-014 Ind. FOSIS'!S59</f>
        <v>0</v>
      </c>
      <c r="I20" s="9">
        <f>+'24-02-014 Ind. FOSIS'!T59</f>
        <v>0</v>
      </c>
      <c r="J20" s="9">
        <f>+'24-02-014 Ind. FOSIS'!U59</f>
        <v>0</v>
      </c>
      <c r="K20" s="9">
        <f>+'24-02-014 Ind. FOSIS'!V59</f>
        <v>0</v>
      </c>
      <c r="L20" s="9">
        <f>+'24-02-014 Ind. FOSIS'!W59</f>
        <v>0</v>
      </c>
      <c r="M20" s="9">
        <f>+'24-02-014 Ind. FOSIS'!X59</f>
        <v>0</v>
      </c>
      <c r="N20" s="9">
        <f>+'24-02-014 Ind. FOSIS'!Y59</f>
        <v>0</v>
      </c>
      <c r="O20" s="9">
        <f>+'24-02-014 Ind. FOSIS'!Z59</f>
        <v>0</v>
      </c>
      <c r="P20" s="9">
        <f>+'24-02-014 Ind. FOSIS'!AA59</f>
        <v>0</v>
      </c>
      <c r="Q20" s="9">
        <f>+'24-02-014 Ind. FOSIS'!AB59</f>
        <v>0</v>
      </c>
      <c r="R20" s="9">
        <f>+'24-02-014 Ind. FOSIS'!AC59</f>
        <v>0</v>
      </c>
      <c r="S20" s="9">
        <f>+'24-02-014 Ind. FOSIS'!AD59</f>
        <v>0</v>
      </c>
      <c r="T20" s="9">
        <f>+'24-02-014 Ind. FOSIS'!AE59</f>
        <v>0</v>
      </c>
      <c r="U20" s="9">
        <f>+'24-02-014 Ind. FOSIS'!AF59</f>
        <v>0</v>
      </c>
      <c r="V20" s="9">
        <f>+'24-02-014 Ind. FOSIS'!AG59</f>
        <v>0</v>
      </c>
      <c r="W20" s="9">
        <f>+'24-02-014 Ind. FOSIS'!AH59</f>
        <v>0</v>
      </c>
      <c r="X20" s="14">
        <f>+'24-02-014 Ind. FOSIS'!AI59</f>
        <v>0</v>
      </c>
      <c r="Y20" s="14">
        <f>+'24-02-014 Ind. FOSIS'!AJ59</f>
        <v>0</v>
      </c>
    </row>
    <row r="21" spans="1:25" ht="24.75" customHeight="1">
      <c r="A21" s="10" t="s">
        <v>73</v>
      </c>
      <c r="B21" s="9">
        <f>+'24-02-014 Ind. FOSIS'!J63</f>
        <v>0</v>
      </c>
      <c r="C21" s="9">
        <f>+'24-02-014 Ind. FOSIS'!K63</f>
        <v>0</v>
      </c>
      <c r="D21" s="9">
        <f>+'24-02-014 Ind. FOSIS'!M63</f>
        <v>0</v>
      </c>
      <c r="E21" s="9">
        <f>+'24-02-014 Ind. FOSIS'!N63</f>
        <v>0</v>
      </c>
      <c r="F21" s="9">
        <f>+'24-02-014 Ind. FOSIS'!O63</f>
        <v>0</v>
      </c>
      <c r="G21" s="9">
        <f>+'24-02-014 Ind. FOSIS'!R63</f>
        <v>0</v>
      </c>
      <c r="H21" s="9">
        <f>+'24-02-014 Ind. FOSIS'!S63</f>
        <v>0</v>
      </c>
      <c r="I21" s="9">
        <f>+'24-02-014 Ind. FOSIS'!T63</f>
        <v>0</v>
      </c>
      <c r="J21" s="9">
        <f>+'24-02-014 Ind. FOSIS'!U63</f>
        <v>0</v>
      </c>
      <c r="K21" s="9">
        <f>+'24-02-014 Ind. FOSIS'!V63</f>
        <v>0</v>
      </c>
      <c r="L21" s="9">
        <f>+'24-02-014 Ind. FOSIS'!W63</f>
        <v>0</v>
      </c>
      <c r="M21" s="9">
        <f>+'24-02-014 Ind. FOSIS'!X63</f>
        <v>0</v>
      </c>
      <c r="N21" s="9">
        <f>+'24-02-014 Ind. FOSIS'!Y63</f>
        <v>0</v>
      </c>
      <c r="O21" s="9">
        <f>+'24-02-014 Ind. FOSIS'!Z63</f>
        <v>0</v>
      </c>
      <c r="P21" s="9">
        <f>+'24-02-014 Ind. FOSIS'!AA63</f>
        <v>0</v>
      </c>
      <c r="Q21" s="9">
        <f>+'24-02-014 Ind. FOSIS'!AB63</f>
        <v>0</v>
      </c>
      <c r="R21" s="9">
        <f>+'24-02-014 Ind. FOSIS'!AC63</f>
        <v>0</v>
      </c>
      <c r="S21" s="9">
        <f>+'24-02-014 Ind. FOSIS'!AD63</f>
        <v>0</v>
      </c>
      <c r="T21" s="9">
        <f>+'24-02-014 Ind. FOSIS'!AE63</f>
        <v>0</v>
      </c>
      <c r="U21" s="9">
        <f>+'24-02-014 Ind. FOSIS'!AF63</f>
        <v>0</v>
      </c>
      <c r="V21" s="9">
        <f>+'24-02-014 Ind. FOSIS'!AG63</f>
        <v>0</v>
      </c>
      <c r="W21" s="9">
        <f>+'24-02-014 Ind. FOSIS'!AH63</f>
        <v>0</v>
      </c>
      <c r="X21" s="14">
        <f>+'24-02-014 Ind. FOSIS'!AI63</f>
        <v>0</v>
      </c>
      <c r="Y21" s="14">
        <f>+'24-02-014 Ind. FOSIS'!AJ63</f>
        <v>0</v>
      </c>
    </row>
    <row r="22" spans="1:25" ht="24.75" customHeight="1">
      <c r="A22" s="10" t="s">
        <v>75</v>
      </c>
      <c r="B22" s="9">
        <f>+'24-02-014 Ind. FOSIS'!J67</f>
        <v>0</v>
      </c>
      <c r="C22" s="9">
        <f>+'24-02-014 Ind. FOSIS'!K67</f>
        <v>0</v>
      </c>
      <c r="D22" s="9">
        <f>+'24-02-014 Ind. FOSIS'!M64</f>
        <v>0</v>
      </c>
      <c r="E22" s="9">
        <f>+'24-02-014 Ind. FOSIS'!N64</f>
        <v>0</v>
      </c>
      <c r="F22" s="9">
        <f>+'24-02-014 Ind. FOSIS'!O64</f>
        <v>0</v>
      </c>
      <c r="G22" s="9">
        <f>+'24-02-014 Ind. FOSIS'!R64</f>
        <v>0</v>
      </c>
      <c r="H22" s="9">
        <f>+'24-02-014 Ind. FOSIS'!S64</f>
        <v>0</v>
      </c>
      <c r="I22" s="9">
        <f>+'24-02-014 Ind. FOSIS'!T64</f>
        <v>0</v>
      </c>
      <c r="J22" s="9">
        <f>+'24-02-014 Ind. FOSIS'!U67</f>
        <v>0</v>
      </c>
      <c r="K22" s="9">
        <f>+'24-02-014 Ind. FOSIS'!V64</f>
        <v>0</v>
      </c>
      <c r="L22" s="9">
        <f>+'24-02-014 Ind. FOSIS'!W64</f>
        <v>0</v>
      </c>
      <c r="M22" s="9">
        <f>+'24-02-014 Ind. FOSIS'!X64</f>
        <v>0</v>
      </c>
      <c r="N22" s="9">
        <f>+'24-02-014 Ind. FOSIS'!Y67</f>
        <v>0</v>
      </c>
      <c r="O22" s="9">
        <f>+'24-02-014 Ind. FOSIS'!Z64</f>
        <v>0</v>
      </c>
      <c r="P22" s="9">
        <f>+'24-02-014 Ind. FOSIS'!AA64</f>
        <v>0</v>
      </c>
      <c r="Q22" s="9">
        <f>+'24-02-014 Ind. FOSIS'!AB64</f>
        <v>0</v>
      </c>
      <c r="R22" s="9">
        <f>+'24-02-014 Ind. FOSIS'!AC67</f>
        <v>0</v>
      </c>
      <c r="S22" s="9">
        <f>+'24-02-014 Ind. FOSIS'!AD64</f>
        <v>0</v>
      </c>
      <c r="T22" s="9">
        <f>+'24-02-014 Ind. FOSIS'!AE64</f>
        <v>0</v>
      </c>
      <c r="U22" s="9">
        <f>+'24-02-014 Ind. FOSIS'!AF64</f>
        <v>0</v>
      </c>
      <c r="V22" s="9">
        <f>+'24-02-014 Ind. FOSIS'!AG67</f>
        <v>0</v>
      </c>
      <c r="W22" s="9">
        <f>+'24-02-014 Ind. FOSIS'!AH67</f>
        <v>0</v>
      </c>
      <c r="X22" s="14">
        <f>+'24-02-014 Ind. FOSIS'!AI67</f>
        <v>0</v>
      </c>
      <c r="Y22" s="14">
        <f>+'24-02-014 Ind. FOSIS'!AJ67</f>
        <v>0</v>
      </c>
    </row>
    <row r="23" spans="1:25" ht="24.75" customHeight="1">
      <c r="A23" s="10" t="s">
        <v>77</v>
      </c>
      <c r="B23" s="9">
        <f>+'24-02-014 Ind. FOSIS'!J71</f>
        <v>0</v>
      </c>
      <c r="C23" s="9">
        <f>+'24-02-014 Ind. FOSIS'!K71</f>
        <v>0</v>
      </c>
      <c r="D23" s="9">
        <f>+'24-02-014 Ind. FOSIS'!M71</f>
        <v>0</v>
      </c>
      <c r="E23" s="9">
        <f>+'24-02-014 Ind. FOSIS'!N71</f>
        <v>0</v>
      </c>
      <c r="F23" s="9">
        <f>+'24-02-014 Ind. FOSIS'!O71</f>
        <v>0</v>
      </c>
      <c r="G23" s="9">
        <f>+'24-02-014 Ind. FOSIS'!R71</f>
        <v>0</v>
      </c>
      <c r="H23" s="9">
        <f>+'24-02-014 Ind. FOSIS'!S71</f>
        <v>0</v>
      </c>
      <c r="I23" s="9">
        <f>+'24-02-014 Ind. FOSIS'!T71</f>
        <v>0</v>
      </c>
      <c r="J23" s="9">
        <f>+'24-02-014 Ind. FOSIS'!U71</f>
        <v>0</v>
      </c>
      <c r="K23" s="9">
        <f>+'24-02-014 Ind. FOSIS'!V71</f>
        <v>0</v>
      </c>
      <c r="L23" s="9">
        <f>+'24-02-014 Ind. FOSIS'!W71</f>
        <v>0</v>
      </c>
      <c r="M23" s="9">
        <f>+'24-02-014 Ind. FOSIS'!X71</f>
        <v>0</v>
      </c>
      <c r="N23" s="9">
        <f>+'24-02-014 Ind. FOSIS'!Y71</f>
        <v>0</v>
      </c>
      <c r="O23" s="9">
        <f>+'24-02-014 Ind. FOSIS'!Z71</f>
        <v>0</v>
      </c>
      <c r="P23" s="9">
        <f>+'24-02-014 Ind. FOSIS'!AA71</f>
        <v>0</v>
      </c>
      <c r="Q23" s="9">
        <f>+'24-02-014 Ind. FOSIS'!AB71</f>
        <v>0</v>
      </c>
      <c r="R23" s="9">
        <f>+'24-02-014 Ind. FOSIS'!AC71</f>
        <v>0</v>
      </c>
      <c r="S23" s="9">
        <f>+'24-02-014 Ind. FOSIS'!AD71</f>
        <v>0</v>
      </c>
      <c r="T23" s="9">
        <f>+'24-02-014 Ind. FOSIS'!AE71</f>
        <v>0</v>
      </c>
      <c r="U23" s="9">
        <f>+'24-02-014 Ind. FOSIS'!AF71</f>
        <v>0</v>
      </c>
      <c r="V23" s="9">
        <f>+'24-02-014 Ind. FOSIS'!AG71</f>
        <v>0</v>
      </c>
      <c r="W23" s="9">
        <f>+'24-02-014 Ind. FOSIS'!AH71</f>
        <v>0</v>
      </c>
      <c r="X23" s="14">
        <f>+'24-02-014 Ind. FOSIS'!AI71</f>
        <v>0</v>
      </c>
      <c r="Y23" s="14">
        <f>+'24-02-014 Ind. FOSIS'!AJ71</f>
        <v>0</v>
      </c>
    </row>
    <row r="24" spans="1:25" ht="24.75" customHeight="1">
      <c r="A24" s="11" t="s">
        <v>79</v>
      </c>
      <c r="B24" s="9">
        <f>+'24-02-014 Ind. FOSIS'!J74</f>
        <v>42048961000</v>
      </c>
      <c r="C24" s="9">
        <f>+'24-02-014 Ind. FOSIS'!K74</f>
        <v>42048961000</v>
      </c>
      <c r="D24" s="9">
        <f>+'24-02-014 Ind. FOSIS'!M74</f>
        <v>0</v>
      </c>
      <c r="E24" s="9">
        <f>+'24-02-014 Ind. FOSIS'!N74</f>
        <v>0</v>
      </c>
      <c r="F24" s="9">
        <f>+'24-02-014 Ind. FOSIS'!O74</f>
        <v>0</v>
      </c>
      <c r="G24" s="9">
        <f>+'24-02-014 Ind. FOSIS'!R74</f>
        <v>9274467640</v>
      </c>
      <c r="H24" s="9">
        <f>+'24-02-014 Ind. FOSIS'!S74</f>
        <v>0</v>
      </c>
      <c r="I24" s="9">
        <f>+'24-02-014 Ind. FOSIS'!T74</f>
        <v>0</v>
      </c>
      <c r="J24" s="9">
        <f>+'24-02-014 Ind. FOSIS'!U74</f>
        <v>9274467640</v>
      </c>
      <c r="K24" s="9">
        <f>+'24-02-014 Ind. FOSIS'!V74</f>
        <v>9659799220</v>
      </c>
      <c r="L24" s="9">
        <f>+'24-02-014 Ind. FOSIS'!W74</f>
        <v>0</v>
      </c>
      <c r="M24" s="9">
        <f>+'24-02-014 Ind. FOSIS'!X74</f>
        <v>15542061035</v>
      </c>
      <c r="N24" s="9">
        <f>+'24-02-014 Ind. FOSIS'!Y74</f>
        <v>25201860255</v>
      </c>
      <c r="O24" s="9">
        <f>+'24-02-014 Ind. FOSIS'!Z74</f>
        <v>0</v>
      </c>
      <c r="P24" s="9">
        <f>+'24-02-014 Ind. FOSIS'!AA74</f>
        <v>0</v>
      </c>
      <c r="Q24" s="9">
        <f>+'24-02-014 Ind. FOSIS'!AB74</f>
        <v>0</v>
      </c>
      <c r="R24" s="9">
        <f>+'24-02-014 Ind. FOSIS'!AC74</f>
        <v>0</v>
      </c>
      <c r="S24" s="9">
        <f>+'24-02-014 Ind. FOSIS'!AD74</f>
        <v>0</v>
      </c>
      <c r="T24" s="9">
        <f>+'24-02-014 Ind. FOSIS'!AE74</f>
        <v>0</v>
      </c>
      <c r="U24" s="9">
        <f>+'24-02-014 Ind. FOSIS'!AF74</f>
        <v>0</v>
      </c>
      <c r="V24" s="9">
        <f>+'24-02-014 Ind. FOSIS'!AG74</f>
        <v>0</v>
      </c>
      <c r="W24" s="9">
        <f>+'24-02-014 Ind. FOSIS'!AH74</f>
        <v>34476327895</v>
      </c>
      <c r="X24" s="14">
        <f>+'24-02-014 Ind. FOSIS'!AI74</f>
        <v>0.81990915054952251</v>
      </c>
      <c r="Y24" s="14">
        <f>+'24-02-014 Ind. FOSIS'!AJ74</f>
        <v>1</v>
      </c>
    </row>
    <row r="25" spans="1:25" ht="34.5" customHeight="1">
      <c r="A25" s="81" t="str">
        <f>"TOTAL ASIG."&amp;" "&amp;$A$5</f>
        <v>TOTAL ASIG. 24-02-014 "Fondo de Solidaridad e Inversión Social"</v>
      </c>
      <c r="B25" s="79">
        <f>SUM(B8:B24)</f>
        <v>42048961000</v>
      </c>
      <c r="C25" s="79">
        <f t="shared" ref="C25:W25" si="0">SUM(C8:C24)</f>
        <v>42048961000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9274467640</v>
      </c>
      <c r="H25" s="79">
        <f t="shared" si="0"/>
        <v>0</v>
      </c>
      <c r="I25" s="79">
        <f t="shared" si="0"/>
        <v>0</v>
      </c>
      <c r="J25" s="79">
        <f t="shared" si="0"/>
        <v>9274467640</v>
      </c>
      <c r="K25" s="79">
        <f t="shared" si="0"/>
        <v>9659799220</v>
      </c>
      <c r="L25" s="79">
        <f t="shared" si="0"/>
        <v>0</v>
      </c>
      <c r="M25" s="79">
        <f t="shared" si="0"/>
        <v>15542061035</v>
      </c>
      <c r="N25" s="79">
        <f t="shared" si="0"/>
        <v>25201860255</v>
      </c>
      <c r="O25" s="79">
        <f t="shared" si="0"/>
        <v>0</v>
      </c>
      <c r="P25" s="79">
        <f t="shared" si="0"/>
        <v>0</v>
      </c>
      <c r="Q25" s="79">
        <f t="shared" si="0"/>
        <v>0</v>
      </c>
      <c r="R25" s="79">
        <f t="shared" si="0"/>
        <v>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34476327895</v>
      </c>
      <c r="X25" s="82">
        <f>+'24-02-014 Ind. FOSIS'!AI75</f>
        <v>0.81990915054952251</v>
      </c>
      <c r="Y25" s="82">
        <f>'24-02-014 Ind. FOSIS'!AJ75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56" orientation="landscape"/>
  <legacyDrawingHF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007DB5"/>
    <pageSetUpPr fitToPage="1"/>
  </sheetPr>
  <dimension ref="A1:DB94"/>
  <sheetViews>
    <sheetView topLeftCell="C40" workbookViewId="0">
      <selection activeCell="AJ74" sqref="AJ74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17.3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15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11" t="s">
        <v>110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77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hidden="1" customHeight="1" outlineLevel="1">
      <c r="A9" s="23">
        <v>1</v>
      </c>
      <c r="B9" s="23"/>
      <c r="C9" s="24"/>
      <c r="D9" s="25"/>
      <c r="E9" s="24"/>
      <c r="F9" s="24"/>
      <c r="G9" s="24"/>
      <c r="H9" s="25"/>
      <c r="I9" s="25"/>
      <c r="J9" s="98"/>
      <c r="K9" s="48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IF(ISERROR(AH9/J9),0,AH9/J9)</f>
        <v>0</v>
      </c>
      <c r="AJ9" s="60">
        <f>IF(ISERROR(AH9/$AH$75),"-",AH9/$AH$75)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23">
        <v>2</v>
      </c>
      <c r="B10" s="23"/>
      <c r="C10" s="24"/>
      <c r="D10" s="25"/>
      <c r="E10" s="24"/>
      <c r="F10" s="24"/>
      <c r="G10" s="24"/>
      <c r="H10" s="25"/>
      <c r="I10" s="25"/>
      <c r="J10" s="98"/>
      <c r="K10" s="48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49"/>
      <c r="AG10" s="45">
        <f>SUM(AD10:AF10)</f>
        <v>0</v>
      </c>
      <c r="AH10" s="45">
        <f>SUM(U10,Y10,AC10,AG10)</f>
        <v>0</v>
      </c>
      <c r="AI10" s="59">
        <f>IF(ISERROR(AH10/J10),0,AH10/J10)</f>
        <v>0</v>
      </c>
      <c r="AJ10" s="59">
        <f>IF(ISERROR(AH10/$AH$75),"-",AH10/$AH$75)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 collapsed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SUM(J9:J10)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IF(ISERROR(AH11/$AH$75),0,AH11/$AH$75)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78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hidden="1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2"/>
      <c r="K13" s="48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>
        <f>IF(ISERROR(AH13/$AH$75),"-",AH13/$AH$75)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2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>
        <f>IF(ISERROR(AH14/$AH$75),"-",AH14/$AH$75)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 collapsed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SUM(J13:J14)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IF(ISERROR(AH15/$AH$75),0,AH15/$AH$75)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77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hidden="1" customHeight="1" outlineLevel="1">
      <c r="A17" s="23">
        <v>1</v>
      </c>
      <c r="B17" s="23"/>
      <c r="C17" s="24"/>
      <c r="D17" s="25"/>
      <c r="E17" s="24"/>
      <c r="F17" s="24"/>
      <c r="G17" s="24"/>
      <c r="H17" s="25"/>
      <c r="I17" s="25"/>
      <c r="J17" s="98"/>
      <c r="K17" s="48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IF(ISERROR(AH17/J17),0,AH17/J17)</f>
        <v>0</v>
      </c>
      <c r="AJ17" s="59">
        <f>IF(ISERROR(AH17/$AH$75),"-",AH17/$AH$75)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98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>
        <f>IF(ISERROR(AH18/$AH$75),"-",AH18/$AH$75)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 collapsed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SUM(J17:J18)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IF(ISERROR(AH19/$AH$75),0,AH19/$AH$75)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77"/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hidden="1" customHeight="1" outlineLevel="1">
      <c r="A21" s="23">
        <v>1</v>
      </c>
      <c r="B21" s="23"/>
      <c r="C21" s="24"/>
      <c r="D21" s="25"/>
      <c r="E21" s="24"/>
      <c r="F21" s="24"/>
      <c r="G21" s="24"/>
      <c r="H21" s="25"/>
      <c r="I21" s="25"/>
      <c r="J21" s="98"/>
      <c r="K21" s="48"/>
      <c r="L21" s="24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IF(ISERROR(AH21/J21),0,AH21/J21)</f>
        <v>0</v>
      </c>
      <c r="AJ21" s="59">
        <f>IF(ISERROR(AH21/$AH$75),"-",AH21/$AH$75)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23">
        <v>2</v>
      </c>
      <c r="B22" s="23"/>
      <c r="C22" s="24"/>
      <c r="D22" s="25"/>
      <c r="E22" s="24"/>
      <c r="F22" s="24"/>
      <c r="G22" s="24"/>
      <c r="H22" s="25"/>
      <c r="I22" s="25"/>
      <c r="J22" s="98"/>
      <c r="K22" s="48"/>
      <c r="L22" s="24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9"/>
      <c r="AG22" s="45">
        <f>SUM(AD22:AF22)</f>
        <v>0</v>
      </c>
      <c r="AH22" s="45">
        <f>SUM(U22,Y22,AC22,AG22)</f>
        <v>0</v>
      </c>
      <c r="AI22" s="59">
        <f>IF(ISERROR(AH22/J22),0,AH22/J22)</f>
        <v>0</v>
      </c>
      <c r="AJ22" s="59">
        <f>IF(ISERROR(AH22/$AH$75),"-",AH22/$AH$75)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 collapsed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SUM(J21:J22)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H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 t="shared" si="3"/>
        <v>0</v>
      </c>
      <c r="AE23" s="50">
        <f t="shared" si="3"/>
        <v>0</v>
      </c>
      <c r="AF23" s="50">
        <f t="shared" si="3"/>
        <v>0</v>
      </c>
      <c r="AG23" s="50">
        <f t="shared" si="3"/>
        <v>0</v>
      </c>
      <c r="AH23" s="50">
        <f t="shared" si="3"/>
        <v>0</v>
      </c>
      <c r="AI23" s="61">
        <f>IF(ISERROR(AH23/J23),0,AH23/J23)</f>
        <v>0</v>
      </c>
      <c r="AJ23" s="61">
        <f>IF(ISERROR(AH23/$AH$75),0,AH23/$AH$75)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77"/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hidden="1" customHeight="1" outlineLevel="1">
      <c r="A25" s="23">
        <v>1</v>
      </c>
      <c r="B25" s="23"/>
      <c r="C25" s="29"/>
      <c r="D25" s="30"/>
      <c r="E25" s="31"/>
      <c r="F25" s="32"/>
      <c r="G25" s="32"/>
      <c r="H25" s="33"/>
      <c r="I25" s="33"/>
      <c r="J25" s="98"/>
      <c r="K25" s="70"/>
      <c r="L25" s="43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49"/>
      <c r="AA25" s="49"/>
      <c r="AB25" s="49"/>
      <c r="AC25" s="45">
        <f>SUM(Z25:AB25)</f>
        <v>0</v>
      </c>
      <c r="AD25" s="49"/>
      <c r="AE25" s="49">
        <v>0</v>
      </c>
      <c r="AF25" s="49">
        <v>0</v>
      </c>
      <c r="AG25" s="45">
        <f>SUM(AD25:AF25)</f>
        <v>0</v>
      </c>
      <c r="AH25" s="45">
        <f>SUM(U25,Y25,AC25,AG25)</f>
        <v>0</v>
      </c>
      <c r="AI25" s="59">
        <f>IF(ISERROR(AH25/J25),0,AH25/J25)</f>
        <v>0</v>
      </c>
      <c r="AJ25" s="59">
        <f>IF(ISERROR(AH25/$AH$75),"-",AH25/$AH$75)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23">
        <v>2</v>
      </c>
      <c r="B26" s="23"/>
      <c r="C26" s="34"/>
      <c r="D26" s="39"/>
      <c r="E26" s="35"/>
      <c r="F26" s="32"/>
      <c r="G26" s="32"/>
      <c r="H26" s="36"/>
      <c r="I26" s="33"/>
      <c r="J26" s="98"/>
      <c r="K26" s="70"/>
      <c r="L26" s="43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49"/>
      <c r="AC26" s="45">
        <f>SUM(Z26:AB26)</f>
        <v>0</v>
      </c>
      <c r="AD26" s="49"/>
      <c r="AE26" s="49">
        <v>0</v>
      </c>
      <c r="AF26" s="49">
        <v>0</v>
      </c>
      <c r="AG26" s="45">
        <f>SUM(AD26:AF26)</f>
        <v>0</v>
      </c>
      <c r="AH26" s="45">
        <f>SUM(U26,Y26,AC26,AG26)</f>
        <v>0</v>
      </c>
      <c r="AI26" s="59">
        <f>IF(ISERROR(AH26/J26),0,AH26/J26)</f>
        <v>0</v>
      </c>
      <c r="AJ26" s="59">
        <f>IF(ISERROR(AH26/$AH$75),"-",AH26/$AH$75)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 collapsed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SUM(J25:J26)</f>
        <v>0</v>
      </c>
      <c r="K27" s="50">
        <f>SUM(K25:K26)</f>
        <v>0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H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0</v>
      </c>
      <c r="X27" s="50">
        <f t="shared" si="4"/>
        <v>0</v>
      </c>
      <c r="Y27" s="50">
        <f t="shared" si="4"/>
        <v>0</v>
      </c>
      <c r="Z27" s="50">
        <f t="shared" si="4"/>
        <v>0</v>
      </c>
      <c r="AA27" s="50">
        <f t="shared" si="4"/>
        <v>0</v>
      </c>
      <c r="AB27" s="50">
        <f t="shared" si="4"/>
        <v>0</v>
      </c>
      <c r="AC27" s="50">
        <f t="shared" si="4"/>
        <v>0</v>
      </c>
      <c r="AD27" s="50">
        <f t="shared" si="4"/>
        <v>0</v>
      </c>
      <c r="AE27" s="50">
        <f t="shared" si="4"/>
        <v>0</v>
      </c>
      <c r="AF27" s="50">
        <f t="shared" si="4"/>
        <v>0</v>
      </c>
      <c r="AG27" s="50">
        <f t="shared" si="4"/>
        <v>0</v>
      </c>
      <c r="AH27" s="50">
        <f t="shared" si="4"/>
        <v>0</v>
      </c>
      <c r="AI27" s="61">
        <f>IF(ISERROR(AH27/J27),0,AH27/J27)</f>
        <v>0</v>
      </c>
      <c r="AJ27" s="61">
        <f>IF(ISERROR(AH27/$AH$75),0,AH27/$AH$75)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77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hidden="1" customHeight="1" outlineLevel="1">
      <c r="A29" s="23">
        <v>1</v>
      </c>
      <c r="B29" s="23"/>
      <c r="C29" s="24"/>
      <c r="D29" s="25"/>
      <c r="E29" s="24"/>
      <c r="F29" s="24"/>
      <c r="G29" s="24"/>
      <c r="H29" s="25"/>
      <c r="I29" s="25"/>
      <c r="J29" s="98"/>
      <c r="K29" s="48"/>
      <c r="L29" s="2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49"/>
      <c r="AG29" s="45">
        <f>SUM(AD29:AF29)</f>
        <v>0</v>
      </c>
      <c r="AH29" s="45">
        <f>SUM(U29,Y29,AC29,AG29)</f>
        <v>0</v>
      </c>
      <c r="AI29" s="59">
        <f>IF(ISERROR(AH29/J29),0,AH29/J29)</f>
        <v>0</v>
      </c>
      <c r="AJ29" s="59">
        <f>IF(ISERROR(AH29/$AH$75),"-",AH29/$AH$75)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23">
        <v>2</v>
      </c>
      <c r="B30" s="23"/>
      <c r="C30" s="24"/>
      <c r="D30" s="25"/>
      <c r="E30" s="24"/>
      <c r="F30" s="24"/>
      <c r="G30" s="24"/>
      <c r="H30" s="25"/>
      <c r="I30" s="25"/>
      <c r="J30" s="98"/>
      <c r="K30" s="48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49"/>
      <c r="AG30" s="45">
        <f>SUM(AD30:AF30)</f>
        <v>0</v>
      </c>
      <c r="AH30" s="45">
        <f>SUM(U30,Y30,AC30,AG30)</f>
        <v>0</v>
      </c>
      <c r="AI30" s="59">
        <f>IF(ISERROR(AH30/J30),0,AH30/J30)</f>
        <v>0</v>
      </c>
      <c r="AJ30" s="59">
        <f>IF(ISERROR(AH30/$AH$75),"-",AH30/$AH$75)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 collapsed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SUM(J29:J30)</f>
        <v>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5">SUM(R29:R30)</f>
        <v>0</v>
      </c>
      <c r="S31" s="50">
        <f t="shared" si="5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50">
        <f t="shared" si="5"/>
        <v>0</v>
      </c>
      <c r="AF31" s="50">
        <f t="shared" si="5"/>
        <v>0</v>
      </c>
      <c r="AG31" s="50">
        <f t="shared" si="5"/>
        <v>0</v>
      </c>
      <c r="AH31" s="50">
        <f t="shared" si="5"/>
        <v>0</v>
      </c>
      <c r="AI31" s="61">
        <f>IF(ISERROR(AH31/J31),0,AH31/J31)</f>
        <v>0</v>
      </c>
      <c r="AJ31" s="61">
        <f>IF(ISERROR(AH31/$AH$75),0,AH31/$AH$75)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77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hidden="1" customHeight="1" outlineLevel="1">
      <c r="A33" s="23">
        <v>1</v>
      </c>
      <c r="B33" s="23"/>
      <c r="C33" s="24"/>
      <c r="D33" s="25"/>
      <c r="E33" s="24"/>
      <c r="F33" s="24"/>
      <c r="G33" s="24"/>
      <c r="H33" s="25"/>
      <c r="I33" s="25"/>
      <c r="J33" s="98"/>
      <c r="K33" s="48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49"/>
      <c r="AG33" s="45">
        <f>SUM(AD33:AF33)</f>
        <v>0</v>
      </c>
      <c r="AH33" s="45">
        <f>SUM(U33,Y33,AC33,AG33)</f>
        <v>0</v>
      </c>
      <c r="AI33" s="59">
        <f>IF(ISERROR(AH33/J33),0,AH33/J33)</f>
        <v>0</v>
      </c>
      <c r="AJ33" s="59">
        <f>IF(ISERROR(AH33/$AH$75),"-",AH33/$AH$75)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23">
        <v>2</v>
      </c>
      <c r="B34" s="23"/>
      <c r="C34" s="24"/>
      <c r="D34" s="25"/>
      <c r="E34" s="24"/>
      <c r="F34" s="24"/>
      <c r="G34" s="24"/>
      <c r="H34" s="25"/>
      <c r="I34" s="25"/>
      <c r="J34" s="98"/>
      <c r="K34" s="48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49"/>
      <c r="AF34" s="49"/>
      <c r="AG34" s="45">
        <f>SUM(AD34:AF34)</f>
        <v>0</v>
      </c>
      <c r="AH34" s="45">
        <f>SUM(U34,Y34,AC34,AG34)</f>
        <v>0</v>
      </c>
      <c r="AI34" s="59">
        <f>IF(ISERROR(AH34/J34),0,AH34/J34)</f>
        <v>0</v>
      </c>
      <c r="AJ34" s="59">
        <f>IF(ISERROR(AH34/$AH$75),"-",AH34/$AH$75)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 collapsed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SUM(J33:J34)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6">SUM(R33:R34)</f>
        <v>0</v>
      </c>
      <c r="S35" s="50">
        <f t="shared" si="6"/>
        <v>0</v>
      </c>
      <c r="T35" s="50">
        <f t="shared" si="6"/>
        <v>0</v>
      </c>
      <c r="U35" s="50">
        <f t="shared" si="6"/>
        <v>0</v>
      </c>
      <c r="V35" s="50">
        <f t="shared" si="6"/>
        <v>0</v>
      </c>
      <c r="W35" s="50">
        <f t="shared" si="6"/>
        <v>0</v>
      </c>
      <c r="X35" s="50">
        <f t="shared" si="6"/>
        <v>0</v>
      </c>
      <c r="Y35" s="50">
        <f t="shared" si="6"/>
        <v>0</v>
      </c>
      <c r="Z35" s="50">
        <f t="shared" si="6"/>
        <v>0</v>
      </c>
      <c r="AA35" s="50">
        <f t="shared" si="6"/>
        <v>0</v>
      </c>
      <c r="AB35" s="50">
        <f t="shared" si="6"/>
        <v>0</v>
      </c>
      <c r="AC35" s="50">
        <f t="shared" si="6"/>
        <v>0</v>
      </c>
      <c r="AD35" s="50">
        <f t="shared" si="6"/>
        <v>0</v>
      </c>
      <c r="AE35" s="50">
        <f t="shared" si="6"/>
        <v>0</v>
      </c>
      <c r="AF35" s="50">
        <f t="shared" si="6"/>
        <v>0</v>
      </c>
      <c r="AG35" s="50">
        <f t="shared" si="6"/>
        <v>0</v>
      </c>
      <c r="AH35" s="50">
        <f t="shared" si="6"/>
        <v>0</v>
      </c>
      <c r="AI35" s="61">
        <f>IF(ISERROR(AH35/J35),0,AH35/J35)</f>
        <v>0</v>
      </c>
      <c r="AJ35" s="61">
        <f>IF(ISERROR(AH35/$AH$75),0,AH35/$AH$75)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77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hidden="1" customHeight="1" outlineLevel="1">
      <c r="A37" s="23">
        <v>1</v>
      </c>
      <c r="B37" s="23"/>
      <c r="C37" s="24"/>
      <c r="D37" s="25"/>
      <c r="E37" s="24"/>
      <c r="F37" s="24"/>
      <c r="G37" s="24"/>
      <c r="H37" s="25"/>
      <c r="I37" s="25"/>
      <c r="J37" s="98"/>
      <c r="K37" s="48"/>
      <c r="L37" s="2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49"/>
      <c r="AA37" s="49"/>
      <c r="AB37" s="49"/>
      <c r="AC37" s="45">
        <f>SUM(Z37:AB37)</f>
        <v>0</v>
      </c>
      <c r="AD37" s="49"/>
      <c r="AE37" s="49"/>
      <c r="AF37" s="49"/>
      <c r="AG37" s="45">
        <f>SUM(AD37:AF37)</f>
        <v>0</v>
      </c>
      <c r="AH37" s="45">
        <f>SUM(U37,Y37,AC37,AG37)</f>
        <v>0</v>
      </c>
      <c r="AI37" s="59">
        <f>IF(ISERROR(AH37/J37),0,AH37/J37)</f>
        <v>0</v>
      </c>
      <c r="AJ37" s="59">
        <f>IF(ISERROR(AH37/$AH$75),"-",AH37/$AH$75)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23">
        <v>2</v>
      </c>
      <c r="B38" s="23"/>
      <c r="C38" s="24"/>
      <c r="D38" s="25"/>
      <c r="E38" s="24"/>
      <c r="F38" s="24"/>
      <c r="G38" s="24"/>
      <c r="H38" s="25"/>
      <c r="I38" s="25"/>
      <c r="J38" s="98"/>
      <c r="K38" s="48"/>
      <c r="L38" s="24"/>
      <c r="M38" s="49"/>
      <c r="N38" s="49"/>
      <c r="O38" s="49"/>
      <c r="P38" s="24"/>
      <c r="Q38" s="24"/>
      <c r="R38" s="49"/>
      <c r="S38" s="49"/>
      <c r="T38" s="49"/>
      <c r="U38" s="45">
        <f>SUM(R38:T38)</f>
        <v>0</v>
      </c>
      <c r="V38" s="49"/>
      <c r="W38" s="49"/>
      <c r="X38" s="49"/>
      <c r="Y38" s="45">
        <f>SUM(V38:X38)</f>
        <v>0</v>
      </c>
      <c r="Z38" s="49"/>
      <c r="AA38" s="49"/>
      <c r="AB38" s="49"/>
      <c r="AC38" s="45">
        <f>SUM(Z38:AB38)</f>
        <v>0</v>
      </c>
      <c r="AD38" s="49"/>
      <c r="AE38" s="49"/>
      <c r="AF38" s="49"/>
      <c r="AG38" s="45">
        <f>SUM(AD38:AF38)</f>
        <v>0</v>
      </c>
      <c r="AH38" s="45">
        <f>SUM(U38,Y38,AC38,AG38)</f>
        <v>0</v>
      </c>
      <c r="AI38" s="59">
        <f>IF(ISERROR(AH38/J38),0,AH38/J38)</f>
        <v>0</v>
      </c>
      <c r="AJ38" s="59">
        <f>IF(ISERROR(AH38/$AH$75),"-",AH38/$AH$75)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16" customFormat="1" ht="24.95" customHeight="1" collapsed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SUM(J37:J38)</f>
        <v>0</v>
      </c>
      <c r="K39" s="50">
        <f>SUM(K37:K38)</f>
        <v>0</v>
      </c>
      <c r="L39" s="26"/>
      <c r="M39" s="50">
        <f>SUM(M37:M38)</f>
        <v>0</v>
      </c>
      <c r="N39" s="50">
        <f>SUM(N37:N38)</f>
        <v>0</v>
      </c>
      <c r="O39" s="50">
        <f>SUM(O37:O38)</f>
        <v>0</v>
      </c>
      <c r="P39" s="51"/>
      <c r="Q39" s="56"/>
      <c r="R39" s="50">
        <f t="shared" ref="R39:AH39" si="7">SUM(R37:R38)</f>
        <v>0</v>
      </c>
      <c r="S39" s="50">
        <f t="shared" si="7"/>
        <v>0</v>
      </c>
      <c r="T39" s="50">
        <f t="shared" si="7"/>
        <v>0</v>
      </c>
      <c r="U39" s="50">
        <f t="shared" si="7"/>
        <v>0</v>
      </c>
      <c r="V39" s="50">
        <f t="shared" si="7"/>
        <v>0</v>
      </c>
      <c r="W39" s="50">
        <f t="shared" si="7"/>
        <v>0</v>
      </c>
      <c r="X39" s="50">
        <f t="shared" si="7"/>
        <v>0</v>
      </c>
      <c r="Y39" s="50">
        <f t="shared" si="7"/>
        <v>0</v>
      </c>
      <c r="Z39" s="50">
        <f t="shared" si="7"/>
        <v>0</v>
      </c>
      <c r="AA39" s="50">
        <f t="shared" si="7"/>
        <v>0</v>
      </c>
      <c r="AB39" s="50">
        <f t="shared" si="7"/>
        <v>0</v>
      </c>
      <c r="AC39" s="50">
        <f t="shared" si="7"/>
        <v>0</v>
      </c>
      <c r="AD39" s="50">
        <f t="shared" si="7"/>
        <v>0</v>
      </c>
      <c r="AE39" s="50">
        <f t="shared" si="7"/>
        <v>0</v>
      </c>
      <c r="AF39" s="50">
        <f t="shared" si="7"/>
        <v>0</v>
      </c>
      <c r="AG39" s="50">
        <f t="shared" si="7"/>
        <v>0</v>
      </c>
      <c r="AH39" s="50">
        <f t="shared" si="7"/>
        <v>0</v>
      </c>
      <c r="AI39" s="61">
        <f>IF(ISERROR(AH39/J39),0,AH39/J39)</f>
        <v>0</v>
      </c>
      <c r="AJ39" s="61">
        <f>IF(ISERROR(AH39/$AH$75),0,AH39/$AH$75)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77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hidden="1" customHeight="1" outlineLevel="1">
      <c r="A41" s="23">
        <v>1</v>
      </c>
      <c r="B41" s="23"/>
      <c r="C41" s="29"/>
      <c r="D41" s="30"/>
      <c r="E41" s="31"/>
      <c r="F41" s="32"/>
      <c r="G41" s="32"/>
      <c r="H41" s="41"/>
      <c r="I41" s="41"/>
      <c r="J41" s="98"/>
      <c r="K41" s="70"/>
      <c r="L41" s="43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/>
      <c r="AE41" s="49">
        <v>0</v>
      </c>
      <c r="AF41" s="49">
        <v>0</v>
      </c>
      <c r="AG41" s="45">
        <f>SUM(AD41:AF41)</f>
        <v>0</v>
      </c>
      <c r="AH41" s="45">
        <f>SUM(U41,Y41,AC41,AG41)</f>
        <v>0</v>
      </c>
      <c r="AI41" s="59">
        <f>IF(ISERROR(AH41/J41),0,AH41/J41)</f>
        <v>0</v>
      </c>
      <c r="AJ41" s="59">
        <f>IF(ISERROR(AH41/$AH$75),"-",AH41/$AH$75)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23">
        <v>2</v>
      </c>
      <c r="B42" s="23"/>
      <c r="C42" s="24"/>
      <c r="D42" s="25"/>
      <c r="E42" s="24"/>
      <c r="F42" s="24"/>
      <c r="G42" s="24"/>
      <c r="H42" s="25"/>
      <c r="I42" s="25"/>
      <c r="J42" s="98"/>
      <c r="K42" s="48"/>
      <c r="L42" s="24"/>
      <c r="M42" s="49"/>
      <c r="N42" s="49"/>
      <c r="O42" s="49"/>
      <c r="P42" s="24"/>
      <c r="Q42" s="24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49"/>
      <c r="AA42" s="49"/>
      <c r="AB42" s="49"/>
      <c r="AC42" s="45">
        <f>SUM(Z42:AB42)</f>
        <v>0</v>
      </c>
      <c r="AD42" s="49"/>
      <c r="AE42" s="49"/>
      <c r="AF42" s="49"/>
      <c r="AG42" s="45">
        <f>SUM(AD42:AF42)</f>
        <v>0</v>
      </c>
      <c r="AH42" s="45">
        <f>SUM(U42,Y42,AC42,AG42)</f>
        <v>0</v>
      </c>
      <c r="AI42" s="59">
        <f>IF(ISERROR(AH42/J42),0,AH42/J42)</f>
        <v>0</v>
      </c>
      <c r="AJ42" s="59">
        <f>IF(ISERROR(AH42/$AH$75),"-",AH42/$AH$75)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 collapsed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SUM(J41:J42)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H43" si="8">SUM(R41:R42)</f>
        <v>0</v>
      </c>
      <c r="S43" s="50">
        <f t="shared" si="8"/>
        <v>0</v>
      </c>
      <c r="T43" s="50">
        <f t="shared" si="8"/>
        <v>0</v>
      </c>
      <c r="U43" s="50">
        <f t="shared" si="8"/>
        <v>0</v>
      </c>
      <c r="V43" s="50">
        <f t="shared" si="8"/>
        <v>0</v>
      </c>
      <c r="W43" s="50">
        <f t="shared" si="8"/>
        <v>0</v>
      </c>
      <c r="X43" s="50">
        <f t="shared" si="8"/>
        <v>0</v>
      </c>
      <c r="Y43" s="50">
        <f t="shared" si="8"/>
        <v>0</v>
      </c>
      <c r="Z43" s="50">
        <f t="shared" si="8"/>
        <v>0</v>
      </c>
      <c r="AA43" s="50">
        <f t="shared" si="8"/>
        <v>0</v>
      </c>
      <c r="AB43" s="50">
        <f t="shared" si="8"/>
        <v>0</v>
      </c>
      <c r="AC43" s="50">
        <f t="shared" si="8"/>
        <v>0</v>
      </c>
      <c r="AD43" s="50">
        <f t="shared" si="8"/>
        <v>0</v>
      </c>
      <c r="AE43" s="50">
        <f t="shared" si="8"/>
        <v>0</v>
      </c>
      <c r="AF43" s="50">
        <f t="shared" si="8"/>
        <v>0</v>
      </c>
      <c r="AG43" s="50">
        <f t="shared" si="8"/>
        <v>0</v>
      </c>
      <c r="AH43" s="50">
        <f t="shared" si="8"/>
        <v>0</v>
      </c>
      <c r="AI43" s="61">
        <f>IF(ISERROR(AH43/J43),0,AH43/J43)</f>
        <v>0</v>
      </c>
      <c r="AJ43" s="61">
        <f>IF(ISERROR(AH43/$AH$75),0,AH43/$AH$75)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 t="s">
        <v>65</v>
      </c>
      <c r="B44" s="107"/>
      <c r="C44" s="107"/>
      <c r="D44" s="107"/>
      <c r="E44" s="107"/>
      <c r="F44" s="20"/>
      <c r="G44" s="21"/>
      <c r="H44" s="22"/>
      <c r="I44" s="22"/>
      <c r="J44" s="77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hidden="1" customHeight="1" outlineLevel="1">
      <c r="A45" s="23">
        <v>1</v>
      </c>
      <c r="B45" s="23"/>
      <c r="C45" s="29"/>
      <c r="D45" s="30"/>
      <c r="E45" s="31"/>
      <c r="F45" s="32"/>
      <c r="G45" s="32"/>
      <c r="H45" s="41"/>
      <c r="I45" s="41"/>
      <c r="J45" s="98"/>
      <c r="K45" s="70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49">
        <v>0</v>
      </c>
      <c r="AA45" s="49">
        <v>0</v>
      </c>
      <c r="AB45" s="49">
        <v>0</v>
      </c>
      <c r="AC45" s="45">
        <f>SUM(Z45:AB45)</f>
        <v>0</v>
      </c>
      <c r="AD45" s="49">
        <v>0</v>
      </c>
      <c r="AE45" s="49">
        <v>0</v>
      </c>
      <c r="AF45" s="49">
        <v>0</v>
      </c>
      <c r="AG45" s="45">
        <f>SUM(AD45:AF45)</f>
        <v>0</v>
      </c>
      <c r="AH45" s="45">
        <f>SUM(U45,Y45,AC45,AG45)</f>
        <v>0</v>
      </c>
      <c r="AI45" s="59">
        <f>IF(ISERROR(AH45/J45),0,AH45/J45)</f>
        <v>0</v>
      </c>
      <c r="AJ45" s="59">
        <f>IF(ISERROR(AH45/$AH$75),"-",AH45/$AH$75)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23">
        <v>2</v>
      </c>
      <c r="B46" s="23"/>
      <c r="C46" s="24"/>
      <c r="D46" s="25"/>
      <c r="E46" s="24"/>
      <c r="F46" s="24"/>
      <c r="G46" s="24"/>
      <c r="H46" s="25"/>
      <c r="I46" s="25"/>
      <c r="J46" s="98"/>
      <c r="K46" s="70"/>
      <c r="L46" s="24"/>
      <c r="M46" s="49"/>
      <c r="N46" s="49"/>
      <c r="O46" s="49"/>
      <c r="P46" s="24"/>
      <c r="Q46" s="24"/>
      <c r="R46" s="49"/>
      <c r="S46" s="49"/>
      <c r="T46" s="49"/>
      <c r="U46" s="45">
        <f>SUM(R46:T46)</f>
        <v>0</v>
      </c>
      <c r="V46" s="49"/>
      <c r="W46" s="49"/>
      <c r="X46" s="49"/>
      <c r="Y46" s="45">
        <f>SUM(V46:X46)</f>
        <v>0</v>
      </c>
      <c r="Z46" s="49"/>
      <c r="AA46" s="49"/>
      <c r="AB46" s="49"/>
      <c r="AC46" s="45">
        <f>SUM(Z46:AB46)</f>
        <v>0</v>
      </c>
      <c r="AD46" s="49"/>
      <c r="AE46" s="49"/>
      <c r="AF46" s="49"/>
      <c r="AG46" s="45">
        <f>SUM(AD46:AF46)</f>
        <v>0</v>
      </c>
      <c r="AH46" s="45">
        <f>SUM(U46,Y46,AC46,AG46)</f>
        <v>0</v>
      </c>
      <c r="AI46" s="59">
        <f>IF(ISERROR(AH46/J46),0,AH46/J46)</f>
        <v>0</v>
      </c>
      <c r="AJ46" s="59">
        <f>IF(ISERROR(AH46/$AH$75),"-",AH46/$AH$75)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 collapsed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SUM(J45:J46)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 t="shared" ref="R47:AH47" si="9">SUM(R45:R46)</f>
        <v>0</v>
      </c>
      <c r="S47" s="50">
        <f t="shared" si="9"/>
        <v>0</v>
      </c>
      <c r="T47" s="50">
        <f t="shared" si="9"/>
        <v>0</v>
      </c>
      <c r="U47" s="50">
        <f t="shared" si="9"/>
        <v>0</v>
      </c>
      <c r="V47" s="50">
        <f t="shared" si="9"/>
        <v>0</v>
      </c>
      <c r="W47" s="50">
        <f t="shared" si="9"/>
        <v>0</v>
      </c>
      <c r="X47" s="50">
        <f t="shared" si="9"/>
        <v>0</v>
      </c>
      <c r="Y47" s="50">
        <f t="shared" si="9"/>
        <v>0</v>
      </c>
      <c r="Z47" s="50">
        <f t="shared" si="9"/>
        <v>0</v>
      </c>
      <c r="AA47" s="50">
        <f t="shared" si="9"/>
        <v>0</v>
      </c>
      <c r="AB47" s="50">
        <f t="shared" si="9"/>
        <v>0</v>
      </c>
      <c r="AC47" s="50">
        <f t="shared" si="9"/>
        <v>0</v>
      </c>
      <c r="AD47" s="50">
        <f t="shared" si="9"/>
        <v>0</v>
      </c>
      <c r="AE47" s="50">
        <f t="shared" si="9"/>
        <v>0</v>
      </c>
      <c r="AF47" s="50">
        <f t="shared" si="9"/>
        <v>0</v>
      </c>
      <c r="AG47" s="50">
        <f t="shared" si="9"/>
        <v>0</v>
      </c>
      <c r="AH47" s="50">
        <f t="shared" si="9"/>
        <v>0</v>
      </c>
      <c r="AI47" s="61">
        <f>IF(ISERROR(AH47/J47),0,AH47/J47)</f>
        <v>0</v>
      </c>
      <c r="AJ47" s="61">
        <f>IF(ISERROR(AH47/$AH$75),0,AH47/$AH$75)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 t="s">
        <v>67</v>
      </c>
      <c r="B48" s="107"/>
      <c r="C48" s="107"/>
      <c r="D48" s="107"/>
      <c r="E48" s="107"/>
      <c r="F48" s="20"/>
      <c r="G48" s="21"/>
      <c r="H48" s="22"/>
      <c r="I48" s="22"/>
      <c r="J48" s="77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hidden="1" customHeight="1" outlineLevel="1">
      <c r="A49" s="23">
        <v>1</v>
      </c>
      <c r="B49" s="43"/>
      <c r="C49" s="43"/>
      <c r="D49" s="33"/>
      <c r="E49" s="44"/>
      <c r="F49" s="44"/>
      <c r="G49" s="21"/>
      <c r="H49" s="41"/>
      <c r="I49" s="41"/>
      <c r="J49" s="98"/>
      <c r="K49" s="45"/>
      <c r="L49" s="41"/>
      <c r="M49" s="54"/>
      <c r="N49" s="54"/>
      <c r="O49" s="21"/>
      <c r="P49" s="21"/>
      <c r="Q49" s="21"/>
      <c r="R49" s="9"/>
      <c r="S49" s="9"/>
      <c r="T49" s="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/>
      <c r="AE49" s="49"/>
      <c r="AF49" s="49"/>
      <c r="AG49" s="45">
        <f>SUM(AD49:AF49)</f>
        <v>0</v>
      </c>
      <c r="AH49" s="45">
        <f>SUM(U49,Y49,AC49,AG49)</f>
        <v>0</v>
      </c>
      <c r="AI49" s="59">
        <f>IF(ISERROR(AH49/J49),0,AH49/J49)</f>
        <v>0</v>
      </c>
      <c r="AJ49" s="59">
        <f>IF(ISERROR(AH49/$AH$75),"-",AH49/$AH$75)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23">
        <v>2</v>
      </c>
      <c r="B50" s="23"/>
      <c r="C50" s="24"/>
      <c r="D50" s="25"/>
      <c r="E50" s="24"/>
      <c r="F50" s="24"/>
      <c r="G50" s="24"/>
      <c r="H50" s="25"/>
      <c r="I50" s="25"/>
      <c r="J50" s="98"/>
      <c r="K50" s="48"/>
      <c r="L50" s="24"/>
      <c r="M50" s="49"/>
      <c r="N50" s="49"/>
      <c r="O50" s="49"/>
      <c r="P50" s="24"/>
      <c r="Q50" s="24"/>
      <c r="R50" s="49"/>
      <c r="S50" s="49"/>
      <c r="T50" s="4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49"/>
      <c r="AE50" s="49"/>
      <c r="AF50" s="49"/>
      <c r="AG50" s="45">
        <f>SUM(AD50:AF50)</f>
        <v>0</v>
      </c>
      <c r="AH50" s="45">
        <f>SUM(U50,Y50,AC50,AG50)</f>
        <v>0</v>
      </c>
      <c r="AI50" s="59">
        <f>IF(ISERROR(AH50/J50),0,AH50/J50)</f>
        <v>0</v>
      </c>
      <c r="AJ50" s="59">
        <f>IF(ISERROR(AH50/$AH$75),"-",AH50/$AH$75)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 collapsed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J49</f>
        <v>0</v>
      </c>
      <c r="K51" s="50">
        <v>0</v>
      </c>
      <c r="L51" s="26"/>
      <c r="M51" s="50">
        <f>SUM(M49:M50)</f>
        <v>0</v>
      </c>
      <c r="N51" s="50">
        <f>SUM(N49:N50)</f>
        <v>0</v>
      </c>
      <c r="O51" s="50">
        <f>SUM(O49:O50)</f>
        <v>0</v>
      </c>
      <c r="P51" s="51"/>
      <c r="Q51" s="56"/>
      <c r="R51" s="50">
        <f t="shared" ref="R51:AH51" si="10">SUM(R49:R50)</f>
        <v>0</v>
      </c>
      <c r="S51" s="50">
        <f t="shared" si="10"/>
        <v>0</v>
      </c>
      <c r="T51" s="50">
        <f t="shared" si="10"/>
        <v>0</v>
      </c>
      <c r="U51" s="50">
        <f t="shared" si="10"/>
        <v>0</v>
      </c>
      <c r="V51" s="50">
        <f t="shared" si="10"/>
        <v>0</v>
      </c>
      <c r="W51" s="50">
        <f t="shared" si="10"/>
        <v>0</v>
      </c>
      <c r="X51" s="50">
        <f t="shared" si="10"/>
        <v>0</v>
      </c>
      <c r="Y51" s="50">
        <f t="shared" si="10"/>
        <v>0</v>
      </c>
      <c r="Z51" s="50">
        <f t="shared" si="10"/>
        <v>0</v>
      </c>
      <c r="AA51" s="50">
        <f t="shared" si="10"/>
        <v>0</v>
      </c>
      <c r="AB51" s="50">
        <f t="shared" si="10"/>
        <v>0</v>
      </c>
      <c r="AC51" s="50">
        <f t="shared" si="10"/>
        <v>0</v>
      </c>
      <c r="AD51" s="50">
        <f t="shared" si="10"/>
        <v>0</v>
      </c>
      <c r="AE51" s="50">
        <f t="shared" si="10"/>
        <v>0</v>
      </c>
      <c r="AF51" s="50">
        <f t="shared" si="10"/>
        <v>0</v>
      </c>
      <c r="AG51" s="50">
        <f t="shared" si="10"/>
        <v>0</v>
      </c>
      <c r="AH51" s="50">
        <f t="shared" si="10"/>
        <v>0</v>
      </c>
      <c r="AI51" s="61">
        <f>IF(ISERROR(AH51/J51),0,AH51/J51)</f>
        <v>0</v>
      </c>
      <c r="AJ51" s="61">
        <f>IF(ISERROR(AH51/$AH$75),0,AH51/$AH$75)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77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hidden="1" customHeight="1" outlineLevel="1">
      <c r="A53" s="23">
        <v>1</v>
      </c>
      <c r="B53" s="23"/>
      <c r="C53" s="24"/>
      <c r="D53" s="25"/>
      <c r="E53" s="24"/>
      <c r="F53" s="24"/>
      <c r="G53" s="24"/>
      <c r="H53" s="25"/>
      <c r="I53" s="25"/>
      <c r="J53" s="98"/>
      <c r="K53" s="48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/>
      <c r="AE53" s="49"/>
      <c r="AF53" s="49"/>
      <c r="AG53" s="45">
        <f>SUM(AD53:AF53)</f>
        <v>0</v>
      </c>
      <c r="AH53" s="45">
        <f>SUM(U53,Y53,AC53,AG53)</f>
        <v>0</v>
      </c>
      <c r="AI53" s="59">
        <f>IF(ISERROR(AH53/J53),0,AH53/J53)</f>
        <v>0</v>
      </c>
      <c r="AJ53" s="59">
        <f>IF(ISERROR(AH53/$AH$75),"-",AH53/$AH$75)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23">
        <v>2</v>
      </c>
      <c r="B54" s="23"/>
      <c r="C54" s="24"/>
      <c r="D54" s="25"/>
      <c r="E54" s="24"/>
      <c r="F54" s="24"/>
      <c r="G54" s="24"/>
      <c r="H54" s="25"/>
      <c r="I54" s="25"/>
      <c r="J54" s="98"/>
      <c r="K54" s="48"/>
      <c r="L54" s="24"/>
      <c r="M54" s="49"/>
      <c r="N54" s="49"/>
      <c r="O54" s="49"/>
      <c r="P54" s="24"/>
      <c r="Q54" s="24"/>
      <c r="R54" s="49"/>
      <c r="S54" s="49"/>
      <c r="T54" s="49"/>
      <c r="U54" s="45">
        <f>SUM(R54:T54)</f>
        <v>0</v>
      </c>
      <c r="V54" s="49"/>
      <c r="W54" s="49"/>
      <c r="X54" s="49"/>
      <c r="Y54" s="45">
        <f>SUM(V54:X54)</f>
        <v>0</v>
      </c>
      <c r="Z54" s="49"/>
      <c r="AA54" s="49"/>
      <c r="AB54" s="49"/>
      <c r="AC54" s="45">
        <f>SUM(Z54:AB54)</f>
        <v>0</v>
      </c>
      <c r="AD54" s="49"/>
      <c r="AE54" s="49"/>
      <c r="AF54" s="49"/>
      <c r="AG54" s="45">
        <f>SUM(AD54:AF54)</f>
        <v>0</v>
      </c>
      <c r="AH54" s="45">
        <f>SUM(U54,Y54,AC54,AG54)</f>
        <v>0</v>
      </c>
      <c r="AI54" s="59">
        <f>IF(ISERROR(AH54/J54),0,AH54/J54)</f>
        <v>0</v>
      </c>
      <c r="AJ54" s="59">
        <f>IF(ISERROR(AH54/$AH$75),"-",AH54/$AH$75)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 collapsed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SUM(J53:J54)</f>
        <v>0</v>
      </c>
      <c r="K55" s="50">
        <f>SUM(K53:K54)</f>
        <v>0</v>
      </c>
      <c r="L55" s="26"/>
      <c r="M55" s="50">
        <f>SUM(M53:M54)</f>
        <v>0</v>
      </c>
      <c r="N55" s="50">
        <f>SUM(N53:N54)</f>
        <v>0</v>
      </c>
      <c r="O55" s="50">
        <f>SUM(O53:O54)</f>
        <v>0</v>
      </c>
      <c r="P55" s="51"/>
      <c r="Q55" s="56"/>
      <c r="R55" s="50">
        <f t="shared" ref="R55:AH55" si="11">SUM(R53:R54)</f>
        <v>0</v>
      </c>
      <c r="S55" s="50">
        <f t="shared" si="11"/>
        <v>0</v>
      </c>
      <c r="T55" s="50">
        <f t="shared" si="11"/>
        <v>0</v>
      </c>
      <c r="U55" s="50">
        <f t="shared" si="11"/>
        <v>0</v>
      </c>
      <c r="V55" s="50">
        <f t="shared" si="11"/>
        <v>0</v>
      </c>
      <c r="W55" s="50">
        <f t="shared" si="11"/>
        <v>0</v>
      </c>
      <c r="X55" s="50">
        <f t="shared" si="11"/>
        <v>0</v>
      </c>
      <c r="Y55" s="50">
        <f t="shared" si="11"/>
        <v>0</v>
      </c>
      <c r="Z55" s="50">
        <f t="shared" si="11"/>
        <v>0</v>
      </c>
      <c r="AA55" s="50">
        <f t="shared" si="11"/>
        <v>0</v>
      </c>
      <c r="AB55" s="50">
        <f t="shared" si="11"/>
        <v>0</v>
      </c>
      <c r="AC55" s="50">
        <f t="shared" si="11"/>
        <v>0</v>
      </c>
      <c r="AD55" s="50">
        <f t="shared" si="11"/>
        <v>0</v>
      </c>
      <c r="AE55" s="50">
        <f t="shared" si="11"/>
        <v>0</v>
      </c>
      <c r="AF55" s="50">
        <f t="shared" si="11"/>
        <v>0</v>
      </c>
      <c r="AG55" s="50">
        <f t="shared" si="11"/>
        <v>0</v>
      </c>
      <c r="AH55" s="50">
        <f t="shared" si="11"/>
        <v>0</v>
      </c>
      <c r="AI55" s="61">
        <f>IF(ISERROR(AH55/J55),0,AH55/J55)</f>
        <v>0</v>
      </c>
      <c r="AJ55" s="61">
        <f>IF(ISERROR(AH55/$AH$75),0,AH55/$AH$75)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77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hidden="1" customHeight="1" outlineLevel="1">
      <c r="A57" s="23">
        <v>1</v>
      </c>
      <c r="B57" s="23"/>
      <c r="C57" s="24"/>
      <c r="D57" s="25"/>
      <c r="E57" s="24"/>
      <c r="F57" s="24"/>
      <c r="G57" s="24"/>
      <c r="H57" s="25"/>
      <c r="I57" s="25"/>
      <c r="J57" s="98"/>
      <c r="K57" s="48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9"/>
      <c r="AA57" s="49"/>
      <c r="AB57" s="49"/>
      <c r="AC57" s="45">
        <f>SUM(Z57:AB57)</f>
        <v>0</v>
      </c>
      <c r="AD57" s="49"/>
      <c r="AE57" s="49"/>
      <c r="AF57" s="49"/>
      <c r="AG57" s="45">
        <f>SUM(AD57:AF57)</f>
        <v>0</v>
      </c>
      <c r="AH57" s="45">
        <f>SUM(U57,Y57,AC57,AG57)</f>
        <v>0</v>
      </c>
      <c r="AI57" s="59">
        <f>IF(ISERROR(AH57/J57),0,AH57/J57)</f>
        <v>0</v>
      </c>
      <c r="AJ57" s="59">
        <f>IF(ISERROR(AH57/$AH$75),"-",AH57/$AH$75)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23">
        <v>2</v>
      </c>
      <c r="B58" s="23"/>
      <c r="C58" s="24"/>
      <c r="D58" s="25"/>
      <c r="E58" s="24"/>
      <c r="F58" s="24"/>
      <c r="G58" s="24"/>
      <c r="H58" s="25"/>
      <c r="I58" s="25"/>
      <c r="J58" s="98"/>
      <c r="K58" s="48"/>
      <c r="L58" s="24"/>
      <c r="M58" s="49"/>
      <c r="N58" s="49"/>
      <c r="O58" s="49"/>
      <c r="P58" s="24"/>
      <c r="Q58" s="24"/>
      <c r="R58" s="49"/>
      <c r="S58" s="49"/>
      <c r="T58" s="49"/>
      <c r="U58" s="45">
        <f>SUM(R58:T58)</f>
        <v>0</v>
      </c>
      <c r="V58" s="49"/>
      <c r="W58" s="49"/>
      <c r="X58" s="49"/>
      <c r="Y58" s="45">
        <f>SUM(V58:X58)</f>
        <v>0</v>
      </c>
      <c r="Z58" s="49"/>
      <c r="AA58" s="49"/>
      <c r="AB58" s="49"/>
      <c r="AC58" s="45">
        <f>SUM(Z58:AB58)</f>
        <v>0</v>
      </c>
      <c r="AD58" s="49"/>
      <c r="AE58" s="49"/>
      <c r="AF58" s="49"/>
      <c r="AG58" s="45">
        <f>SUM(AD58:AF58)</f>
        <v>0</v>
      </c>
      <c r="AH58" s="45">
        <f>SUM(U58,Y58,AC58,AG58)</f>
        <v>0</v>
      </c>
      <c r="AI58" s="59">
        <f>IF(ISERROR(AH58/J58),0,AH58/J58)</f>
        <v>0</v>
      </c>
      <c r="AJ58" s="59">
        <f>IF(ISERROR(AH58/$AH$75),"-",AH58/$AH$75)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 collapsed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SUM(J57:J58)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 t="shared" ref="R59:AH59" si="12">SUM(R57:R58)</f>
        <v>0</v>
      </c>
      <c r="S59" s="50">
        <f t="shared" si="12"/>
        <v>0</v>
      </c>
      <c r="T59" s="50">
        <f t="shared" si="12"/>
        <v>0</v>
      </c>
      <c r="U59" s="50">
        <f t="shared" si="12"/>
        <v>0</v>
      </c>
      <c r="V59" s="50">
        <f t="shared" si="12"/>
        <v>0</v>
      </c>
      <c r="W59" s="50">
        <f t="shared" si="12"/>
        <v>0</v>
      </c>
      <c r="X59" s="50">
        <f t="shared" si="12"/>
        <v>0</v>
      </c>
      <c r="Y59" s="50">
        <f t="shared" si="12"/>
        <v>0</v>
      </c>
      <c r="Z59" s="50">
        <f t="shared" si="12"/>
        <v>0</v>
      </c>
      <c r="AA59" s="50">
        <f t="shared" si="12"/>
        <v>0</v>
      </c>
      <c r="AB59" s="50">
        <f t="shared" si="12"/>
        <v>0</v>
      </c>
      <c r="AC59" s="50">
        <f t="shared" si="12"/>
        <v>0</v>
      </c>
      <c r="AD59" s="50">
        <f t="shared" si="12"/>
        <v>0</v>
      </c>
      <c r="AE59" s="50">
        <f t="shared" si="12"/>
        <v>0</v>
      </c>
      <c r="AF59" s="50">
        <f t="shared" si="12"/>
        <v>0</v>
      </c>
      <c r="AG59" s="50">
        <f t="shared" si="12"/>
        <v>0</v>
      </c>
      <c r="AH59" s="50">
        <f t="shared" si="12"/>
        <v>0</v>
      </c>
      <c r="AI59" s="61">
        <f>IF(ISERROR(AH59/J59),0,AH59/J59)</f>
        <v>0</v>
      </c>
      <c r="AJ59" s="61">
        <f>IF(ISERROR(AH59/$AH$75),0,AH59/$AH$75)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77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hidden="1" customHeight="1" outlineLevel="1">
      <c r="A61" s="23">
        <v>1</v>
      </c>
      <c r="B61" s="23"/>
      <c r="C61" s="24"/>
      <c r="D61" s="25"/>
      <c r="E61" s="24"/>
      <c r="F61" s="24"/>
      <c r="G61" s="24"/>
      <c r="H61" s="25"/>
      <c r="I61" s="25"/>
      <c r="J61" s="98"/>
      <c r="K61" s="48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49"/>
      <c r="AG61" s="45">
        <f>SUM(AD61:AF61)</f>
        <v>0</v>
      </c>
      <c r="AH61" s="45">
        <f>SUM(U61,Y61,AC61,AG61)</f>
        <v>0</v>
      </c>
      <c r="AI61" s="59">
        <f>IF(ISERROR(AH61/J61),0,AH61/J61)</f>
        <v>0</v>
      </c>
      <c r="AJ61" s="59">
        <f>IF(ISERROR(AH61/$AH$75),"-",AH61/$AH$75)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23">
        <v>2</v>
      </c>
      <c r="B62" s="23"/>
      <c r="C62" s="24"/>
      <c r="D62" s="25"/>
      <c r="E62" s="24"/>
      <c r="F62" s="24"/>
      <c r="G62" s="24"/>
      <c r="H62" s="25"/>
      <c r="I62" s="25"/>
      <c r="J62" s="98"/>
      <c r="K62" s="48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/>
      <c r="AE62" s="49"/>
      <c r="AF62" s="49"/>
      <c r="AG62" s="45">
        <f>SUM(AD62:AF62)</f>
        <v>0</v>
      </c>
      <c r="AH62" s="45">
        <f>SUM(U62,Y62,AC62,AG62)</f>
        <v>0</v>
      </c>
      <c r="AI62" s="59">
        <f>IF(ISERROR(AH62/J62),0,AH62/J62)</f>
        <v>0</v>
      </c>
      <c r="AJ62" s="59">
        <f>IF(ISERROR(AH62/$AH$75),"-",AH62/$AH$75)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 collapsed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SUM(J61:J62)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13">SUM(R61:R62)</f>
        <v>0</v>
      </c>
      <c r="S63" s="50">
        <f t="shared" si="13"/>
        <v>0</v>
      </c>
      <c r="T63" s="50">
        <f t="shared" si="13"/>
        <v>0</v>
      </c>
      <c r="U63" s="50">
        <f t="shared" si="13"/>
        <v>0</v>
      </c>
      <c r="V63" s="50">
        <f t="shared" si="13"/>
        <v>0</v>
      </c>
      <c r="W63" s="50">
        <f t="shared" si="13"/>
        <v>0</v>
      </c>
      <c r="X63" s="50">
        <f t="shared" si="13"/>
        <v>0</v>
      </c>
      <c r="Y63" s="50">
        <f t="shared" si="13"/>
        <v>0</v>
      </c>
      <c r="Z63" s="50">
        <f t="shared" si="13"/>
        <v>0</v>
      </c>
      <c r="AA63" s="50">
        <f t="shared" si="13"/>
        <v>0</v>
      </c>
      <c r="AB63" s="50">
        <f t="shared" si="13"/>
        <v>0</v>
      </c>
      <c r="AC63" s="50">
        <f t="shared" si="13"/>
        <v>0</v>
      </c>
      <c r="AD63" s="50">
        <f t="shared" si="13"/>
        <v>0</v>
      </c>
      <c r="AE63" s="50">
        <f t="shared" si="13"/>
        <v>0</v>
      </c>
      <c r="AF63" s="50">
        <f t="shared" si="13"/>
        <v>0</v>
      </c>
      <c r="AG63" s="50">
        <f t="shared" si="13"/>
        <v>0</v>
      </c>
      <c r="AH63" s="50">
        <f t="shared" si="13"/>
        <v>0</v>
      </c>
      <c r="AI63" s="61">
        <f>IF(ISERROR(AH63/J63),0,AH63/J63)</f>
        <v>0</v>
      </c>
      <c r="AJ63" s="61">
        <f>IF(ISERROR(AH63/$AH$75),0,AH63/$AH$75)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77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hidden="1" customHeight="1" outlineLevel="1">
      <c r="A65" s="23">
        <v>1</v>
      </c>
      <c r="B65" s="23"/>
      <c r="C65" s="24"/>
      <c r="D65" s="25"/>
      <c r="E65" s="24"/>
      <c r="F65" s="24"/>
      <c r="G65" s="24"/>
      <c r="H65" s="25"/>
      <c r="I65" s="25"/>
      <c r="J65" s="98"/>
      <c r="K65" s="48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49"/>
      <c r="AG65" s="45">
        <f>SUM(AD65:AF65)</f>
        <v>0</v>
      </c>
      <c r="AH65" s="45">
        <f>SUM(U65,Y65,AC65,AG65)</f>
        <v>0</v>
      </c>
      <c r="AI65" s="59">
        <f>IF(ISERROR(AH65/J65),0,AH65/J65)</f>
        <v>0</v>
      </c>
      <c r="AJ65" s="59">
        <f>IF(ISERROR(AH65/$AH$75),"-",AH65/$AH$75)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23">
        <v>2</v>
      </c>
      <c r="B66" s="23"/>
      <c r="C66" s="24"/>
      <c r="D66" s="25"/>
      <c r="E66" s="24"/>
      <c r="F66" s="24"/>
      <c r="G66" s="24"/>
      <c r="H66" s="25"/>
      <c r="I66" s="25"/>
      <c r="J66" s="98"/>
      <c r="K66" s="48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/>
      <c r="AE66" s="49"/>
      <c r="AF66" s="49"/>
      <c r="AG66" s="45">
        <f>SUM(AD66:AF66)</f>
        <v>0</v>
      </c>
      <c r="AH66" s="45">
        <f>SUM(U66,Y66,AC66,AG66)</f>
        <v>0</v>
      </c>
      <c r="AI66" s="59">
        <f>IF(ISERROR(AH66/J66),0,AH66/J66)</f>
        <v>0</v>
      </c>
      <c r="AJ66" s="59">
        <f>IF(ISERROR(AH66/$AH$75),"-",AH66/$AH$75)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 collapsed="1">
      <c r="A67" s="106" t="s">
        <v>96</v>
      </c>
      <c r="B67" s="106"/>
      <c r="C67" s="106"/>
      <c r="D67" s="106"/>
      <c r="E67" s="106"/>
      <c r="F67" s="106"/>
      <c r="G67" s="106"/>
      <c r="H67" s="106"/>
      <c r="I67" s="106"/>
      <c r="J67" s="50">
        <f>SUM(J65:J66)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H67" si="14">SUM(R65:R66)</f>
        <v>0</v>
      </c>
      <c r="S67" s="50">
        <f t="shared" si="14"/>
        <v>0</v>
      </c>
      <c r="T67" s="50">
        <f t="shared" si="14"/>
        <v>0</v>
      </c>
      <c r="U67" s="50">
        <f t="shared" si="14"/>
        <v>0</v>
      </c>
      <c r="V67" s="50">
        <f t="shared" si="14"/>
        <v>0</v>
      </c>
      <c r="W67" s="50">
        <f t="shared" si="14"/>
        <v>0</v>
      </c>
      <c r="X67" s="50">
        <f t="shared" si="14"/>
        <v>0</v>
      </c>
      <c r="Y67" s="50">
        <f t="shared" si="14"/>
        <v>0</v>
      </c>
      <c r="Z67" s="50">
        <f t="shared" si="14"/>
        <v>0</v>
      </c>
      <c r="AA67" s="50">
        <f t="shared" si="14"/>
        <v>0</v>
      </c>
      <c r="AB67" s="50">
        <f t="shared" si="14"/>
        <v>0</v>
      </c>
      <c r="AC67" s="50">
        <f t="shared" si="14"/>
        <v>0</v>
      </c>
      <c r="AD67" s="50">
        <f t="shared" si="14"/>
        <v>0</v>
      </c>
      <c r="AE67" s="50">
        <f t="shared" si="14"/>
        <v>0</v>
      </c>
      <c r="AF67" s="50">
        <f t="shared" si="14"/>
        <v>0</v>
      </c>
      <c r="AG67" s="50">
        <f t="shared" si="14"/>
        <v>0</v>
      </c>
      <c r="AH67" s="50">
        <f t="shared" si="14"/>
        <v>0</v>
      </c>
      <c r="AI67" s="61">
        <f>IF(ISERROR(AH67/J67),0,AH67/J67)</f>
        <v>0</v>
      </c>
      <c r="AJ67" s="61">
        <f>IF(ISERROR(AH67/$AH$75),0,AH67/$AH$75)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77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hidden="1" customHeight="1" outlineLevel="1">
      <c r="A69" s="23">
        <v>1</v>
      </c>
      <c r="B69" s="23"/>
      <c r="C69" s="24"/>
      <c r="D69" s="25"/>
      <c r="E69" s="24"/>
      <c r="F69" s="24"/>
      <c r="G69" s="24"/>
      <c r="H69" s="25"/>
      <c r="I69" s="25"/>
      <c r="J69" s="98"/>
      <c r="K69" s="48"/>
      <c r="L69" s="24"/>
      <c r="M69" s="49"/>
      <c r="N69" s="49"/>
      <c r="O69" s="49"/>
      <c r="P69" s="24"/>
      <c r="Q69" s="24"/>
      <c r="R69" s="49"/>
      <c r="S69" s="49"/>
      <c r="T69" s="49"/>
      <c r="U69" s="45">
        <f>SUM(R69:T69)</f>
        <v>0</v>
      </c>
      <c r="V69" s="49"/>
      <c r="W69" s="49"/>
      <c r="X69" s="49"/>
      <c r="Y69" s="45">
        <f>SUM(V69:X69)</f>
        <v>0</v>
      </c>
      <c r="Z69" s="49"/>
      <c r="AA69" s="49"/>
      <c r="AB69" s="49"/>
      <c r="AC69" s="45">
        <f>SUM(Z69:AB69)</f>
        <v>0</v>
      </c>
      <c r="AD69" s="49"/>
      <c r="AE69" s="49"/>
      <c r="AF69" s="49"/>
      <c r="AG69" s="45">
        <f>SUM(AD69:AF69)</f>
        <v>0</v>
      </c>
      <c r="AH69" s="45">
        <f>SUM(U69,Y69,AC69,AG69)</f>
        <v>0</v>
      </c>
      <c r="AI69" s="59">
        <f>IF(ISERROR(AH69/J69),0,AH69/J69)</f>
        <v>0</v>
      </c>
      <c r="AJ69" s="59">
        <f>IF(ISERROR(AH69/$AH$75),"-",AH69/$AH$75)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23">
        <v>2</v>
      </c>
      <c r="B70" s="23"/>
      <c r="C70" s="24"/>
      <c r="D70" s="25"/>
      <c r="E70" s="24"/>
      <c r="F70" s="24"/>
      <c r="G70" s="24"/>
      <c r="H70" s="25"/>
      <c r="I70" s="25"/>
      <c r="J70" s="98"/>
      <c r="K70" s="48"/>
      <c r="L70" s="24"/>
      <c r="M70" s="49"/>
      <c r="N70" s="49"/>
      <c r="O70" s="49"/>
      <c r="P70" s="24"/>
      <c r="Q70" s="24"/>
      <c r="R70" s="49"/>
      <c r="S70" s="49"/>
      <c r="T70" s="49"/>
      <c r="U70" s="45">
        <f>SUM(R70:T70)</f>
        <v>0</v>
      </c>
      <c r="V70" s="49"/>
      <c r="W70" s="49"/>
      <c r="X70" s="49"/>
      <c r="Y70" s="45">
        <f>SUM(V70:X70)</f>
        <v>0</v>
      </c>
      <c r="Z70" s="49"/>
      <c r="AA70" s="49"/>
      <c r="AB70" s="49"/>
      <c r="AC70" s="45">
        <f>SUM(Z70:AB70)</f>
        <v>0</v>
      </c>
      <c r="AD70" s="49"/>
      <c r="AE70" s="49"/>
      <c r="AF70" s="49"/>
      <c r="AG70" s="45">
        <f>SUM(AD70:AF70)</f>
        <v>0</v>
      </c>
      <c r="AH70" s="45">
        <f>SUM(U70,Y70,AC70,AG70)</f>
        <v>0</v>
      </c>
      <c r="AI70" s="59">
        <f>IF(ISERROR(AH70/J70),0,AH70/J70)</f>
        <v>0</v>
      </c>
      <c r="AJ70" s="59">
        <f>IF(ISERROR(AH70/$AH$75),"-",AH70/$AH$75)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16" customFormat="1" ht="24.95" customHeight="1" collapsed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SUM(J69:J70)</f>
        <v>0</v>
      </c>
      <c r="K71" s="50">
        <f>SUM(K69:K70)</f>
        <v>0</v>
      </c>
      <c r="L71" s="26"/>
      <c r="M71" s="50">
        <f>SUM(M69:M70)</f>
        <v>0</v>
      </c>
      <c r="N71" s="50">
        <f>SUM(N69:N70)</f>
        <v>0</v>
      </c>
      <c r="O71" s="50">
        <f>SUM(O69:O70)</f>
        <v>0</v>
      </c>
      <c r="P71" s="51"/>
      <c r="Q71" s="56"/>
      <c r="R71" s="50">
        <f t="shared" ref="R71:AH71" si="15">SUM(R69:R70)</f>
        <v>0</v>
      </c>
      <c r="S71" s="50">
        <f t="shared" si="15"/>
        <v>0</v>
      </c>
      <c r="T71" s="50">
        <f t="shared" si="15"/>
        <v>0</v>
      </c>
      <c r="U71" s="50">
        <f t="shared" si="15"/>
        <v>0</v>
      </c>
      <c r="V71" s="50">
        <f t="shared" si="15"/>
        <v>0</v>
      </c>
      <c r="W71" s="50">
        <f t="shared" si="15"/>
        <v>0</v>
      </c>
      <c r="X71" s="50">
        <f t="shared" si="15"/>
        <v>0</v>
      </c>
      <c r="Y71" s="50">
        <f t="shared" si="15"/>
        <v>0</v>
      </c>
      <c r="Z71" s="50">
        <f t="shared" si="15"/>
        <v>0</v>
      </c>
      <c r="AA71" s="50">
        <f t="shared" si="15"/>
        <v>0</v>
      </c>
      <c r="AB71" s="50">
        <f t="shared" si="15"/>
        <v>0</v>
      </c>
      <c r="AC71" s="50">
        <f t="shared" si="15"/>
        <v>0</v>
      </c>
      <c r="AD71" s="50">
        <f t="shared" si="15"/>
        <v>0</v>
      </c>
      <c r="AE71" s="50">
        <f t="shared" si="15"/>
        <v>0</v>
      </c>
      <c r="AF71" s="50">
        <f t="shared" si="15"/>
        <v>0</v>
      </c>
      <c r="AG71" s="50">
        <f t="shared" si="15"/>
        <v>0</v>
      </c>
      <c r="AH71" s="50">
        <f t="shared" si="15"/>
        <v>0</v>
      </c>
      <c r="AI71" s="61">
        <f>IF(ISERROR(AH71/J71),0,AH71/J71)</f>
        <v>0</v>
      </c>
      <c r="AJ71" s="61">
        <f>IF(ISERROR(AH71/$AH$75),0,AH71/$AH$75)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1918438000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24.95" customHeight="1" outlineLevel="1">
      <c r="A73" s="23">
        <v>1</v>
      </c>
      <c r="B73" s="23"/>
      <c r="C73" s="34" t="s">
        <v>111</v>
      </c>
      <c r="D73" s="39">
        <v>46252</v>
      </c>
      <c r="E73" s="31" t="s">
        <v>112</v>
      </c>
      <c r="F73" s="31" t="s">
        <v>113</v>
      </c>
      <c r="G73" s="32" t="s">
        <v>114</v>
      </c>
      <c r="H73" s="36"/>
      <c r="I73" s="41"/>
      <c r="J73" s="98"/>
      <c r="K73" s="64">
        <v>1918438000</v>
      </c>
      <c r="L73" s="44"/>
      <c r="M73" s="52"/>
      <c r="N73" s="65"/>
      <c r="O73" s="52"/>
      <c r="P73" s="66"/>
      <c r="Q73" s="66"/>
      <c r="R73" s="49"/>
      <c r="S73" s="49"/>
      <c r="T73" s="49"/>
      <c r="U73" s="45">
        <f>SUM(R73:T73)</f>
        <v>0</v>
      </c>
      <c r="V73" s="49"/>
      <c r="W73" s="49"/>
      <c r="X73" s="49"/>
      <c r="Y73" s="45">
        <f>SUM(V73:X73)</f>
        <v>0</v>
      </c>
      <c r="Z73" s="49"/>
      <c r="AA73" s="49">
        <v>1342906600</v>
      </c>
      <c r="AB73" s="49"/>
      <c r="AC73" s="45">
        <f>SUM(Z73:AB73)</f>
        <v>1342906600</v>
      </c>
      <c r="AD73" s="49"/>
      <c r="AE73" s="49">
        <v>0</v>
      </c>
      <c r="AF73" s="49"/>
      <c r="AG73" s="45">
        <f>SUM(AD73:AF73)</f>
        <v>0</v>
      </c>
      <c r="AH73" s="45">
        <f>SUM(U73,Y73,AC73,AG73)</f>
        <v>1342906600</v>
      </c>
      <c r="AI73" s="59">
        <f>IF(ISERROR(AH73/J72),0,AH73/J72)</f>
        <v>0.7</v>
      </c>
      <c r="AJ73" s="59">
        <f>IF(ISERROR(AH73/$AH$75),"-",AH73/$AH$75)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s="16" customFormat="1" ht="24.95" customHeight="1">
      <c r="A74" s="106" t="s">
        <v>86</v>
      </c>
      <c r="B74" s="106"/>
      <c r="C74" s="106"/>
      <c r="D74" s="106"/>
      <c r="E74" s="106"/>
      <c r="F74" s="106"/>
      <c r="G74" s="106"/>
      <c r="H74" s="106"/>
      <c r="I74" s="106"/>
      <c r="J74" s="50">
        <f>J72</f>
        <v>1918438000</v>
      </c>
      <c r="K74" s="50">
        <f>SUM(K73:K73)</f>
        <v>1918438000</v>
      </c>
      <c r="L74" s="26"/>
      <c r="M74" s="50">
        <f>SUM(M73:M73)</f>
        <v>0</v>
      </c>
      <c r="N74" s="50">
        <f>SUM(N73:N73)</f>
        <v>0</v>
      </c>
      <c r="O74" s="50">
        <f>SUM(O73:O73)</f>
        <v>0</v>
      </c>
      <c r="P74" s="51"/>
      <c r="Q74" s="56"/>
      <c r="R74" s="50">
        <f t="shared" ref="R74:AH74" si="16">SUM(R73:R73)</f>
        <v>0</v>
      </c>
      <c r="S74" s="50">
        <f t="shared" si="16"/>
        <v>0</v>
      </c>
      <c r="T74" s="50">
        <f t="shared" si="16"/>
        <v>0</v>
      </c>
      <c r="U74" s="50">
        <f t="shared" si="16"/>
        <v>0</v>
      </c>
      <c r="V74" s="50">
        <f t="shared" si="16"/>
        <v>0</v>
      </c>
      <c r="W74" s="50">
        <f t="shared" si="16"/>
        <v>0</v>
      </c>
      <c r="X74" s="50">
        <f t="shared" si="16"/>
        <v>0</v>
      </c>
      <c r="Y74" s="50">
        <f t="shared" si="16"/>
        <v>0</v>
      </c>
      <c r="Z74" s="50">
        <f t="shared" si="16"/>
        <v>0</v>
      </c>
      <c r="AA74" s="50">
        <f t="shared" si="16"/>
        <v>1342906600</v>
      </c>
      <c r="AB74" s="50">
        <f t="shared" si="16"/>
        <v>0</v>
      </c>
      <c r="AC74" s="50">
        <f t="shared" si="16"/>
        <v>1342906600</v>
      </c>
      <c r="AD74" s="50">
        <f t="shared" si="16"/>
        <v>0</v>
      </c>
      <c r="AE74" s="50">
        <f t="shared" si="16"/>
        <v>0</v>
      </c>
      <c r="AF74" s="50">
        <f t="shared" si="16"/>
        <v>0</v>
      </c>
      <c r="AG74" s="50">
        <f t="shared" si="16"/>
        <v>0</v>
      </c>
      <c r="AH74" s="50">
        <f t="shared" si="16"/>
        <v>1342906600</v>
      </c>
      <c r="AI74" s="61">
        <f>IF(ISERROR(AH74/J74),0,AH74/J74)</f>
        <v>0.7</v>
      </c>
      <c r="AJ74" s="61">
        <f>IF(ISERROR(AH74/$AH$75),0,AH74/$AH$75)</f>
        <v>1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17" customFormat="1" ht="44.25" customHeight="1">
      <c r="A75" s="108" t="str">
        <f>"TOTAL ASIG."&amp;" "&amp;$A$5</f>
        <v>TOTAL ASIG. 24-02-015 "INTEGRA - Subsecretaria de Educación Parvularia"</v>
      </c>
      <c r="B75" s="108"/>
      <c r="C75" s="108"/>
      <c r="D75" s="108"/>
      <c r="E75" s="108"/>
      <c r="F75" s="108"/>
      <c r="G75" s="108"/>
      <c r="H75" s="108"/>
      <c r="I75" s="108"/>
      <c r="J75" s="79">
        <f>SUM(J11,J15,J19,J23,J27,J31,J35,J39,J43,J47,J51,J55,J59,J63,J67,J71,J74)</f>
        <v>1918438000</v>
      </c>
      <c r="K75" s="79">
        <f t="shared" ref="K75:AH75" si="17">SUM(K11,K15,K19,K23,K27,K31,K35,K39,K43,K47,K51,K55,K59,K63,K67,K71,K74)</f>
        <v>1918438000</v>
      </c>
      <c r="L75" s="79">
        <f t="shared" si="17"/>
        <v>0</v>
      </c>
      <c r="M75" s="79">
        <f t="shared" si="17"/>
        <v>0</v>
      </c>
      <c r="N75" s="79">
        <f t="shared" si="17"/>
        <v>0</v>
      </c>
      <c r="O75" s="79">
        <f t="shared" si="17"/>
        <v>0</v>
      </c>
      <c r="P75" s="79">
        <f t="shared" si="17"/>
        <v>0</v>
      </c>
      <c r="Q75" s="79">
        <f t="shared" si="17"/>
        <v>0</v>
      </c>
      <c r="R75" s="79">
        <f t="shared" si="17"/>
        <v>0</v>
      </c>
      <c r="S75" s="79">
        <f t="shared" si="17"/>
        <v>0</v>
      </c>
      <c r="T75" s="79">
        <f t="shared" si="17"/>
        <v>0</v>
      </c>
      <c r="U75" s="79">
        <f t="shared" si="17"/>
        <v>0</v>
      </c>
      <c r="V75" s="79">
        <f t="shared" si="17"/>
        <v>0</v>
      </c>
      <c r="W75" s="79">
        <f t="shared" si="17"/>
        <v>0</v>
      </c>
      <c r="X75" s="79">
        <f t="shared" si="17"/>
        <v>0</v>
      </c>
      <c r="Y75" s="79">
        <f t="shared" si="17"/>
        <v>0</v>
      </c>
      <c r="Z75" s="79">
        <f t="shared" si="17"/>
        <v>0</v>
      </c>
      <c r="AA75" s="79">
        <f t="shared" si="17"/>
        <v>1342906600</v>
      </c>
      <c r="AB75" s="79">
        <f t="shared" si="17"/>
        <v>0</v>
      </c>
      <c r="AC75" s="79">
        <f t="shared" si="17"/>
        <v>1342906600</v>
      </c>
      <c r="AD75" s="79">
        <f t="shared" si="17"/>
        <v>0</v>
      </c>
      <c r="AE75" s="79">
        <f t="shared" si="17"/>
        <v>0</v>
      </c>
      <c r="AF75" s="79">
        <f t="shared" si="17"/>
        <v>0</v>
      </c>
      <c r="AG75" s="79">
        <f t="shared" si="17"/>
        <v>0</v>
      </c>
      <c r="AH75" s="79">
        <f t="shared" si="17"/>
        <v>1342906600</v>
      </c>
      <c r="AI75" s="80">
        <f>IF(ISERROR(AH75/J75),0,AH75/J75)</f>
        <v>0.7</v>
      </c>
      <c r="AJ75" s="80">
        <f>IF(ISERROR(AH75/$AH$75),0,AH75/$AH$75)</f>
        <v>1</v>
      </c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</row>
    <row r="76" spans="1:106">
      <c r="J76" s="12"/>
      <c r="R76" s="12"/>
      <c r="S76" s="12"/>
      <c r="T76" s="12"/>
      <c r="V76" s="12"/>
      <c r="W76" s="12"/>
      <c r="X76" s="12"/>
      <c r="Z76" s="12"/>
      <c r="AA76" s="12"/>
      <c r="AB76" s="12"/>
      <c r="AD76" s="12"/>
      <c r="AE76" s="12"/>
      <c r="AF76" s="1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>
      <c r="J77" s="12"/>
      <c r="R77" s="12"/>
      <c r="S77" s="12"/>
      <c r="T77" s="12"/>
      <c r="V77" s="12"/>
      <c r="W77" s="12"/>
      <c r="X77" s="12"/>
      <c r="Z77" s="12"/>
      <c r="AA77" s="12"/>
      <c r="AB77" s="12"/>
      <c r="AD77" s="12"/>
      <c r="AE77" s="12"/>
      <c r="AF77" s="1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</row>
    <row r="79" spans="1:106">
      <c r="J79" s="12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</row>
    <row r="81" spans="1:106"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</row>
    <row r="82" spans="1:106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106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106" s="3" customFormat="1">
      <c r="A84" s="5"/>
      <c r="B84" s="2"/>
      <c r="C84" s="2"/>
      <c r="D84" s="2"/>
      <c r="E84" s="5"/>
      <c r="F84" s="5"/>
      <c r="G84" s="2"/>
      <c r="H84" s="2"/>
      <c r="I84" s="2"/>
      <c r="J84" s="12"/>
      <c r="K84" s="12"/>
      <c r="L84" s="5"/>
      <c r="M84" s="2"/>
      <c r="N84" s="2"/>
      <c r="O84" s="2"/>
      <c r="P84" s="2"/>
      <c r="Q84" s="18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  <c r="AI84" s="19"/>
      <c r="AJ84" s="19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</row>
    <row r="85" spans="1:106" s="3" customFormat="1">
      <c r="A85" s="5"/>
      <c r="B85" s="2"/>
      <c r="C85" s="2"/>
      <c r="D85" s="2"/>
      <c r="E85" s="5"/>
      <c r="F85" s="5"/>
      <c r="G85" s="2"/>
      <c r="H85" s="2"/>
      <c r="I85" s="2"/>
      <c r="J85" s="12"/>
      <c r="K85" s="12"/>
      <c r="L85" s="5"/>
      <c r="M85" s="2"/>
      <c r="N85" s="2"/>
      <c r="O85" s="2"/>
      <c r="P85" s="2"/>
      <c r="Q85" s="18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  <c r="AI85" s="19"/>
      <c r="AJ85" s="19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</row>
    <row r="86" spans="1:106" s="3" customFormat="1">
      <c r="A86" s="5"/>
      <c r="B86" s="2"/>
      <c r="C86" s="2"/>
      <c r="D86" s="2"/>
      <c r="E86" s="5"/>
      <c r="F86" s="5"/>
      <c r="G86" s="2"/>
      <c r="H86" s="2"/>
      <c r="I86" s="2"/>
      <c r="J86" s="12"/>
      <c r="K86" s="12"/>
      <c r="L86" s="5"/>
      <c r="M86" s="2"/>
      <c r="N86" s="2"/>
      <c r="O86" s="2"/>
      <c r="P86" s="2"/>
      <c r="Q86" s="18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  <c r="AI86" s="19"/>
      <c r="AJ86" s="19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</row>
    <row r="87" spans="1:106" s="3" customFormat="1">
      <c r="A87" s="5"/>
      <c r="B87" s="2"/>
      <c r="C87" s="2"/>
      <c r="D87" s="2"/>
      <c r="E87" s="5"/>
      <c r="F87" s="5"/>
      <c r="G87" s="2"/>
      <c r="H87" s="2"/>
      <c r="I87" s="2"/>
      <c r="J87" s="12"/>
      <c r="K87" s="12"/>
      <c r="L87" s="5"/>
      <c r="M87" s="2"/>
      <c r="N87" s="2"/>
      <c r="O87" s="2"/>
      <c r="P87" s="2"/>
      <c r="Q87" s="18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  <c r="AI87" s="19"/>
      <c r="AJ87" s="19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</row>
    <row r="88" spans="1:106" s="3" customFormat="1">
      <c r="A88" s="5"/>
      <c r="B88" s="2"/>
      <c r="C88" s="2"/>
      <c r="D88" s="2"/>
      <c r="E88" s="5"/>
      <c r="F88" s="5"/>
      <c r="G88" s="2"/>
      <c r="H88" s="2"/>
      <c r="I88" s="2"/>
      <c r="J88" s="12"/>
      <c r="K88" s="12"/>
      <c r="L88" s="5"/>
      <c r="M88" s="2"/>
      <c r="N88" s="2"/>
      <c r="O88" s="2"/>
      <c r="P88" s="2"/>
      <c r="Q88" s="18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  <c r="AI88" s="19"/>
      <c r="AJ88" s="19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</row>
    <row r="89" spans="1:106" s="3" customFormat="1">
      <c r="A89" s="5"/>
      <c r="B89" s="2"/>
      <c r="C89" s="2"/>
      <c r="D89" s="2"/>
      <c r="E89" s="5"/>
      <c r="F89" s="5"/>
      <c r="G89" s="2"/>
      <c r="H89" s="2"/>
      <c r="I89" s="2"/>
      <c r="J89" s="12"/>
      <c r="K89" s="12"/>
      <c r="L89" s="5"/>
      <c r="M89" s="2"/>
      <c r="N89" s="2"/>
      <c r="O89" s="2"/>
      <c r="P89" s="2"/>
      <c r="Q89" s="18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  <c r="AI89" s="19"/>
      <c r="AJ89" s="19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</row>
    <row r="90" spans="1:106" s="3" customFormat="1">
      <c r="A90" s="5"/>
      <c r="B90" s="2"/>
      <c r="C90" s="2"/>
      <c r="D90" s="2"/>
      <c r="E90" s="5"/>
      <c r="F90" s="5"/>
      <c r="G90" s="2"/>
      <c r="H90" s="2"/>
      <c r="I90" s="2"/>
      <c r="J90" s="12"/>
      <c r="K90" s="12"/>
      <c r="L90" s="5"/>
      <c r="M90" s="2"/>
      <c r="N90" s="2"/>
      <c r="O90" s="2"/>
      <c r="P90" s="2"/>
      <c r="Q90" s="18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  <c r="AI90" s="19"/>
      <c r="AJ90" s="19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</row>
    <row r="91" spans="1:106" s="3" customFormat="1">
      <c r="A91" s="5"/>
      <c r="B91" s="2"/>
      <c r="C91" s="2"/>
      <c r="D91" s="2"/>
      <c r="E91" s="5"/>
      <c r="F91" s="5"/>
      <c r="G91" s="2"/>
      <c r="H91" s="2"/>
      <c r="I91" s="2"/>
      <c r="J91" s="12"/>
      <c r="K91" s="12"/>
      <c r="L91" s="5"/>
      <c r="M91" s="2"/>
      <c r="N91" s="2"/>
      <c r="O91" s="2"/>
      <c r="P91" s="2"/>
      <c r="Q91" s="18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  <c r="AI91" s="19"/>
      <c r="AJ91" s="19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</row>
    <row r="92" spans="1:106" s="3" customFormat="1">
      <c r="A92" s="5"/>
      <c r="B92" s="2"/>
      <c r="C92" s="2"/>
      <c r="D92" s="2"/>
      <c r="E92" s="5"/>
      <c r="F92" s="5"/>
      <c r="G92" s="2"/>
      <c r="H92" s="2"/>
      <c r="I92" s="2"/>
      <c r="J92" s="12"/>
      <c r="K92" s="12"/>
      <c r="L92" s="5"/>
      <c r="M92" s="2"/>
      <c r="N92" s="2"/>
      <c r="O92" s="2"/>
      <c r="P92" s="2"/>
      <c r="Q92" s="18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  <c r="AI92" s="19"/>
      <c r="AJ92" s="19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</row>
    <row r="94" spans="1:106" s="3" customFormat="1">
      <c r="A94" s="2"/>
      <c r="B94" s="2"/>
      <c r="C94" s="2"/>
      <c r="D94" s="2"/>
      <c r="E94" s="63"/>
      <c r="F94" s="5"/>
      <c r="G94" s="2"/>
      <c r="H94" s="2"/>
      <c r="I94" s="2"/>
      <c r="K94" s="12"/>
      <c r="L94" s="5"/>
      <c r="M94" s="2"/>
      <c r="N94" s="2"/>
      <c r="O94" s="2"/>
      <c r="P94" s="2"/>
      <c r="Q94" s="18"/>
      <c r="AI94" s="19"/>
      <c r="AJ94" s="19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</row>
  </sheetData>
  <mergeCells count="80">
    <mergeCell ref="Z6:AB6"/>
    <mergeCell ref="A1:AJ1"/>
    <mergeCell ref="A2:AJ2"/>
    <mergeCell ref="A3:AJ3"/>
    <mergeCell ref="A4:AJ4"/>
    <mergeCell ref="A5:AJ5"/>
    <mergeCell ref="AD6:AF6"/>
    <mergeCell ref="AI6:AJ6"/>
    <mergeCell ref="U6:U7"/>
    <mergeCell ref="Y6:Y7"/>
    <mergeCell ref="AC6:AC7"/>
    <mergeCell ref="AG6:AG7"/>
    <mergeCell ref="AH6:AH7"/>
    <mergeCell ref="M6:O6"/>
    <mergeCell ref="R6:T6"/>
    <mergeCell ref="V6:X6"/>
    <mergeCell ref="A8:E8"/>
    <mergeCell ref="A11:I11"/>
    <mergeCell ref="A12:E12"/>
    <mergeCell ref="J6:J7"/>
    <mergeCell ref="J9:J10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75:I75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A60:E60"/>
    <mergeCell ref="J17:J18"/>
    <mergeCell ref="J21:J22"/>
    <mergeCell ref="J25:J26"/>
    <mergeCell ref="J29:J30"/>
    <mergeCell ref="A74:I74"/>
    <mergeCell ref="A63:I63"/>
    <mergeCell ref="A44:E44"/>
    <mergeCell ref="A47:I47"/>
    <mergeCell ref="A48:E48"/>
    <mergeCell ref="A51:I51"/>
    <mergeCell ref="A52:E52"/>
    <mergeCell ref="A35:I35"/>
    <mergeCell ref="A36:E36"/>
    <mergeCell ref="A39:I39"/>
    <mergeCell ref="A40:E40"/>
    <mergeCell ref="A43:I43"/>
    <mergeCell ref="J72:J73"/>
    <mergeCell ref="K6:K7"/>
    <mergeCell ref="L6:L7"/>
    <mergeCell ref="P6:P7"/>
    <mergeCell ref="Q6:Q7"/>
    <mergeCell ref="J53:J54"/>
    <mergeCell ref="J57:J58"/>
    <mergeCell ref="J61:J62"/>
    <mergeCell ref="J65:J66"/>
    <mergeCell ref="J69:J70"/>
    <mergeCell ref="J33:J34"/>
    <mergeCell ref="J37:J38"/>
    <mergeCell ref="J41:J42"/>
    <mergeCell ref="J45:J46"/>
    <mergeCell ref="J49:J50"/>
    <mergeCell ref="J13:J14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0A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0A00-000001000000}">
      <formula1>42005</formula1>
    </dataValidation>
    <dataValidation type="date" errorStyle="information" operator="greaterThan" allowBlank="1" showInputMessage="1" showErrorMessage="1" errorTitle="SÓLO FECHAS" error="Las fechas corresponden al presupuesto 2014" sqref="H10:I10 H42:I42 H46:I46 H13:I14 H17:I18 H21:I22 H29:I30 H33:I34 H37:I38 H49:I50 H53:I54 H57:I58 H61:I62 H65:I66 H69:I70" xr:uid="{00000000-0002-0000-0A00-000002000000}">
      <formula1>42005</formula1>
    </dataValidation>
    <dataValidation type="decimal" allowBlank="1" showInputMessage="1" showErrorMessage="1" errorTitle="Sólo números" error="Sólo ingresar números sin letras_x000a_" sqref="M41 M42:N42 M45 M46:N46 M73 R73:T73 V73:X73 Z73:AB73 AD73:AF73 M25:M26 Z9:AB10 Z13:AB14 Z17:AB18 Z21:AB22 Z25:AB26 Z29:AB30 Z33:AB34 Z37:AB38 Z41:AB42 Z45:AB46 Z49:AB50 Z53:AB54 Z57:AB58 Z61:AB62 Z65:AB66 Z69:AB70 M9:N10 M13:N14 M17:N18 M21:N22 M29:N30 M33:N34 M37:N38 M49:N50 M53:N54 M57:N58 M61:N62 M65:N66 M69:N70 R9:T10 AD9:AF10 R13:T14 AD13:AF14 R17:T18 AD17:AF18 R21:T22 AD21:AF22 R25:T26 AD25:AF26 R29:T30 AD29:AF30 R33:T34 AD33:AF34 R37:T38 AD37:AF38 R41:T42 AD41:AF42 R45:T46 AD45:AF46 R49:T50 AD49:AF50 R53:T54 AD53:AF54 R57:T58 AD57:AF58 R61:T62 AD61:AF62 R65:T66 AD65:AF66 R69:T70 AD69:AF70 V9:X10 V13:X14 V17:X18 V21:X22 V25:X26 V29:X30 V33:X34 V37:X38 V41:X42 V45:X46 V49:X50 V53:X54 V57:X58 V61:X62 V65:X66 V69:X70" xr:uid="{00000000-0002-0000-0A00-000003000000}">
      <formula1>-100000000</formula1>
      <formula2>10000000000</formula2>
    </dataValidation>
    <dataValidation type="textLength" operator="lessThanOrEqual" allowBlank="1" showInputMessage="1" showErrorMessage="1" errorTitle="MÁXIMO DE CARACTERES SOBREPASADO" error="Sólo 255 caracteres por celdas" sqref="N41 C42 L42 N45 C46 L46 Q49 P50:Q50 E73:G73 N73 P73:Q73 C9:C10 C13:C14 C17:C18 C21:C22 C29:C30 C33:C34 C37:C38 C49:C50 C53:C54 C57:C58 C61:C62 C65:C66 C69:C70 L9:L10 L13:L14 L17:L18 L21:L22 L29:L30 L33:L34 L37:L38 L49:L50 L53:L54 L57:L58 L61:L62 L65:L66 L69:L70 N25:N26 P9:Q10 P13:Q14 P17:Q18 P21:Q22 P25:Q26 P29:Q30 P33:Q34 P37:Q38 P41:Q42 P45:Q46 P53:Q54 P57:Q58 P61:Q62 P65:Q66 P69:Q70 E9:G10 E13:G14 E17:G18 E21:G22 E25:G26 E29:G30 E33:G34 E37:G38 E41:G42 E45:G46 E49:G50 E53:G54 E57:G58 E61:G62 E65:G66 E69:G70" xr:uid="{00000000-0002-0000-0A00-000004000000}">
      <formula1>255</formula1>
    </dataValidation>
    <dataValidation type="date" operator="greaterThan" allowBlank="1" showInputMessage="1" showErrorMessage="1" errorTitle="Error en Ingresos de Fechas" error="La fecha debe corresponder al Año 2014." sqref="D42 D46 D9:D10 D13:D14 D17:D18 D21:D22 D29:D30 D33:D34 D37:D38 D49:D50 D53:D54 D57:D58 D61:D62 D65:D66 D69:D70" xr:uid="{00000000-0002-0000-0A00-000005000000}">
      <formula1>41275</formula1>
    </dataValidation>
    <dataValidation type="textLength" operator="lessThanOrEqual" allowBlank="1" showInputMessage="1" showErrorMessage="1" sqref="K45 K73 K9:K10 K13:K14 K17:K18 K21:K22 K25:K26 K29:K30 K33:K34 K37:K38 K41:K42 K49:K50 K53:K54 K57:K58 K61:K62 K65:K66 K69:K70" xr:uid="{00000000-0002-0000-0A00-000006000000}">
      <formula1>255</formula1>
    </dataValidation>
    <dataValidation allowBlank="1" showInputMessage="1" showErrorMessage="1" errorTitle="Sólo números" error="Sólo ingresar números sin letras_x000a_" sqref="P49 O8:O10 O12:O14 O16:O18 O20:O22 O24:O26 O28:O30 O32:O34 O36:O38 O40:O42 O44:O46 O48:O50 O52:O54 O56:O58 O60:O62 O64:O66 O68:O70 O72:O73" xr:uid="{00000000-0002-0000-0A00-000007000000}"/>
  </dataValidations>
  <printOptions horizontalCentered="1" verticalCentered="1"/>
  <pageMargins left="0" right="0" top="0" bottom="0.74803149606299202" header="0.31496062992126" footer="0.31496062992126"/>
  <pageSetup paperSize="41" scale="29" orientation="landscape"/>
  <legacyDrawingHF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33CCFF"/>
    <pageSetUpPr fitToPage="1"/>
  </sheetPr>
  <dimension ref="A1:Y42"/>
  <sheetViews>
    <sheetView topLeftCell="A16" workbookViewId="0">
      <selection activeCell="A3" sqref="A3"/>
    </sheetView>
  </sheetViews>
  <sheetFormatPr defaultColWidth="11.375" defaultRowHeight="10.5" outlineLevelCol="1"/>
  <cols>
    <col min="1" max="1" width="51.625" style="2" customWidth="1"/>
    <col min="2" max="2" width="14.125" style="3" customWidth="1"/>
    <col min="3" max="3" width="14.12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110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+'24-02-015 Ind. INTEGRA'!J11</f>
        <v>0</v>
      </c>
      <c r="C8" s="9">
        <f>+'24-02-015 Ind. INTEGRA'!K11</f>
        <v>0</v>
      </c>
      <c r="D8" s="9">
        <f>+'24-02-015 Ind. INTEGRA'!M11</f>
        <v>0</v>
      </c>
      <c r="E8" s="9">
        <f>+'24-02-015 Ind. INTEGRA'!N11</f>
        <v>0</v>
      </c>
      <c r="F8" s="9">
        <f>+'24-02-015 Ind. INTEGRA'!O11</f>
        <v>0</v>
      </c>
      <c r="G8" s="9">
        <f>+'24-02-015 Ind. INTEGRA'!R11</f>
        <v>0</v>
      </c>
      <c r="H8" s="9">
        <f>+'24-02-015 Ind. INTEGRA'!S11</f>
        <v>0</v>
      </c>
      <c r="I8" s="9">
        <f>+'24-02-015 Ind. INTEGRA'!T11</f>
        <v>0</v>
      </c>
      <c r="J8" s="9">
        <f>+'24-02-015 Ind. INTEGRA'!U11</f>
        <v>0</v>
      </c>
      <c r="K8" s="9">
        <f>+'24-02-015 Ind. INTEGRA'!V11</f>
        <v>0</v>
      </c>
      <c r="L8" s="9">
        <f>+'24-02-015 Ind. INTEGRA'!W11</f>
        <v>0</v>
      </c>
      <c r="M8" s="9">
        <f>+'24-02-015 Ind. INTEGRA'!X11</f>
        <v>0</v>
      </c>
      <c r="N8" s="9">
        <f>+'24-02-015 Ind. INTEGRA'!Y11</f>
        <v>0</v>
      </c>
      <c r="O8" s="9">
        <f>+'24-02-015 Ind. INTEGRA'!Z11</f>
        <v>0</v>
      </c>
      <c r="P8" s="9">
        <f>+'24-02-015 Ind. INTEGRA'!AA11</f>
        <v>0</v>
      </c>
      <c r="Q8" s="9">
        <f>+'24-02-015 Ind. INTEGRA'!AB11</f>
        <v>0</v>
      </c>
      <c r="R8" s="9">
        <f>+'24-02-015 Ind. INTEGRA'!AC11</f>
        <v>0</v>
      </c>
      <c r="S8" s="9">
        <f>+'24-02-015 Ind. INTEGRA'!AD11</f>
        <v>0</v>
      </c>
      <c r="T8" s="9">
        <f>+'24-02-015 Ind. INTEGRA'!AE11</f>
        <v>0</v>
      </c>
      <c r="U8" s="9">
        <f>+'24-02-015 Ind. INTEGRA'!AF11</f>
        <v>0</v>
      </c>
      <c r="V8" s="9">
        <f>+'24-02-015 Ind. INTEGRA'!AG11</f>
        <v>0</v>
      </c>
      <c r="W8" s="9">
        <f>+'24-02-015 Ind. INTEGRA'!AH11</f>
        <v>0</v>
      </c>
      <c r="X8" s="14">
        <f>+'24-02-015 Ind. INTEGRA'!AI11</f>
        <v>0</v>
      </c>
      <c r="Y8" s="14">
        <f>+'24-02-015 Ind. INTEGRA'!AJ11</f>
        <v>0</v>
      </c>
    </row>
    <row r="9" spans="1:25" ht="24.75" customHeight="1">
      <c r="A9" s="8" t="s">
        <v>48</v>
      </c>
      <c r="B9" s="9">
        <f>+'24-02-015 Ind. INTEGRA'!J15</f>
        <v>0</v>
      </c>
      <c r="C9" s="9">
        <f>+'24-02-015 Ind. INTEGRA'!K15</f>
        <v>0</v>
      </c>
      <c r="D9" s="9">
        <f>+'24-02-015 Ind. INTEGRA'!M15</f>
        <v>0</v>
      </c>
      <c r="E9" s="9">
        <f>+'24-02-015 Ind. INTEGRA'!N15</f>
        <v>0</v>
      </c>
      <c r="F9" s="9">
        <f>+'24-02-015 Ind. INTEGRA'!O15</f>
        <v>0</v>
      </c>
      <c r="G9" s="9">
        <f>+'24-02-015 Ind. INTEGRA'!R15</f>
        <v>0</v>
      </c>
      <c r="H9" s="9">
        <f>+'24-02-015 Ind. INTEGRA'!S15</f>
        <v>0</v>
      </c>
      <c r="I9" s="9">
        <f>+'24-02-015 Ind. INTEGRA'!T15</f>
        <v>0</v>
      </c>
      <c r="J9" s="9">
        <f>+'24-02-015 Ind. INTEGRA'!U15</f>
        <v>0</v>
      </c>
      <c r="K9" s="9">
        <f>+'24-02-015 Ind. INTEGRA'!V15</f>
        <v>0</v>
      </c>
      <c r="L9" s="9">
        <f>+'24-02-015 Ind. INTEGRA'!W15</f>
        <v>0</v>
      </c>
      <c r="M9" s="9">
        <f>+'24-02-015 Ind. INTEGRA'!X15</f>
        <v>0</v>
      </c>
      <c r="N9" s="9">
        <f>+'24-02-015 Ind. INTEGRA'!Y15</f>
        <v>0</v>
      </c>
      <c r="O9" s="9">
        <f>+'24-02-015 Ind. INTEGRA'!Z15</f>
        <v>0</v>
      </c>
      <c r="P9" s="9">
        <f>+'24-02-015 Ind. INTEGRA'!AA15</f>
        <v>0</v>
      </c>
      <c r="Q9" s="9">
        <f>+'24-02-015 Ind. INTEGRA'!AB15</f>
        <v>0</v>
      </c>
      <c r="R9" s="9">
        <f>+'24-02-015 Ind. INTEGRA'!AC15</f>
        <v>0</v>
      </c>
      <c r="S9" s="9">
        <f>+'24-02-015 Ind. INTEGRA'!AD15</f>
        <v>0</v>
      </c>
      <c r="T9" s="9">
        <f>+'24-02-015 Ind. INTEGRA'!AE15</f>
        <v>0</v>
      </c>
      <c r="U9" s="9">
        <f>+'24-02-015 Ind. INTEGRA'!AF15</f>
        <v>0</v>
      </c>
      <c r="V9" s="9">
        <f>+'24-02-015 Ind. INTEGRA'!AG15</f>
        <v>0</v>
      </c>
      <c r="W9" s="9">
        <f>+'24-02-015 Ind. INTEGRA'!AH15</f>
        <v>0</v>
      </c>
      <c r="X9" s="14">
        <f>+'24-02-015 Ind. INTEGRA'!AI15</f>
        <v>0</v>
      </c>
      <c r="Y9" s="14">
        <f>+'24-02-015 Ind. INTEGRA'!AJ15</f>
        <v>0</v>
      </c>
    </row>
    <row r="10" spans="1:25" ht="24.75" customHeight="1">
      <c r="A10" s="8" t="s">
        <v>50</v>
      </c>
      <c r="B10" s="9">
        <f>+'24-02-015 Ind. INTEGRA'!J19</f>
        <v>0</v>
      </c>
      <c r="C10" s="9">
        <f>+'24-02-015 Ind. INTEGRA'!K19</f>
        <v>0</v>
      </c>
      <c r="D10" s="9">
        <f>+'24-02-015 Ind. INTEGRA'!M19</f>
        <v>0</v>
      </c>
      <c r="E10" s="9">
        <f>+'24-02-015 Ind. INTEGRA'!N19</f>
        <v>0</v>
      </c>
      <c r="F10" s="9">
        <f>+'24-02-015 Ind. INTEGRA'!O19</f>
        <v>0</v>
      </c>
      <c r="G10" s="9">
        <f>+'24-02-015 Ind. INTEGRA'!R19</f>
        <v>0</v>
      </c>
      <c r="H10" s="9">
        <f>+'24-02-015 Ind. INTEGRA'!S19</f>
        <v>0</v>
      </c>
      <c r="I10" s="9">
        <f>+'24-02-015 Ind. INTEGRA'!T19</f>
        <v>0</v>
      </c>
      <c r="J10" s="9">
        <f>+'24-02-015 Ind. INTEGRA'!U19</f>
        <v>0</v>
      </c>
      <c r="K10" s="9">
        <f>+'24-02-015 Ind. INTEGRA'!V19</f>
        <v>0</v>
      </c>
      <c r="L10" s="9">
        <f>+'24-02-015 Ind. INTEGRA'!W19</f>
        <v>0</v>
      </c>
      <c r="M10" s="9">
        <f>+'24-02-015 Ind. INTEGRA'!X19</f>
        <v>0</v>
      </c>
      <c r="N10" s="9">
        <f>+'24-02-015 Ind. INTEGRA'!Y19</f>
        <v>0</v>
      </c>
      <c r="O10" s="9">
        <f>+'24-02-015 Ind. INTEGRA'!Z19</f>
        <v>0</v>
      </c>
      <c r="P10" s="9">
        <f>+'24-02-015 Ind. INTEGRA'!AA19</f>
        <v>0</v>
      </c>
      <c r="Q10" s="9">
        <f>+'24-02-015 Ind. INTEGRA'!AB19</f>
        <v>0</v>
      </c>
      <c r="R10" s="9">
        <f>+'24-02-015 Ind. INTEGRA'!AC19</f>
        <v>0</v>
      </c>
      <c r="S10" s="9">
        <f>+'24-02-015 Ind. INTEGRA'!AD19</f>
        <v>0</v>
      </c>
      <c r="T10" s="9">
        <f>+'24-02-015 Ind. INTEGRA'!AE19</f>
        <v>0</v>
      </c>
      <c r="U10" s="9">
        <f>+'24-02-015 Ind. INTEGRA'!AF19</f>
        <v>0</v>
      </c>
      <c r="V10" s="9">
        <f>+'24-02-015 Ind. INTEGRA'!AG19</f>
        <v>0</v>
      </c>
      <c r="W10" s="9">
        <f>+'24-02-015 Ind. INTEGRA'!AH19</f>
        <v>0</v>
      </c>
      <c r="X10" s="14">
        <f>+'24-02-015 Ind. INTEGRA'!AI19</f>
        <v>0</v>
      </c>
      <c r="Y10" s="14">
        <f>+'24-02-015 Ind. INTEGRA'!AJ19</f>
        <v>0</v>
      </c>
    </row>
    <row r="11" spans="1:25" ht="24.75" customHeight="1">
      <c r="A11" s="8" t="s">
        <v>52</v>
      </c>
      <c r="B11" s="9">
        <f>+'24-02-015 Ind. INTEGRA'!J23</f>
        <v>0</v>
      </c>
      <c r="C11" s="9">
        <f>+'24-02-015 Ind. INTEGRA'!K23</f>
        <v>0</v>
      </c>
      <c r="D11" s="9">
        <f>+'24-02-015 Ind. INTEGRA'!M23</f>
        <v>0</v>
      </c>
      <c r="E11" s="9">
        <f>+'24-02-015 Ind. INTEGRA'!N23</f>
        <v>0</v>
      </c>
      <c r="F11" s="9">
        <f>+'24-02-015 Ind. INTEGRA'!O23</f>
        <v>0</v>
      </c>
      <c r="G11" s="9">
        <f>+'24-02-015 Ind. INTEGRA'!R23</f>
        <v>0</v>
      </c>
      <c r="H11" s="9">
        <f>+'24-02-015 Ind. INTEGRA'!S23</f>
        <v>0</v>
      </c>
      <c r="I11" s="9">
        <f>+'24-02-015 Ind. INTEGRA'!T23</f>
        <v>0</v>
      </c>
      <c r="J11" s="9">
        <f>+'24-02-015 Ind. INTEGRA'!U23</f>
        <v>0</v>
      </c>
      <c r="K11" s="9">
        <f>+'24-02-015 Ind. INTEGRA'!V23</f>
        <v>0</v>
      </c>
      <c r="L11" s="9">
        <f>+'24-02-015 Ind. INTEGRA'!W23</f>
        <v>0</v>
      </c>
      <c r="M11" s="9">
        <f>+'24-02-015 Ind. INTEGRA'!X23</f>
        <v>0</v>
      </c>
      <c r="N11" s="9">
        <f>+'24-02-015 Ind. INTEGRA'!Y23</f>
        <v>0</v>
      </c>
      <c r="O11" s="9">
        <f>+'24-02-015 Ind. INTEGRA'!Z23</f>
        <v>0</v>
      </c>
      <c r="P11" s="9">
        <f>+'24-02-015 Ind. INTEGRA'!AA23</f>
        <v>0</v>
      </c>
      <c r="Q11" s="9">
        <f>+'24-02-015 Ind. INTEGRA'!AB23</f>
        <v>0</v>
      </c>
      <c r="R11" s="9">
        <f>+'24-02-015 Ind. INTEGRA'!AC23</f>
        <v>0</v>
      </c>
      <c r="S11" s="9">
        <f>+'24-02-015 Ind. INTEGRA'!AD23</f>
        <v>0</v>
      </c>
      <c r="T11" s="9">
        <f>+'24-02-015 Ind. INTEGRA'!AE23</f>
        <v>0</v>
      </c>
      <c r="U11" s="9">
        <f>+'24-02-015 Ind. INTEGRA'!AF23</f>
        <v>0</v>
      </c>
      <c r="V11" s="9">
        <f>+'24-02-015 Ind. INTEGRA'!AG23</f>
        <v>0</v>
      </c>
      <c r="W11" s="9">
        <f>+'24-02-015 Ind. INTEGRA'!AH23</f>
        <v>0</v>
      </c>
      <c r="X11" s="14">
        <f>+'24-02-015 Ind. INTEGRA'!AI23</f>
        <v>0</v>
      </c>
      <c r="Y11" s="14">
        <f>+'24-02-015 Ind. INTEGRA'!AJ23</f>
        <v>0</v>
      </c>
    </row>
    <row r="12" spans="1:25" ht="24.75" customHeight="1">
      <c r="A12" s="8" t="s">
        <v>54</v>
      </c>
      <c r="B12" s="9">
        <f>+'24-02-015 Ind. INTEGRA'!J27</f>
        <v>0</v>
      </c>
      <c r="C12" s="9">
        <f>+'24-02-015 Ind. INTEGRA'!K27</f>
        <v>0</v>
      </c>
      <c r="D12" s="9">
        <f>+'24-02-015 Ind. INTEGRA'!M27</f>
        <v>0</v>
      </c>
      <c r="E12" s="9">
        <f>+'24-02-015 Ind. INTEGRA'!N27</f>
        <v>0</v>
      </c>
      <c r="F12" s="9">
        <f>+'24-02-015 Ind. INTEGRA'!O27</f>
        <v>0</v>
      </c>
      <c r="G12" s="9">
        <f>+'24-02-015 Ind. INTEGRA'!R27</f>
        <v>0</v>
      </c>
      <c r="H12" s="9">
        <f>+'24-02-015 Ind. INTEGRA'!S27</f>
        <v>0</v>
      </c>
      <c r="I12" s="9">
        <f>+'24-02-015 Ind. INTEGRA'!T27</f>
        <v>0</v>
      </c>
      <c r="J12" s="9">
        <f>+'24-02-015 Ind. INTEGRA'!U27</f>
        <v>0</v>
      </c>
      <c r="K12" s="9">
        <f>+'24-02-015 Ind. INTEGRA'!V27</f>
        <v>0</v>
      </c>
      <c r="L12" s="9">
        <f>+'24-02-015 Ind. INTEGRA'!W27</f>
        <v>0</v>
      </c>
      <c r="M12" s="9">
        <f>+'24-02-015 Ind. INTEGRA'!X27</f>
        <v>0</v>
      </c>
      <c r="N12" s="9">
        <f>+'24-02-015 Ind. INTEGRA'!Y27</f>
        <v>0</v>
      </c>
      <c r="O12" s="9">
        <f>+'24-02-015 Ind. INTEGRA'!Z27</f>
        <v>0</v>
      </c>
      <c r="P12" s="9">
        <f>+'24-02-015 Ind. INTEGRA'!AA27</f>
        <v>0</v>
      </c>
      <c r="Q12" s="9">
        <f>+'24-02-015 Ind. INTEGRA'!AB27</f>
        <v>0</v>
      </c>
      <c r="R12" s="9">
        <f>+'24-02-015 Ind. INTEGRA'!AC27</f>
        <v>0</v>
      </c>
      <c r="S12" s="9">
        <f>+'24-02-015 Ind. INTEGRA'!AD27</f>
        <v>0</v>
      </c>
      <c r="T12" s="9">
        <f>+'24-02-015 Ind. INTEGRA'!AE27</f>
        <v>0</v>
      </c>
      <c r="U12" s="9">
        <f>+'24-02-015 Ind. INTEGRA'!AF27</f>
        <v>0</v>
      </c>
      <c r="V12" s="9">
        <f>+'24-02-015 Ind. INTEGRA'!AG27</f>
        <v>0</v>
      </c>
      <c r="W12" s="9">
        <f>+'24-02-015 Ind. INTEGRA'!AH27</f>
        <v>0</v>
      </c>
      <c r="X12" s="14">
        <f>+'24-02-015 Ind. INTEGRA'!AI27</f>
        <v>0</v>
      </c>
      <c r="Y12" s="14">
        <f>+'24-02-015 Ind. INTEGRA'!AJ27</f>
        <v>0</v>
      </c>
    </row>
    <row r="13" spans="1:25" ht="24.75" customHeight="1">
      <c r="A13" s="8" t="s">
        <v>57</v>
      </c>
      <c r="B13" s="9">
        <f>+'24-02-015 Ind. INTEGRA'!J31</f>
        <v>0</v>
      </c>
      <c r="C13" s="9">
        <f>+'24-02-015 Ind. INTEGRA'!K31</f>
        <v>0</v>
      </c>
      <c r="D13" s="9">
        <f>+'24-02-015 Ind. INTEGRA'!M31</f>
        <v>0</v>
      </c>
      <c r="E13" s="9">
        <f>+'24-02-015 Ind. INTEGRA'!N31</f>
        <v>0</v>
      </c>
      <c r="F13" s="9">
        <f>+'24-02-015 Ind. INTEGRA'!O31</f>
        <v>0</v>
      </c>
      <c r="G13" s="9">
        <f>+'24-02-015 Ind. INTEGRA'!R31</f>
        <v>0</v>
      </c>
      <c r="H13" s="9">
        <f>+'24-02-015 Ind. INTEGRA'!S31</f>
        <v>0</v>
      </c>
      <c r="I13" s="9">
        <f>+'24-02-015 Ind. INTEGRA'!T31</f>
        <v>0</v>
      </c>
      <c r="J13" s="9">
        <f>+'24-02-015 Ind. INTEGRA'!U31</f>
        <v>0</v>
      </c>
      <c r="K13" s="9">
        <f>+'24-02-015 Ind. INTEGRA'!V31</f>
        <v>0</v>
      </c>
      <c r="L13" s="9">
        <f>+'24-02-015 Ind. INTEGRA'!W31</f>
        <v>0</v>
      </c>
      <c r="M13" s="9">
        <f>+'24-02-015 Ind. INTEGRA'!X31</f>
        <v>0</v>
      </c>
      <c r="N13" s="9">
        <f>+'24-02-015 Ind. INTEGRA'!Y31</f>
        <v>0</v>
      </c>
      <c r="O13" s="9">
        <f>+'24-02-015 Ind. INTEGRA'!Z31</f>
        <v>0</v>
      </c>
      <c r="P13" s="9">
        <f>+'24-02-015 Ind. INTEGRA'!AA31</f>
        <v>0</v>
      </c>
      <c r="Q13" s="9">
        <f>+'24-02-015 Ind. INTEGRA'!AB31</f>
        <v>0</v>
      </c>
      <c r="R13" s="9">
        <f>+'24-02-015 Ind. INTEGRA'!AC31</f>
        <v>0</v>
      </c>
      <c r="S13" s="9">
        <f>+'24-02-015 Ind. INTEGRA'!AD31</f>
        <v>0</v>
      </c>
      <c r="T13" s="9">
        <f>+'24-02-015 Ind. INTEGRA'!AE31</f>
        <v>0</v>
      </c>
      <c r="U13" s="9">
        <f>+'24-02-015 Ind. INTEGRA'!AF31</f>
        <v>0</v>
      </c>
      <c r="V13" s="9">
        <f>+'24-02-015 Ind. INTEGRA'!AG31</f>
        <v>0</v>
      </c>
      <c r="W13" s="9">
        <f>+'24-02-015 Ind. INTEGRA'!AH31</f>
        <v>0</v>
      </c>
      <c r="X13" s="14">
        <f>+'24-02-015 Ind. INTEGRA'!AI31</f>
        <v>0</v>
      </c>
      <c r="Y13" s="14">
        <f>+'24-02-015 Ind. INTEGRA'!AJ31</f>
        <v>0</v>
      </c>
    </row>
    <row r="14" spans="1:25" ht="24.75" customHeight="1">
      <c r="A14" s="8" t="s">
        <v>59</v>
      </c>
      <c r="B14" s="9">
        <f>+'24-02-015 Ind. INTEGRA'!J35</f>
        <v>0</v>
      </c>
      <c r="C14" s="9">
        <f>+'24-02-015 Ind. INTEGRA'!K35</f>
        <v>0</v>
      </c>
      <c r="D14" s="9">
        <f>+'24-02-015 Ind. INTEGRA'!M35</f>
        <v>0</v>
      </c>
      <c r="E14" s="9">
        <f>+'24-02-015 Ind. INTEGRA'!N35</f>
        <v>0</v>
      </c>
      <c r="F14" s="9">
        <f>+'24-02-015 Ind. INTEGRA'!O35</f>
        <v>0</v>
      </c>
      <c r="G14" s="9">
        <f>+'24-02-015 Ind. INTEGRA'!R35</f>
        <v>0</v>
      </c>
      <c r="H14" s="9">
        <f>+'24-02-015 Ind. INTEGRA'!S35</f>
        <v>0</v>
      </c>
      <c r="I14" s="9">
        <f>+'24-02-015 Ind. INTEGRA'!T35</f>
        <v>0</v>
      </c>
      <c r="J14" s="9">
        <f>+'24-02-015 Ind. INTEGRA'!U35</f>
        <v>0</v>
      </c>
      <c r="K14" s="9">
        <f>+'24-02-015 Ind. INTEGRA'!V35</f>
        <v>0</v>
      </c>
      <c r="L14" s="9">
        <f>+'24-02-015 Ind. INTEGRA'!W35</f>
        <v>0</v>
      </c>
      <c r="M14" s="9">
        <f>+'24-02-015 Ind. INTEGRA'!X35</f>
        <v>0</v>
      </c>
      <c r="N14" s="9">
        <f>+'24-02-015 Ind. INTEGRA'!Y35</f>
        <v>0</v>
      </c>
      <c r="O14" s="9">
        <f>+'24-02-015 Ind. INTEGRA'!Z35</f>
        <v>0</v>
      </c>
      <c r="P14" s="9">
        <f>+'24-02-015 Ind. INTEGRA'!AA35</f>
        <v>0</v>
      </c>
      <c r="Q14" s="9">
        <f>+'24-02-015 Ind. INTEGRA'!AB35</f>
        <v>0</v>
      </c>
      <c r="R14" s="9">
        <f>+'24-02-015 Ind. INTEGRA'!AC35</f>
        <v>0</v>
      </c>
      <c r="S14" s="9">
        <f>+'24-02-015 Ind. INTEGRA'!AD35</f>
        <v>0</v>
      </c>
      <c r="T14" s="9">
        <f>+'24-02-015 Ind. INTEGRA'!AE35</f>
        <v>0</v>
      </c>
      <c r="U14" s="9">
        <f>+'24-02-015 Ind. INTEGRA'!AF35</f>
        <v>0</v>
      </c>
      <c r="V14" s="9">
        <f>+'24-02-015 Ind. INTEGRA'!AG35</f>
        <v>0</v>
      </c>
      <c r="W14" s="9">
        <f>+'24-02-015 Ind. INTEGRA'!AH35</f>
        <v>0</v>
      </c>
      <c r="X14" s="14">
        <f>+'24-02-015 Ind. INTEGRA'!AI35</f>
        <v>0</v>
      </c>
      <c r="Y14" s="14">
        <f>+'24-02-015 Ind. INTEGRA'!AJ35</f>
        <v>0</v>
      </c>
    </row>
    <row r="15" spans="1:25" ht="24.75" customHeight="1">
      <c r="A15" s="8" t="s">
        <v>61</v>
      </c>
      <c r="B15" s="9">
        <f>+'24-02-015 Ind. INTEGRA'!J39</f>
        <v>0</v>
      </c>
      <c r="C15" s="9">
        <f>+'24-02-015 Ind. INTEGRA'!K39</f>
        <v>0</v>
      </c>
      <c r="D15" s="9">
        <f>+'24-02-015 Ind. INTEGRA'!M39</f>
        <v>0</v>
      </c>
      <c r="E15" s="9">
        <f>+'24-02-015 Ind. INTEGRA'!N39</f>
        <v>0</v>
      </c>
      <c r="F15" s="9">
        <f>+'24-02-015 Ind. INTEGRA'!O39</f>
        <v>0</v>
      </c>
      <c r="G15" s="9">
        <f>+'24-02-015 Ind. INTEGRA'!R39</f>
        <v>0</v>
      </c>
      <c r="H15" s="9">
        <f>+'24-02-015 Ind. INTEGRA'!S39</f>
        <v>0</v>
      </c>
      <c r="I15" s="9">
        <f>+'24-02-015 Ind. INTEGRA'!T39</f>
        <v>0</v>
      </c>
      <c r="J15" s="9">
        <f>+'24-02-015 Ind. INTEGRA'!U39</f>
        <v>0</v>
      </c>
      <c r="K15" s="9">
        <f>+'24-02-015 Ind. INTEGRA'!V39</f>
        <v>0</v>
      </c>
      <c r="L15" s="9">
        <f>+'24-02-015 Ind. INTEGRA'!W39</f>
        <v>0</v>
      </c>
      <c r="M15" s="9">
        <f>+'24-02-015 Ind. INTEGRA'!X39</f>
        <v>0</v>
      </c>
      <c r="N15" s="9">
        <f>+'24-02-015 Ind. INTEGRA'!Y39</f>
        <v>0</v>
      </c>
      <c r="O15" s="9">
        <f>+'24-02-015 Ind. INTEGRA'!Z39</f>
        <v>0</v>
      </c>
      <c r="P15" s="9">
        <f>+'24-02-015 Ind. INTEGRA'!AA39</f>
        <v>0</v>
      </c>
      <c r="Q15" s="9">
        <f>+'24-02-015 Ind. INTEGRA'!AB39</f>
        <v>0</v>
      </c>
      <c r="R15" s="9">
        <f>+'24-02-015 Ind. INTEGRA'!AC39</f>
        <v>0</v>
      </c>
      <c r="S15" s="9">
        <f>+'24-02-015 Ind. INTEGRA'!AD39</f>
        <v>0</v>
      </c>
      <c r="T15" s="9">
        <f>+'24-02-015 Ind. INTEGRA'!AE39</f>
        <v>0</v>
      </c>
      <c r="U15" s="9">
        <f>+'24-02-015 Ind. INTEGRA'!AF39</f>
        <v>0</v>
      </c>
      <c r="V15" s="9">
        <f>+'24-02-015 Ind. INTEGRA'!AG39</f>
        <v>0</v>
      </c>
      <c r="W15" s="9">
        <f>+'24-02-015 Ind. INTEGRA'!AH39</f>
        <v>0</v>
      </c>
      <c r="X15" s="14">
        <f>+'24-02-015 Ind. INTEGRA'!AI39</f>
        <v>0</v>
      </c>
      <c r="Y15" s="14">
        <f>+'24-02-015 Ind. INTEGRA'!AJ39</f>
        <v>0</v>
      </c>
    </row>
    <row r="16" spans="1:25" ht="24.75" customHeight="1">
      <c r="A16" s="8" t="s">
        <v>63</v>
      </c>
      <c r="B16" s="9">
        <f>+'24-02-015 Ind. INTEGRA'!J43</f>
        <v>0</v>
      </c>
      <c r="C16" s="9">
        <f>+'24-02-015 Ind. INTEGRA'!K43</f>
        <v>0</v>
      </c>
      <c r="D16" s="9">
        <f>+'24-02-015 Ind. INTEGRA'!M43</f>
        <v>0</v>
      </c>
      <c r="E16" s="9">
        <f>+'24-02-015 Ind. INTEGRA'!N43</f>
        <v>0</v>
      </c>
      <c r="F16" s="9">
        <f>+'24-02-015 Ind. INTEGRA'!O43</f>
        <v>0</v>
      </c>
      <c r="G16" s="9">
        <f>+'24-02-015 Ind. INTEGRA'!R43</f>
        <v>0</v>
      </c>
      <c r="H16" s="9">
        <f>+'24-02-015 Ind. INTEGRA'!S43</f>
        <v>0</v>
      </c>
      <c r="I16" s="9">
        <f>+'24-02-015 Ind. INTEGRA'!T43</f>
        <v>0</v>
      </c>
      <c r="J16" s="9">
        <f>+'24-02-015 Ind. INTEGRA'!U43</f>
        <v>0</v>
      </c>
      <c r="K16" s="9">
        <f>+'24-02-015 Ind. INTEGRA'!V43</f>
        <v>0</v>
      </c>
      <c r="L16" s="9">
        <f>+'24-02-015 Ind. INTEGRA'!W43</f>
        <v>0</v>
      </c>
      <c r="M16" s="9">
        <f>+'24-02-015 Ind. INTEGRA'!X43</f>
        <v>0</v>
      </c>
      <c r="N16" s="9">
        <f>+'24-02-015 Ind. INTEGRA'!Y43</f>
        <v>0</v>
      </c>
      <c r="O16" s="9">
        <f>+'24-02-015 Ind. INTEGRA'!Z43</f>
        <v>0</v>
      </c>
      <c r="P16" s="9">
        <f>+'24-02-015 Ind. INTEGRA'!AA43</f>
        <v>0</v>
      </c>
      <c r="Q16" s="9">
        <f>+'24-02-015 Ind. INTEGRA'!AB43</f>
        <v>0</v>
      </c>
      <c r="R16" s="9">
        <f>+'24-02-015 Ind. INTEGRA'!AC43</f>
        <v>0</v>
      </c>
      <c r="S16" s="9">
        <f>+'24-02-015 Ind. INTEGRA'!AD43</f>
        <v>0</v>
      </c>
      <c r="T16" s="9">
        <f>+'24-02-015 Ind. INTEGRA'!AE43</f>
        <v>0</v>
      </c>
      <c r="U16" s="9">
        <f>+'24-02-015 Ind. INTEGRA'!AF43</f>
        <v>0</v>
      </c>
      <c r="V16" s="9">
        <f>+'24-02-015 Ind. INTEGRA'!AG43</f>
        <v>0</v>
      </c>
      <c r="W16" s="9">
        <f>+'24-02-015 Ind. INTEGRA'!AH43</f>
        <v>0</v>
      </c>
      <c r="X16" s="14">
        <f>+'24-02-015 Ind. INTEGRA'!AI43</f>
        <v>0</v>
      </c>
      <c r="Y16" s="14">
        <f>+'24-02-015 Ind. INTEGRA'!AJ43</f>
        <v>0</v>
      </c>
    </row>
    <row r="17" spans="1:25" ht="24.75" customHeight="1">
      <c r="A17" s="8" t="s">
        <v>65</v>
      </c>
      <c r="B17" s="9">
        <f>+'24-02-015 Ind. INTEGRA'!J47</f>
        <v>0</v>
      </c>
      <c r="C17" s="9">
        <f>+'24-02-015 Ind. INTEGRA'!K47</f>
        <v>0</v>
      </c>
      <c r="D17" s="9">
        <f>+'24-02-015 Ind. INTEGRA'!M47</f>
        <v>0</v>
      </c>
      <c r="E17" s="9">
        <f>+'24-02-015 Ind. INTEGRA'!N47</f>
        <v>0</v>
      </c>
      <c r="F17" s="9">
        <f>+'24-02-015 Ind. INTEGRA'!O47</f>
        <v>0</v>
      </c>
      <c r="G17" s="9">
        <f>+'24-02-015 Ind. INTEGRA'!R47</f>
        <v>0</v>
      </c>
      <c r="H17" s="9">
        <f>+'24-02-015 Ind. INTEGRA'!S47</f>
        <v>0</v>
      </c>
      <c r="I17" s="9">
        <f>+'24-02-015 Ind. INTEGRA'!T47</f>
        <v>0</v>
      </c>
      <c r="J17" s="9">
        <f>+'24-02-015 Ind. INTEGRA'!U47</f>
        <v>0</v>
      </c>
      <c r="K17" s="9">
        <f>+'24-02-015 Ind. INTEGRA'!V47</f>
        <v>0</v>
      </c>
      <c r="L17" s="9">
        <f>+'24-02-015 Ind. INTEGRA'!W47</f>
        <v>0</v>
      </c>
      <c r="M17" s="9">
        <f>+'24-02-015 Ind. INTEGRA'!X47</f>
        <v>0</v>
      </c>
      <c r="N17" s="9">
        <f>+'24-02-015 Ind. INTEGRA'!Y47</f>
        <v>0</v>
      </c>
      <c r="O17" s="9">
        <f>+'24-02-015 Ind. INTEGRA'!Z47</f>
        <v>0</v>
      </c>
      <c r="P17" s="9">
        <f>+'24-02-015 Ind. INTEGRA'!AA47</f>
        <v>0</v>
      </c>
      <c r="Q17" s="9">
        <f>+'24-02-015 Ind. INTEGRA'!AB47</f>
        <v>0</v>
      </c>
      <c r="R17" s="9">
        <f>+'24-02-015 Ind. INTEGRA'!AC47</f>
        <v>0</v>
      </c>
      <c r="S17" s="9">
        <f>+'24-02-015 Ind. INTEGRA'!AD47</f>
        <v>0</v>
      </c>
      <c r="T17" s="9">
        <f>+'24-02-015 Ind. INTEGRA'!AE47</f>
        <v>0</v>
      </c>
      <c r="U17" s="9">
        <f>+'24-02-015 Ind. INTEGRA'!AF47</f>
        <v>0</v>
      </c>
      <c r="V17" s="9">
        <f>+'24-02-015 Ind. INTEGRA'!AG47</f>
        <v>0</v>
      </c>
      <c r="W17" s="9">
        <f>+'24-02-015 Ind. INTEGRA'!AH47</f>
        <v>0</v>
      </c>
      <c r="X17" s="14">
        <f>+'24-02-015 Ind. INTEGRA'!AI47</f>
        <v>0</v>
      </c>
      <c r="Y17" s="14">
        <f>+'24-02-015 Ind. INTEGRA'!AJ44</f>
        <v>0</v>
      </c>
    </row>
    <row r="18" spans="1:25" ht="24.75" customHeight="1">
      <c r="A18" s="8" t="s">
        <v>67</v>
      </c>
      <c r="B18" s="9">
        <f>+'24-02-015 Ind. INTEGRA'!J51</f>
        <v>0</v>
      </c>
      <c r="C18" s="9">
        <f>+'24-02-015 Ind. INTEGRA'!K51</f>
        <v>0</v>
      </c>
      <c r="D18" s="9">
        <f>+'24-02-015 Ind. INTEGRA'!M51</f>
        <v>0</v>
      </c>
      <c r="E18" s="9">
        <f>+'24-02-015 Ind. INTEGRA'!N51</f>
        <v>0</v>
      </c>
      <c r="F18" s="9">
        <f>+'24-02-015 Ind. INTEGRA'!O51</f>
        <v>0</v>
      </c>
      <c r="G18" s="9">
        <f>+'24-02-015 Ind. INTEGRA'!R51</f>
        <v>0</v>
      </c>
      <c r="H18" s="9">
        <f>+'24-02-015 Ind. INTEGRA'!S51</f>
        <v>0</v>
      </c>
      <c r="I18" s="9">
        <f>+'24-02-015 Ind. INTEGRA'!T51</f>
        <v>0</v>
      </c>
      <c r="J18" s="9">
        <f>+'24-02-015 Ind. INTEGRA'!U51</f>
        <v>0</v>
      </c>
      <c r="K18" s="9">
        <f>+'24-02-015 Ind. INTEGRA'!V51</f>
        <v>0</v>
      </c>
      <c r="L18" s="9">
        <f>+'24-02-015 Ind. INTEGRA'!W51</f>
        <v>0</v>
      </c>
      <c r="M18" s="9">
        <f>+'24-02-015 Ind. INTEGRA'!X51</f>
        <v>0</v>
      </c>
      <c r="N18" s="9">
        <f>+'24-02-015 Ind. INTEGRA'!Y51</f>
        <v>0</v>
      </c>
      <c r="O18" s="9">
        <f>+'24-02-015 Ind. INTEGRA'!Z51</f>
        <v>0</v>
      </c>
      <c r="P18" s="9">
        <f>+'24-02-015 Ind. INTEGRA'!AA51</f>
        <v>0</v>
      </c>
      <c r="Q18" s="9">
        <f>+'24-02-015 Ind. INTEGRA'!AB51</f>
        <v>0</v>
      </c>
      <c r="R18" s="9">
        <f>+'24-02-015 Ind. INTEGRA'!AC51</f>
        <v>0</v>
      </c>
      <c r="S18" s="9">
        <f>+'24-02-015 Ind. INTEGRA'!AD51</f>
        <v>0</v>
      </c>
      <c r="T18" s="9">
        <f>+'24-02-015 Ind. INTEGRA'!AE51</f>
        <v>0</v>
      </c>
      <c r="U18" s="9">
        <f>+'24-02-015 Ind. INTEGRA'!AF51</f>
        <v>0</v>
      </c>
      <c r="V18" s="9">
        <f>+'24-02-015 Ind. INTEGRA'!AG51</f>
        <v>0</v>
      </c>
      <c r="W18" s="9">
        <f>+'24-02-015 Ind. INTEGRA'!AH51</f>
        <v>0</v>
      </c>
      <c r="X18" s="14">
        <f>+'24-02-015 Ind. INTEGRA'!AI51</f>
        <v>0</v>
      </c>
      <c r="Y18" s="14">
        <f>+'24-02-015 Ind. INTEGRA'!AJ51</f>
        <v>0</v>
      </c>
    </row>
    <row r="19" spans="1:25" ht="24.75" customHeight="1">
      <c r="A19" s="8" t="s">
        <v>69</v>
      </c>
      <c r="B19" s="9">
        <f>+'24-02-015 Ind. INTEGRA'!J55</f>
        <v>0</v>
      </c>
      <c r="C19" s="9">
        <f>+'24-02-015 Ind. INTEGRA'!K55</f>
        <v>0</v>
      </c>
      <c r="D19" s="9">
        <f>+'24-02-015 Ind. INTEGRA'!M55</f>
        <v>0</v>
      </c>
      <c r="E19" s="9">
        <f>+'24-02-015 Ind. INTEGRA'!N55</f>
        <v>0</v>
      </c>
      <c r="F19" s="9">
        <f>+'24-02-015 Ind. INTEGRA'!O55</f>
        <v>0</v>
      </c>
      <c r="G19" s="9">
        <f>+'24-02-015 Ind. INTEGRA'!R55</f>
        <v>0</v>
      </c>
      <c r="H19" s="9">
        <f>+'24-02-015 Ind. INTEGRA'!S55</f>
        <v>0</v>
      </c>
      <c r="I19" s="9">
        <f>+'24-02-015 Ind. INTEGRA'!T55</f>
        <v>0</v>
      </c>
      <c r="J19" s="9">
        <f>+'24-02-015 Ind. INTEGRA'!U55</f>
        <v>0</v>
      </c>
      <c r="K19" s="9">
        <f>+'24-02-015 Ind. INTEGRA'!V55</f>
        <v>0</v>
      </c>
      <c r="L19" s="9">
        <f>+'24-02-015 Ind. INTEGRA'!W55</f>
        <v>0</v>
      </c>
      <c r="M19" s="9">
        <f>+'24-02-015 Ind. INTEGRA'!X55</f>
        <v>0</v>
      </c>
      <c r="N19" s="9">
        <f>+'24-02-015 Ind. INTEGRA'!Y55</f>
        <v>0</v>
      </c>
      <c r="O19" s="9">
        <f>+'24-02-015 Ind. INTEGRA'!Z55</f>
        <v>0</v>
      </c>
      <c r="P19" s="9">
        <f>+'24-02-015 Ind. INTEGRA'!AA55</f>
        <v>0</v>
      </c>
      <c r="Q19" s="9">
        <f>+'24-02-015 Ind. INTEGRA'!AB55</f>
        <v>0</v>
      </c>
      <c r="R19" s="9">
        <f>+'24-02-015 Ind. INTEGRA'!AC55</f>
        <v>0</v>
      </c>
      <c r="S19" s="9">
        <f>+'24-02-015 Ind. INTEGRA'!AD55</f>
        <v>0</v>
      </c>
      <c r="T19" s="9">
        <f>+'24-02-015 Ind. INTEGRA'!AE55</f>
        <v>0</v>
      </c>
      <c r="U19" s="9">
        <f>+'24-02-015 Ind. INTEGRA'!AF55</f>
        <v>0</v>
      </c>
      <c r="V19" s="9">
        <f>+'24-02-015 Ind. INTEGRA'!AG55</f>
        <v>0</v>
      </c>
      <c r="W19" s="9">
        <f>+'24-02-015 Ind. INTEGRA'!AH55</f>
        <v>0</v>
      </c>
      <c r="X19" s="14">
        <f>+'24-02-015 Ind. INTEGRA'!AI55</f>
        <v>0</v>
      </c>
      <c r="Y19" s="14">
        <f>+'24-02-015 Ind. INTEGRA'!AJ55</f>
        <v>0</v>
      </c>
    </row>
    <row r="20" spans="1:25" ht="24.75" customHeight="1">
      <c r="A20" s="10" t="s">
        <v>71</v>
      </c>
      <c r="B20" s="9">
        <f>+'24-02-015 Ind. INTEGRA'!J59</f>
        <v>0</v>
      </c>
      <c r="C20" s="9">
        <f>+'24-02-015 Ind. INTEGRA'!K59</f>
        <v>0</v>
      </c>
      <c r="D20" s="9">
        <f>+'24-02-015 Ind. INTEGRA'!M59</f>
        <v>0</v>
      </c>
      <c r="E20" s="9">
        <f>+'24-02-015 Ind. INTEGRA'!N59</f>
        <v>0</v>
      </c>
      <c r="F20" s="9">
        <f>+'24-02-015 Ind. INTEGRA'!O59</f>
        <v>0</v>
      </c>
      <c r="G20" s="9">
        <f>+'24-02-015 Ind. INTEGRA'!R59</f>
        <v>0</v>
      </c>
      <c r="H20" s="9">
        <f>+'24-02-015 Ind. INTEGRA'!S59</f>
        <v>0</v>
      </c>
      <c r="I20" s="9">
        <f>+'24-02-015 Ind. INTEGRA'!T59</f>
        <v>0</v>
      </c>
      <c r="J20" s="9">
        <f>+'24-02-015 Ind. INTEGRA'!U59</f>
        <v>0</v>
      </c>
      <c r="K20" s="9">
        <f>+'24-02-015 Ind. INTEGRA'!V59</f>
        <v>0</v>
      </c>
      <c r="L20" s="9">
        <f>+'24-02-015 Ind. INTEGRA'!W59</f>
        <v>0</v>
      </c>
      <c r="M20" s="9">
        <f>+'24-02-015 Ind. INTEGRA'!X59</f>
        <v>0</v>
      </c>
      <c r="N20" s="9">
        <f>+'24-02-015 Ind. INTEGRA'!Y59</f>
        <v>0</v>
      </c>
      <c r="O20" s="9">
        <f>+'24-02-015 Ind. INTEGRA'!Z59</f>
        <v>0</v>
      </c>
      <c r="P20" s="9">
        <f>+'24-02-015 Ind. INTEGRA'!AA59</f>
        <v>0</v>
      </c>
      <c r="Q20" s="9">
        <f>+'24-02-015 Ind. INTEGRA'!AB59</f>
        <v>0</v>
      </c>
      <c r="R20" s="9">
        <f>+'24-02-015 Ind. INTEGRA'!AC59</f>
        <v>0</v>
      </c>
      <c r="S20" s="9">
        <f>+'24-02-015 Ind. INTEGRA'!AD59</f>
        <v>0</v>
      </c>
      <c r="T20" s="9">
        <f>+'24-02-015 Ind. INTEGRA'!AE59</f>
        <v>0</v>
      </c>
      <c r="U20" s="9">
        <f>+'24-02-015 Ind. INTEGRA'!AF59</f>
        <v>0</v>
      </c>
      <c r="V20" s="9">
        <f>+'24-02-015 Ind. INTEGRA'!AG59</f>
        <v>0</v>
      </c>
      <c r="W20" s="9">
        <f>+'24-02-015 Ind. INTEGRA'!AH59</f>
        <v>0</v>
      </c>
      <c r="X20" s="14">
        <f>+'24-02-015 Ind. INTEGRA'!AI59</f>
        <v>0</v>
      </c>
      <c r="Y20" s="14">
        <f>+'24-02-015 Ind. INTEGRA'!AJ59</f>
        <v>0</v>
      </c>
    </row>
    <row r="21" spans="1:25" ht="24.75" customHeight="1">
      <c r="A21" s="10" t="s">
        <v>73</v>
      </c>
      <c r="B21" s="9">
        <f>+'24-02-015 Ind. INTEGRA'!J63</f>
        <v>0</v>
      </c>
      <c r="C21" s="9">
        <f>+'24-02-015 Ind. INTEGRA'!K63</f>
        <v>0</v>
      </c>
      <c r="D21" s="9">
        <f>+'24-02-015 Ind. INTEGRA'!M63</f>
        <v>0</v>
      </c>
      <c r="E21" s="9">
        <f>+'24-02-015 Ind. INTEGRA'!N63</f>
        <v>0</v>
      </c>
      <c r="F21" s="9">
        <f>+'24-02-015 Ind. INTEGRA'!O63</f>
        <v>0</v>
      </c>
      <c r="G21" s="9">
        <f>+'24-02-015 Ind. INTEGRA'!R63</f>
        <v>0</v>
      </c>
      <c r="H21" s="9">
        <f>+'24-02-015 Ind. INTEGRA'!S63</f>
        <v>0</v>
      </c>
      <c r="I21" s="9">
        <f>+'24-02-015 Ind. INTEGRA'!T63</f>
        <v>0</v>
      </c>
      <c r="J21" s="9">
        <f>+'24-02-015 Ind. INTEGRA'!U63</f>
        <v>0</v>
      </c>
      <c r="K21" s="9">
        <f>+'24-02-015 Ind. INTEGRA'!V63</f>
        <v>0</v>
      </c>
      <c r="L21" s="9">
        <f>+'24-02-015 Ind. INTEGRA'!W63</f>
        <v>0</v>
      </c>
      <c r="M21" s="9">
        <f>+'24-02-015 Ind. INTEGRA'!X63</f>
        <v>0</v>
      </c>
      <c r="N21" s="9">
        <f>+'24-02-015 Ind. INTEGRA'!Y63</f>
        <v>0</v>
      </c>
      <c r="O21" s="9">
        <f>+'24-02-015 Ind. INTEGRA'!Z63</f>
        <v>0</v>
      </c>
      <c r="P21" s="9">
        <f>+'24-02-015 Ind. INTEGRA'!AA63</f>
        <v>0</v>
      </c>
      <c r="Q21" s="9">
        <f>+'24-02-015 Ind. INTEGRA'!AB63</f>
        <v>0</v>
      </c>
      <c r="R21" s="9">
        <f>+'24-02-015 Ind. INTEGRA'!AC63</f>
        <v>0</v>
      </c>
      <c r="S21" s="9">
        <f>+'24-02-015 Ind. INTEGRA'!AD63</f>
        <v>0</v>
      </c>
      <c r="T21" s="9">
        <f>+'24-02-015 Ind. INTEGRA'!AE63</f>
        <v>0</v>
      </c>
      <c r="U21" s="9">
        <f>+'24-02-015 Ind. INTEGRA'!AF63</f>
        <v>0</v>
      </c>
      <c r="V21" s="9">
        <f>+'24-02-015 Ind. INTEGRA'!AG63</f>
        <v>0</v>
      </c>
      <c r="W21" s="9">
        <f>+'24-02-015 Ind. INTEGRA'!AH63</f>
        <v>0</v>
      </c>
      <c r="X21" s="14">
        <f>+'24-02-015 Ind. INTEGRA'!AI63</f>
        <v>0</v>
      </c>
      <c r="Y21" s="14">
        <f>+'24-02-015 Ind. INTEGRA'!AJ63</f>
        <v>0</v>
      </c>
    </row>
    <row r="22" spans="1:25" ht="24.75" customHeight="1">
      <c r="A22" s="10" t="s">
        <v>75</v>
      </c>
      <c r="B22" s="9">
        <f>+'24-02-015 Ind. INTEGRA'!J67</f>
        <v>0</v>
      </c>
      <c r="C22" s="9">
        <f>+'24-02-015 Ind. INTEGRA'!K67</f>
        <v>0</v>
      </c>
      <c r="D22" s="9">
        <f>+'24-02-015 Ind. INTEGRA'!M64</f>
        <v>0</v>
      </c>
      <c r="E22" s="9">
        <f>+'24-02-015 Ind. INTEGRA'!N64</f>
        <v>0</v>
      </c>
      <c r="F22" s="9">
        <f>+'24-02-015 Ind. INTEGRA'!O64</f>
        <v>0</v>
      </c>
      <c r="G22" s="9">
        <f>+'24-02-015 Ind. INTEGRA'!R64</f>
        <v>0</v>
      </c>
      <c r="H22" s="9">
        <f>+'24-02-015 Ind. INTEGRA'!S64</f>
        <v>0</v>
      </c>
      <c r="I22" s="9">
        <f>+'24-02-015 Ind. INTEGRA'!T64</f>
        <v>0</v>
      </c>
      <c r="J22" s="9">
        <f>+'24-02-015 Ind. INTEGRA'!U67</f>
        <v>0</v>
      </c>
      <c r="K22" s="9">
        <f>+'24-02-015 Ind. INTEGRA'!V64</f>
        <v>0</v>
      </c>
      <c r="L22" s="9">
        <f>+'24-02-015 Ind. INTEGRA'!W64</f>
        <v>0</v>
      </c>
      <c r="M22" s="9">
        <f>+'24-02-015 Ind. INTEGRA'!X64</f>
        <v>0</v>
      </c>
      <c r="N22" s="9">
        <f>+'24-02-015 Ind. INTEGRA'!Y67</f>
        <v>0</v>
      </c>
      <c r="O22" s="9">
        <f>+'24-02-015 Ind. INTEGRA'!Z64</f>
        <v>0</v>
      </c>
      <c r="P22" s="9">
        <f>+'24-02-015 Ind. INTEGRA'!AA64</f>
        <v>0</v>
      </c>
      <c r="Q22" s="9">
        <f>+'24-02-015 Ind. INTEGRA'!AB64</f>
        <v>0</v>
      </c>
      <c r="R22" s="9">
        <f>+'24-02-015 Ind. INTEGRA'!AC67</f>
        <v>0</v>
      </c>
      <c r="S22" s="9">
        <f>+'24-02-015 Ind. INTEGRA'!AD64</f>
        <v>0</v>
      </c>
      <c r="T22" s="9">
        <f>+'24-02-015 Ind. INTEGRA'!AE64</f>
        <v>0</v>
      </c>
      <c r="U22" s="9">
        <f>+'24-02-015 Ind. INTEGRA'!AF64</f>
        <v>0</v>
      </c>
      <c r="V22" s="9">
        <f>+'24-02-015 Ind. INTEGRA'!AG67</f>
        <v>0</v>
      </c>
      <c r="W22" s="9">
        <f>+'24-02-015 Ind. INTEGRA'!AH67</f>
        <v>0</v>
      </c>
      <c r="X22" s="14">
        <f>+'24-02-015 Ind. INTEGRA'!AI67</f>
        <v>0</v>
      </c>
      <c r="Y22" s="14">
        <f>+'24-02-015 Ind. INTEGRA'!AJ67</f>
        <v>0</v>
      </c>
    </row>
    <row r="23" spans="1:25" ht="24.75" customHeight="1">
      <c r="A23" s="10" t="s">
        <v>77</v>
      </c>
      <c r="B23" s="9">
        <f>+'24-02-015 Ind. INTEGRA'!J71</f>
        <v>0</v>
      </c>
      <c r="C23" s="9">
        <f>+'24-02-015 Ind. INTEGRA'!K71</f>
        <v>0</v>
      </c>
      <c r="D23" s="9">
        <f>+'24-02-015 Ind. INTEGRA'!M71</f>
        <v>0</v>
      </c>
      <c r="E23" s="9">
        <f>+'24-02-015 Ind. INTEGRA'!N71</f>
        <v>0</v>
      </c>
      <c r="F23" s="9">
        <f>+'24-02-015 Ind. INTEGRA'!O71</f>
        <v>0</v>
      </c>
      <c r="G23" s="9">
        <f>+'24-02-015 Ind. INTEGRA'!R71</f>
        <v>0</v>
      </c>
      <c r="H23" s="9">
        <f>+'24-02-015 Ind. INTEGRA'!S71</f>
        <v>0</v>
      </c>
      <c r="I23" s="9">
        <f>+'24-02-015 Ind. INTEGRA'!T71</f>
        <v>0</v>
      </c>
      <c r="J23" s="9">
        <f>+'24-02-015 Ind. INTEGRA'!U71</f>
        <v>0</v>
      </c>
      <c r="K23" s="9">
        <f>+'24-02-015 Ind. INTEGRA'!V71</f>
        <v>0</v>
      </c>
      <c r="L23" s="9">
        <f>+'24-02-015 Ind. INTEGRA'!W71</f>
        <v>0</v>
      </c>
      <c r="M23" s="9">
        <f>+'24-02-015 Ind. INTEGRA'!X71</f>
        <v>0</v>
      </c>
      <c r="N23" s="9">
        <f>+'24-02-015 Ind. INTEGRA'!Y71</f>
        <v>0</v>
      </c>
      <c r="O23" s="9">
        <f>+'24-02-015 Ind. INTEGRA'!Z71</f>
        <v>0</v>
      </c>
      <c r="P23" s="9">
        <f>+'24-02-015 Ind. INTEGRA'!AA71</f>
        <v>0</v>
      </c>
      <c r="Q23" s="9">
        <f>+'24-02-015 Ind. INTEGRA'!AB71</f>
        <v>0</v>
      </c>
      <c r="R23" s="9">
        <f>+'24-02-015 Ind. INTEGRA'!AC71</f>
        <v>0</v>
      </c>
      <c r="S23" s="9">
        <f>+'24-02-015 Ind. INTEGRA'!AD71</f>
        <v>0</v>
      </c>
      <c r="T23" s="9">
        <f>+'24-02-015 Ind. INTEGRA'!AE71</f>
        <v>0</v>
      </c>
      <c r="U23" s="9">
        <f>+'24-02-015 Ind. INTEGRA'!AF71</f>
        <v>0</v>
      </c>
      <c r="V23" s="9">
        <f>+'24-02-015 Ind. INTEGRA'!AG71</f>
        <v>0</v>
      </c>
      <c r="W23" s="9">
        <f>+'24-02-015 Ind. INTEGRA'!AH71</f>
        <v>0</v>
      </c>
      <c r="X23" s="14">
        <f>+'24-02-015 Ind. INTEGRA'!AI71</f>
        <v>0</v>
      </c>
      <c r="Y23" s="14">
        <f>+'24-02-015 Ind. INTEGRA'!AJ71</f>
        <v>0</v>
      </c>
    </row>
    <row r="24" spans="1:25" ht="24.75" customHeight="1">
      <c r="A24" s="11" t="s">
        <v>79</v>
      </c>
      <c r="B24" s="9">
        <f>+'24-02-015 Ind. INTEGRA'!J74</f>
        <v>1918438000</v>
      </c>
      <c r="C24" s="9">
        <f>+'24-02-015 Ind. INTEGRA'!K74</f>
        <v>1918438000</v>
      </c>
      <c r="D24" s="9">
        <f>+'24-02-015 Ind. INTEGRA'!M74</f>
        <v>0</v>
      </c>
      <c r="E24" s="9">
        <f>+'24-02-015 Ind. INTEGRA'!N74</f>
        <v>0</v>
      </c>
      <c r="F24" s="9">
        <f>+'24-02-015 Ind. INTEGRA'!O74</f>
        <v>0</v>
      </c>
      <c r="G24" s="9">
        <f>+'24-02-015 Ind. INTEGRA'!R74</f>
        <v>0</v>
      </c>
      <c r="H24" s="9">
        <f>+'24-02-015 Ind. INTEGRA'!S74</f>
        <v>0</v>
      </c>
      <c r="I24" s="9">
        <f>+'24-02-015 Ind. INTEGRA'!T74</f>
        <v>0</v>
      </c>
      <c r="J24" s="9">
        <f>+'24-02-015 Ind. INTEGRA'!U74</f>
        <v>0</v>
      </c>
      <c r="K24" s="9">
        <f>+'24-02-015 Ind. INTEGRA'!V74</f>
        <v>0</v>
      </c>
      <c r="L24" s="9">
        <f>+'24-02-015 Ind. INTEGRA'!W74</f>
        <v>0</v>
      </c>
      <c r="M24" s="9">
        <f>+'24-02-015 Ind. INTEGRA'!X74</f>
        <v>0</v>
      </c>
      <c r="N24" s="9">
        <f>+'24-02-015 Ind. INTEGRA'!Y74</f>
        <v>0</v>
      </c>
      <c r="O24" s="9">
        <f>+'24-02-015 Ind. INTEGRA'!Z74</f>
        <v>0</v>
      </c>
      <c r="P24" s="9">
        <f>+'24-02-015 Ind. INTEGRA'!AA74</f>
        <v>1342906600</v>
      </c>
      <c r="Q24" s="9">
        <f>+'24-02-015 Ind. INTEGRA'!AB74</f>
        <v>0</v>
      </c>
      <c r="R24" s="9">
        <f>+'24-02-015 Ind. INTEGRA'!AC74</f>
        <v>1342906600</v>
      </c>
      <c r="S24" s="9">
        <f>+'24-02-015 Ind. INTEGRA'!AD74</f>
        <v>0</v>
      </c>
      <c r="T24" s="9">
        <f>+'24-02-015 Ind. INTEGRA'!AE74</f>
        <v>0</v>
      </c>
      <c r="U24" s="9">
        <f>+'24-02-015 Ind. INTEGRA'!AF74</f>
        <v>0</v>
      </c>
      <c r="V24" s="9">
        <f>+'24-02-015 Ind. INTEGRA'!AG74</f>
        <v>0</v>
      </c>
      <c r="W24" s="9">
        <f>+'24-02-015 Ind. INTEGRA'!AH74</f>
        <v>1342906600</v>
      </c>
      <c r="X24" s="14">
        <f>+'24-02-015 Ind. INTEGRA'!AI74</f>
        <v>0.7</v>
      </c>
      <c r="Y24" s="14">
        <f>+'24-02-015 Ind. INTEGRA'!AJ74</f>
        <v>1</v>
      </c>
    </row>
    <row r="25" spans="1:25" ht="34.5" customHeight="1">
      <c r="A25" s="81" t="str">
        <f>"TOTAL ASIG."&amp;" "&amp;$A$5</f>
        <v>TOTAL ASIG. 24-02-015 "INTEGRA - Subsecretaria de Educación Parvularia"</v>
      </c>
      <c r="B25" s="79">
        <f>SUM(B8:B24)</f>
        <v>1918438000</v>
      </c>
      <c r="C25" s="79">
        <f t="shared" ref="C25:W25" si="0">SUM(C8:C24)</f>
        <v>1918438000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0</v>
      </c>
      <c r="H25" s="79">
        <f t="shared" si="0"/>
        <v>0</v>
      </c>
      <c r="I25" s="79">
        <f t="shared" si="0"/>
        <v>0</v>
      </c>
      <c r="J25" s="79">
        <f t="shared" si="0"/>
        <v>0</v>
      </c>
      <c r="K25" s="79">
        <f t="shared" si="0"/>
        <v>0</v>
      </c>
      <c r="L25" s="79">
        <f t="shared" si="0"/>
        <v>0</v>
      </c>
      <c r="M25" s="79">
        <f t="shared" si="0"/>
        <v>0</v>
      </c>
      <c r="N25" s="79">
        <f t="shared" si="0"/>
        <v>0</v>
      </c>
      <c r="O25" s="79">
        <f t="shared" si="0"/>
        <v>0</v>
      </c>
      <c r="P25" s="79">
        <f t="shared" si="0"/>
        <v>1342906600</v>
      </c>
      <c r="Q25" s="79">
        <f t="shared" si="0"/>
        <v>0</v>
      </c>
      <c r="R25" s="79">
        <f t="shared" si="0"/>
        <v>1342906600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1342906600</v>
      </c>
      <c r="X25" s="82">
        <f>+'24-02-015 Ind. INTEGRA'!AI75</f>
        <v>0.7</v>
      </c>
      <c r="Y25" s="82">
        <f>'24-02-015 Ind. INTEGRA'!AJ75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57" orientation="landscape"/>
  <legacyDrawingHF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7">
    <tabColor rgb="FF007DB5"/>
    <pageSetUpPr fitToPage="1"/>
  </sheetPr>
  <dimension ref="A1:DB94"/>
  <sheetViews>
    <sheetView topLeftCell="V66" workbookViewId="0">
      <selection activeCell="Z83" sqref="Z83:Z90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44.8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customWidth="1" outlineLevel="1"/>
    <col min="25" max="25" width="20.75" style="3" customWidth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23" t="s">
        <v>115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99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customHeight="1" outlineLevel="1">
      <c r="A9" s="23"/>
      <c r="B9" s="23"/>
      <c r="C9" s="32"/>
      <c r="D9" s="42"/>
      <c r="E9" s="35"/>
      <c r="F9" s="31"/>
      <c r="G9" s="32"/>
      <c r="H9" s="25"/>
      <c r="I9" s="25"/>
      <c r="J9" s="100"/>
      <c r="K9" s="70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70"/>
      <c r="AB9" s="70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IF(ISERROR(AH9/$J$8),0,AH9/$J$8)</f>
        <v>0</v>
      </c>
      <c r="AJ9" s="59">
        <f>IF(ISERROR(AH9/$AH$75),"-",AH9/$AH$75)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23"/>
      <c r="B10" s="23"/>
      <c r="C10" s="32"/>
      <c r="D10" s="42"/>
      <c r="E10" s="35"/>
      <c r="F10" s="31"/>
      <c r="G10" s="32"/>
      <c r="H10" s="25"/>
      <c r="I10" s="25"/>
      <c r="J10" s="100"/>
      <c r="K10" s="70"/>
      <c r="L10" s="24"/>
      <c r="M10" s="49"/>
      <c r="N10" s="49"/>
      <c r="O10" s="49"/>
      <c r="P10" s="24"/>
      <c r="Q10" s="24"/>
      <c r="R10" s="49"/>
      <c r="S10" s="49"/>
      <c r="T10" s="49"/>
      <c r="U10" s="45">
        <f t="shared" ref="U10" si="0">SUM(R10:T10)</f>
        <v>0</v>
      </c>
      <c r="V10" s="49"/>
      <c r="W10" s="49"/>
      <c r="X10" s="49"/>
      <c r="Y10" s="45">
        <f t="shared" ref="Y10" si="1">SUM(V10:X10)</f>
        <v>0</v>
      </c>
      <c r="Z10" s="49"/>
      <c r="AA10" s="70"/>
      <c r="AB10" s="70"/>
      <c r="AC10" s="45">
        <f t="shared" ref="AC10" si="2">SUM(Z10:AB10)</f>
        <v>0</v>
      </c>
      <c r="AD10" s="49"/>
      <c r="AE10" s="49"/>
      <c r="AF10" s="49"/>
      <c r="AG10" s="45">
        <f t="shared" ref="AG10" si="3">SUM(AD10:AF10)</f>
        <v>0</v>
      </c>
      <c r="AH10" s="45">
        <f t="shared" ref="AH10" si="4">SUM(U10,Y10,AC10,AG10)</f>
        <v>0</v>
      </c>
      <c r="AI10" s="59">
        <f t="shared" ref="AI10" si="5">IF(ISERROR(AH10/$J$8),0,AH10/$J$8)</f>
        <v>0</v>
      </c>
      <c r="AJ10" s="59">
        <f>IF(ISERROR(AH10/$AH$75),"-",AH10/$AH$75)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+J8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>SUM(S9:S10)</f>
        <v>0</v>
      </c>
      <c r="T11" s="50">
        <f>SUM(T9:T10)</f>
        <v>0</v>
      </c>
      <c r="U11" s="50">
        <f>SUM(U9:U10)</f>
        <v>0</v>
      </c>
      <c r="V11" s="50">
        <f>SUM(V9:V10)</f>
        <v>0</v>
      </c>
      <c r="W11" s="50">
        <f>SUM(W9:W10)</f>
        <v>0</v>
      </c>
      <c r="X11" s="50">
        <f>SUM(X9:X10)</f>
        <v>0</v>
      </c>
      <c r="Y11" s="50">
        <f>SUM(Y9:Y10)</f>
        <v>0</v>
      </c>
      <c r="Z11" s="50">
        <f>SUM(Z9:Z10)</f>
        <v>0</v>
      </c>
      <c r="AA11" s="50">
        <f>SUM(AA9:AA10)</f>
        <v>0</v>
      </c>
      <c r="AB11" s="50">
        <f>SUM(AB9:AB10)</f>
        <v>0</v>
      </c>
      <c r="AC11" s="50">
        <f>SUM(AC9:AC10)</f>
        <v>0</v>
      </c>
      <c r="AD11" s="50">
        <f>SUM(AD9:AD10)</f>
        <v>0</v>
      </c>
      <c r="AE11" s="50">
        <f>SUM(AE9:AE10)</f>
        <v>0</v>
      </c>
      <c r="AF11" s="50">
        <f>SUM(AF9:AF10)</f>
        <v>0</v>
      </c>
      <c r="AG11" s="50">
        <f>SUM(AG9:AG10)</f>
        <v>0</v>
      </c>
      <c r="AH11" s="50">
        <f>SUM(AH9:AH10)</f>
        <v>0</v>
      </c>
      <c r="AI11" s="61">
        <f>IF(ISERROR(AH11/J11),0,AH11/J11)</f>
        <v>0</v>
      </c>
      <c r="AJ11" s="61">
        <f>IF(ISERROR(AH11/$AH$75),0,AH11/$AH$75)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121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customHeight="1" outlineLevel="1">
      <c r="A13" s="23"/>
      <c r="B13" s="23"/>
      <c r="C13" s="32"/>
      <c r="D13" s="42"/>
      <c r="E13" s="35"/>
      <c r="F13" s="35"/>
      <c r="G13" s="32"/>
      <c r="H13" s="25"/>
      <c r="I13" s="25"/>
      <c r="J13" s="122"/>
      <c r="K13" s="70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70"/>
      <c r="AG13" s="45">
        <f>SUM(AD13:AF13)</f>
        <v>0</v>
      </c>
      <c r="AH13" s="45">
        <f>SUM(U13,Y13,AC13,AG13)</f>
        <v>0</v>
      </c>
      <c r="AI13" s="59">
        <f>IF(ISERROR(AH13/$J$12),0,AH13/$J$12)</f>
        <v>0</v>
      </c>
      <c r="AJ13" s="59">
        <f>IF(ISERROR(AH13/$AH$75),"-",AH13/$AH$75)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customHeight="1" outlineLevel="1">
      <c r="A14" s="23"/>
      <c r="B14" s="23"/>
      <c r="C14" s="32"/>
      <c r="D14" s="42"/>
      <c r="E14" s="35"/>
      <c r="F14" s="35"/>
      <c r="G14" s="32"/>
      <c r="H14" s="25"/>
      <c r="I14" s="25"/>
      <c r="J14" s="122"/>
      <c r="K14" s="70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70"/>
      <c r="AG14" s="45">
        <f>SUM(AD14:AF14)</f>
        <v>0</v>
      </c>
      <c r="AH14" s="45">
        <f>SUM(U14,Y14,AC14,AG14)</f>
        <v>0</v>
      </c>
      <c r="AI14" s="59">
        <f>IF(ISERROR(AH14/$J$12),0,AH14/$J$12)</f>
        <v>0</v>
      </c>
      <c r="AJ14" s="59">
        <f>IF(ISERROR(AH14/$AH$75),"-",AH14/$AH$75)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+J12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6">SUM(R13:R14)</f>
        <v>0</v>
      </c>
      <c r="S15" s="50">
        <f t="shared" si="6"/>
        <v>0</v>
      </c>
      <c r="T15" s="50">
        <f t="shared" si="6"/>
        <v>0</v>
      </c>
      <c r="U15" s="50">
        <f t="shared" si="6"/>
        <v>0</v>
      </c>
      <c r="V15" s="50">
        <f t="shared" si="6"/>
        <v>0</v>
      </c>
      <c r="W15" s="50">
        <f t="shared" si="6"/>
        <v>0</v>
      </c>
      <c r="X15" s="50">
        <f t="shared" si="6"/>
        <v>0</v>
      </c>
      <c r="Y15" s="50">
        <f t="shared" si="6"/>
        <v>0</v>
      </c>
      <c r="Z15" s="50">
        <f t="shared" si="6"/>
        <v>0</v>
      </c>
      <c r="AA15" s="50">
        <f t="shared" si="6"/>
        <v>0</v>
      </c>
      <c r="AB15" s="50">
        <f t="shared" si="6"/>
        <v>0</v>
      </c>
      <c r="AC15" s="50">
        <f t="shared" si="6"/>
        <v>0</v>
      </c>
      <c r="AD15" s="50">
        <f t="shared" si="6"/>
        <v>0</v>
      </c>
      <c r="AE15" s="50">
        <f t="shared" si="6"/>
        <v>0</v>
      </c>
      <c r="AF15" s="50">
        <f t="shared" si="6"/>
        <v>0</v>
      </c>
      <c r="AG15" s="50">
        <f t="shared" si="6"/>
        <v>0</v>
      </c>
      <c r="AH15" s="50">
        <f t="shared" si="6"/>
        <v>0</v>
      </c>
      <c r="AI15" s="61">
        <f>IF(ISERROR(AH15/J15),0,AH15/J15)</f>
        <v>0</v>
      </c>
      <c r="AJ15" s="61">
        <f>IF(ISERROR(AH15/$AH$75),0,AH15/$AH$75)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99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customHeight="1" outlineLevel="1">
      <c r="A17" s="23"/>
      <c r="B17" s="23"/>
      <c r="C17" s="32"/>
      <c r="D17" s="42"/>
      <c r="E17" s="35"/>
      <c r="F17" s="31"/>
      <c r="G17" s="32"/>
      <c r="H17" s="25"/>
      <c r="I17" s="25"/>
      <c r="J17" s="100"/>
      <c r="K17" s="9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IF(ISERROR(AH17/$J$16),0,AH17/$J$16)</f>
        <v>0</v>
      </c>
      <c r="AJ17" s="59">
        <f>IF(ISERROR(AH17/$AH$75),"-",AH17/$AH$75)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customHeight="1" outlineLevel="1">
      <c r="A18" s="23"/>
      <c r="B18" s="23"/>
      <c r="C18" s="32"/>
      <c r="D18" s="42"/>
      <c r="E18" s="35"/>
      <c r="F18" s="31"/>
      <c r="G18" s="32"/>
      <c r="H18" s="25"/>
      <c r="I18" s="25"/>
      <c r="J18" s="100"/>
      <c r="K18" s="9"/>
      <c r="L18" s="24"/>
      <c r="M18" s="49"/>
      <c r="N18" s="49"/>
      <c r="O18" s="49"/>
      <c r="P18" s="24"/>
      <c r="Q18" s="24"/>
      <c r="R18" s="49"/>
      <c r="S18" s="49"/>
      <c r="T18" s="49"/>
      <c r="U18" s="45">
        <f t="shared" ref="U18" si="7">SUM(R18:T18)</f>
        <v>0</v>
      </c>
      <c r="V18" s="49"/>
      <c r="W18" s="49"/>
      <c r="X18" s="49"/>
      <c r="Y18" s="45">
        <f t="shared" ref="Y18" si="8">SUM(V18:X18)</f>
        <v>0</v>
      </c>
      <c r="Z18" s="49"/>
      <c r="AA18" s="49"/>
      <c r="AB18" s="49"/>
      <c r="AC18" s="45">
        <f t="shared" ref="AC18" si="9">SUM(Z18:AB18)</f>
        <v>0</v>
      </c>
      <c r="AD18" s="49"/>
      <c r="AE18" s="49"/>
      <c r="AF18" s="49"/>
      <c r="AG18" s="45">
        <f t="shared" ref="AG18" si="10">SUM(AD18:AF18)</f>
        <v>0</v>
      </c>
      <c r="AH18" s="45">
        <f t="shared" ref="AH18" si="11">SUM(U18,Y18,AC18,AG18)</f>
        <v>0</v>
      </c>
      <c r="AI18" s="59">
        <f t="shared" ref="AI18" si="12">IF(ISERROR(AH18/$J$16),0,AH18/$J$16)</f>
        <v>0</v>
      </c>
      <c r="AJ18" s="59">
        <f>IF(ISERROR(AH18/$AH$75),"-",AH18/$AH$75)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J16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>SUM(R17:R18)</f>
        <v>0</v>
      </c>
      <c r="S19" s="50">
        <f>SUM(S17:S18)</f>
        <v>0</v>
      </c>
      <c r="T19" s="50">
        <f>SUM(T17:T18)</f>
        <v>0</v>
      </c>
      <c r="U19" s="50">
        <f>SUM(U17:U18)</f>
        <v>0</v>
      </c>
      <c r="V19" s="50">
        <f>SUM(V17:V18)</f>
        <v>0</v>
      </c>
      <c r="W19" s="50">
        <f>SUM(W17:W18)</f>
        <v>0</v>
      </c>
      <c r="X19" s="50">
        <f>SUM(X17:X18)</f>
        <v>0</v>
      </c>
      <c r="Y19" s="50">
        <f>SUM(Y17:Y18)</f>
        <v>0</v>
      </c>
      <c r="Z19" s="50">
        <f>SUM(Z17:Z18)</f>
        <v>0</v>
      </c>
      <c r="AA19" s="50">
        <f>SUM(AA17:AA18)</f>
        <v>0</v>
      </c>
      <c r="AB19" s="50">
        <f>SUM(AB17:AB18)</f>
        <v>0</v>
      </c>
      <c r="AC19" s="50">
        <f>SUM(AC17:AC18)</f>
        <v>0</v>
      </c>
      <c r="AD19" s="50">
        <f>SUM(AD17:AD18)</f>
        <v>0</v>
      </c>
      <c r="AE19" s="50">
        <f>SUM(AE17:AE18)</f>
        <v>0</v>
      </c>
      <c r="AF19" s="50">
        <f>SUM(AF17:AF18)</f>
        <v>0</v>
      </c>
      <c r="AG19" s="50">
        <f>SUM(AG17:AG18)</f>
        <v>0</v>
      </c>
      <c r="AH19" s="50">
        <f>SUM(AH17:AH18)</f>
        <v>0</v>
      </c>
      <c r="AI19" s="61">
        <f>IF(ISERROR(AH19/J19),0,AH19/J19)</f>
        <v>0</v>
      </c>
      <c r="AJ19" s="61">
        <f>IF(ISERROR(AH19/$AH$75),0,AH19/$AH$75)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4"/>
      <c r="G20" s="21"/>
      <c r="H20" s="22"/>
      <c r="I20" s="22"/>
      <c r="J20" s="99"/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hidden="1" customHeight="1" outlineLevel="1">
      <c r="A21" s="23">
        <v>1</v>
      </c>
      <c r="B21" s="23"/>
      <c r="C21" s="32"/>
      <c r="D21" s="42"/>
      <c r="E21" s="35"/>
      <c r="F21" s="31"/>
      <c r="G21" s="32"/>
      <c r="H21" s="25"/>
      <c r="I21" s="25"/>
      <c r="J21" s="100"/>
      <c r="K21" s="70"/>
      <c r="L21" s="24"/>
      <c r="M21" s="49"/>
      <c r="N21" s="49"/>
      <c r="O21" s="49"/>
      <c r="P21" s="24"/>
      <c r="Q21" s="24"/>
      <c r="R21" s="49"/>
      <c r="S21" s="49"/>
      <c r="T21" s="49"/>
      <c r="U21" s="45">
        <f t="shared" ref="U21:U26" si="13"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IF(ISERROR(AH21/$J$20),0,AH21/$J$20)</f>
        <v>0</v>
      </c>
      <c r="AJ21" s="59">
        <f>IF(ISERROR(AH21/$AH$75),"-",AH21/$AH$75)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23">
        <v>2</v>
      </c>
      <c r="B22" s="23"/>
      <c r="C22" s="32"/>
      <c r="D22" s="42"/>
      <c r="E22" s="35"/>
      <c r="F22" s="31"/>
      <c r="G22" s="32"/>
      <c r="H22" s="25"/>
      <c r="I22" s="25"/>
      <c r="J22" s="100"/>
      <c r="K22" s="70"/>
      <c r="L22" s="24"/>
      <c r="M22" s="49"/>
      <c r="N22" s="49"/>
      <c r="O22" s="49"/>
      <c r="P22" s="24"/>
      <c r="Q22" s="24"/>
      <c r="R22" s="49"/>
      <c r="S22" s="49"/>
      <c r="T22" s="49"/>
      <c r="U22" s="45">
        <f t="shared" si="13"/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70"/>
      <c r="AG22" s="45">
        <f>SUM(AD22:AF22)</f>
        <v>0</v>
      </c>
      <c r="AH22" s="45">
        <f>SUM(U22,Y22,AC22,AG22)</f>
        <v>0</v>
      </c>
      <c r="AI22" s="59">
        <f>IF(ISERROR(AH22/$J$20),0,AH22/$J$20)</f>
        <v>0</v>
      </c>
      <c r="AJ22" s="59">
        <f>IF(ISERROR(AH22/$AH$75),"-",AH22/$AH$75)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 collapsed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J20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H23" si="14">SUM(R21:R22)</f>
        <v>0</v>
      </c>
      <c r="S23" s="50">
        <f t="shared" si="14"/>
        <v>0</v>
      </c>
      <c r="T23" s="50">
        <f t="shared" si="14"/>
        <v>0</v>
      </c>
      <c r="U23" s="50">
        <f t="shared" si="14"/>
        <v>0</v>
      </c>
      <c r="V23" s="50">
        <f t="shared" si="14"/>
        <v>0</v>
      </c>
      <c r="W23" s="50">
        <f t="shared" si="14"/>
        <v>0</v>
      </c>
      <c r="X23" s="50">
        <f t="shared" si="14"/>
        <v>0</v>
      </c>
      <c r="Y23" s="50">
        <f t="shared" si="14"/>
        <v>0</v>
      </c>
      <c r="Z23" s="50">
        <f t="shared" si="14"/>
        <v>0</v>
      </c>
      <c r="AA23" s="50">
        <f t="shared" si="14"/>
        <v>0</v>
      </c>
      <c r="AB23" s="50">
        <f t="shared" si="14"/>
        <v>0</v>
      </c>
      <c r="AC23" s="50">
        <f t="shared" si="14"/>
        <v>0</v>
      </c>
      <c r="AD23" s="50">
        <f t="shared" si="14"/>
        <v>0</v>
      </c>
      <c r="AE23" s="50">
        <f t="shared" si="14"/>
        <v>0</v>
      </c>
      <c r="AF23" s="50">
        <f t="shared" si="14"/>
        <v>0</v>
      </c>
      <c r="AG23" s="50">
        <f t="shared" si="14"/>
        <v>0</v>
      </c>
      <c r="AH23" s="50">
        <f t="shared" si="14"/>
        <v>0</v>
      </c>
      <c r="AI23" s="61">
        <f>IF(ISERROR(AH23/J23),0,AH23/J23)</f>
        <v>0</v>
      </c>
      <c r="AJ23" s="61">
        <f>IF(ISERROR(AH23/$AH$75),0,AH23/$AH$75)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20" t="s">
        <v>54</v>
      </c>
      <c r="B24" s="120"/>
      <c r="C24" s="120"/>
      <c r="D24" s="120"/>
      <c r="E24" s="120"/>
      <c r="F24" s="20"/>
      <c r="G24" s="21"/>
      <c r="H24" s="22"/>
      <c r="I24" s="22"/>
      <c r="J24" s="99"/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customHeight="1">
      <c r="A25" s="23"/>
      <c r="B25" s="23"/>
      <c r="C25" s="66"/>
      <c r="D25" s="42"/>
      <c r="E25" s="35"/>
      <c r="F25" s="31"/>
      <c r="G25" s="32"/>
      <c r="H25" s="22"/>
      <c r="I25" s="22"/>
      <c r="J25" s="100"/>
      <c r="K25" s="9"/>
      <c r="L25" s="46"/>
      <c r="M25" s="47"/>
      <c r="N25" s="47"/>
      <c r="O25" s="47"/>
      <c r="P25" s="21"/>
      <c r="Q25" s="55"/>
      <c r="R25" s="45"/>
      <c r="S25" s="45"/>
      <c r="T25" s="45"/>
      <c r="U25" s="45">
        <f t="shared" si="13"/>
        <v>0</v>
      </c>
      <c r="V25" s="9"/>
      <c r="W25" s="45"/>
      <c r="X25" s="45"/>
      <c r="Y25" s="45">
        <f t="shared" ref="Y25:Y26" si="15">SUM(V25:X25)</f>
        <v>0</v>
      </c>
      <c r="Z25" s="45"/>
      <c r="AA25" s="9"/>
      <c r="AB25" s="9"/>
      <c r="AC25" s="45">
        <f t="shared" ref="AC25:AC26" si="16">SUM(Z25:AB25)</f>
        <v>0</v>
      </c>
      <c r="AD25" s="49"/>
      <c r="AE25" s="49"/>
      <c r="AF25" s="49"/>
      <c r="AG25" s="45">
        <f t="shared" ref="AG25:AG26" si="17">SUM(AD25:AF25)</f>
        <v>0</v>
      </c>
      <c r="AH25" s="45">
        <f t="shared" ref="AH25:AH26" si="18">SUM(U25,Y25,AC25,AG25)</f>
        <v>0</v>
      </c>
      <c r="AI25" s="59">
        <f>IF(ISERROR(AH25/$J$24),0,AH25/$J$24)</f>
        <v>0</v>
      </c>
      <c r="AJ25" s="59">
        <f>IF(ISERROR(AH25/$AH$75),"-",AH25/$AH$75)</f>
        <v>0</v>
      </c>
    </row>
    <row r="26" spans="1:106" ht="24.95" customHeight="1">
      <c r="A26" s="23"/>
      <c r="B26" s="23"/>
      <c r="C26" s="66"/>
      <c r="D26" s="42"/>
      <c r="E26" s="35"/>
      <c r="F26" s="31"/>
      <c r="G26" s="32"/>
      <c r="H26" s="22"/>
      <c r="I26" s="22"/>
      <c r="J26" s="100"/>
      <c r="K26" s="9"/>
      <c r="L26" s="46"/>
      <c r="M26" s="47"/>
      <c r="N26" s="47"/>
      <c r="O26" s="47"/>
      <c r="P26" s="21"/>
      <c r="Q26" s="55"/>
      <c r="R26" s="45"/>
      <c r="S26" s="45"/>
      <c r="T26" s="45"/>
      <c r="U26" s="45">
        <f t="shared" si="13"/>
        <v>0</v>
      </c>
      <c r="V26" s="9"/>
      <c r="W26" s="45"/>
      <c r="X26" s="45"/>
      <c r="Y26" s="45">
        <f t="shared" si="15"/>
        <v>0</v>
      </c>
      <c r="Z26" s="45"/>
      <c r="AA26" s="45"/>
      <c r="AB26" s="9"/>
      <c r="AC26" s="45">
        <f t="shared" si="16"/>
        <v>0</v>
      </c>
      <c r="AD26" s="49"/>
      <c r="AE26" s="49"/>
      <c r="AF26" s="49"/>
      <c r="AG26" s="45">
        <f t="shared" si="17"/>
        <v>0</v>
      </c>
      <c r="AH26" s="45">
        <f t="shared" si="18"/>
        <v>0</v>
      </c>
      <c r="AI26" s="59">
        <f t="shared" ref="AI26" si="19">IF(ISERROR(AH26/$J$24),0,AH26/$J$24)</f>
        <v>0</v>
      </c>
      <c r="AJ26" s="59">
        <f>IF(ISERROR(AH26/$AH$75),"-",AH26/$AH$75)</f>
        <v>0</v>
      </c>
    </row>
    <row r="27" spans="1:106" s="16" customFormat="1" ht="24.95" customHeight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+J24</f>
        <v>0</v>
      </c>
      <c r="K27" s="50">
        <f>SUM(K25:K26)</f>
        <v>0</v>
      </c>
      <c r="L27" s="50">
        <f>SUM(L25:L26)</f>
        <v>0</v>
      </c>
      <c r="M27" s="50">
        <f>SUM(M25:M26)</f>
        <v>0</v>
      </c>
      <c r="N27" s="50">
        <f>SUM(N25:N26)</f>
        <v>0</v>
      </c>
      <c r="O27" s="50">
        <f>SUM(O25:O26)</f>
        <v>0</v>
      </c>
      <c r="P27" s="50">
        <f>SUM(P25:P26)</f>
        <v>0</v>
      </c>
      <c r="Q27" s="50">
        <f>SUM(Q25:Q26)</f>
        <v>0</v>
      </c>
      <c r="R27" s="50">
        <f>SUM(R25:R26)</f>
        <v>0</v>
      </c>
      <c r="S27" s="50">
        <f>SUM(S25:S26)</f>
        <v>0</v>
      </c>
      <c r="T27" s="50">
        <f>SUM(T25:T26)</f>
        <v>0</v>
      </c>
      <c r="U27" s="50">
        <f>SUM(U25:U26)</f>
        <v>0</v>
      </c>
      <c r="V27" s="50">
        <f>SUM(V25:V26)</f>
        <v>0</v>
      </c>
      <c r="W27" s="50">
        <f>SUM(W25:W26)</f>
        <v>0</v>
      </c>
      <c r="X27" s="50">
        <f>SUM(X25:X26)</f>
        <v>0</v>
      </c>
      <c r="Y27" s="50">
        <f>SUM(Y25:Y26)</f>
        <v>0</v>
      </c>
      <c r="Z27" s="50">
        <f>SUM(Z25:Z26)</f>
        <v>0</v>
      </c>
      <c r="AA27" s="50">
        <f>SUM(AA25:AA26)</f>
        <v>0</v>
      </c>
      <c r="AB27" s="50">
        <f>SUM(AB25:AB26)</f>
        <v>0</v>
      </c>
      <c r="AC27" s="50">
        <f>SUM(AC25:AC26)</f>
        <v>0</v>
      </c>
      <c r="AD27" s="50">
        <f>SUM(AD25:AD26)</f>
        <v>0</v>
      </c>
      <c r="AE27" s="50">
        <f>SUM(AE25:AE26)</f>
        <v>0</v>
      </c>
      <c r="AF27" s="50">
        <f>SUM(AF25:AF26)</f>
        <v>0</v>
      </c>
      <c r="AG27" s="50">
        <f>SUM(AG25:AG26)</f>
        <v>0</v>
      </c>
      <c r="AH27" s="50">
        <f>SUM(AH25:AH26)</f>
        <v>0</v>
      </c>
      <c r="AI27" s="61">
        <f>IF(ISERROR(AH27/J27),0,AH27/J27)</f>
        <v>0</v>
      </c>
      <c r="AJ27" s="61">
        <f>IF(ISERROR(AH27/$AH$75),0,AH27/$AH$75)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99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customHeight="1" outlineLevel="1">
      <c r="A29" s="23"/>
      <c r="B29" s="23"/>
      <c r="C29" s="74"/>
      <c r="D29" s="25"/>
      <c r="E29" s="71"/>
      <c r="F29" s="74"/>
      <c r="G29" s="32"/>
      <c r="H29" s="25"/>
      <c r="I29" s="25"/>
      <c r="J29" s="100"/>
      <c r="K29" s="64"/>
      <c r="L29" s="2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64"/>
      <c r="AG29" s="45">
        <f>SUM(AD29:AF29)</f>
        <v>0</v>
      </c>
      <c r="AH29" s="45">
        <f>SUM(U29,Y29,AC29,AG29)</f>
        <v>0</v>
      </c>
      <c r="AI29" s="59">
        <f>IF(ISERROR(AH29/$J$28),0,AH29/$J$28)</f>
        <v>0</v>
      </c>
      <c r="AJ29" s="59">
        <f>IF(ISERROR(AH29/$AH$75),"-",AH29/$AH$75)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customHeight="1" outlineLevel="1">
      <c r="A30" s="23"/>
      <c r="B30" s="23"/>
      <c r="C30" s="74"/>
      <c r="D30" s="25"/>
      <c r="E30" s="71"/>
      <c r="F30" s="74"/>
      <c r="G30" s="32"/>
      <c r="H30" s="25"/>
      <c r="I30" s="25"/>
      <c r="J30" s="100"/>
      <c r="K30" s="64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64"/>
      <c r="AG30" s="45">
        <f>SUM(AD30:AF30)</f>
        <v>0</v>
      </c>
      <c r="AH30" s="45">
        <f>SUM(U30,Y30,AC30,AG30)</f>
        <v>0</v>
      </c>
      <c r="AI30" s="59">
        <f>IF(ISERROR(AH30/$J$28),0,AH30/$J$28)</f>
        <v>0</v>
      </c>
      <c r="AJ30" s="59">
        <f>IF(ISERROR(AH30/$AH$75),"-",AH30/$AH$75)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J28</f>
        <v>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20">SUM(R29:R30)</f>
        <v>0</v>
      </c>
      <c r="S31" s="50">
        <f t="shared" si="20"/>
        <v>0</v>
      </c>
      <c r="T31" s="50">
        <f t="shared" si="20"/>
        <v>0</v>
      </c>
      <c r="U31" s="50">
        <f t="shared" si="20"/>
        <v>0</v>
      </c>
      <c r="V31" s="50">
        <f t="shared" si="20"/>
        <v>0</v>
      </c>
      <c r="W31" s="50">
        <f t="shared" si="20"/>
        <v>0</v>
      </c>
      <c r="X31" s="50">
        <f t="shared" si="20"/>
        <v>0</v>
      </c>
      <c r="Y31" s="50">
        <f t="shared" si="20"/>
        <v>0</v>
      </c>
      <c r="Z31" s="50">
        <f t="shared" si="20"/>
        <v>0</v>
      </c>
      <c r="AA31" s="50">
        <f t="shared" si="20"/>
        <v>0</v>
      </c>
      <c r="AB31" s="50">
        <f t="shared" si="20"/>
        <v>0</v>
      </c>
      <c r="AC31" s="50">
        <f t="shared" si="20"/>
        <v>0</v>
      </c>
      <c r="AD31" s="50">
        <f t="shared" si="20"/>
        <v>0</v>
      </c>
      <c r="AE31" s="50">
        <f t="shared" si="20"/>
        <v>0</v>
      </c>
      <c r="AF31" s="50">
        <f t="shared" si="20"/>
        <v>0</v>
      </c>
      <c r="AG31" s="50">
        <f t="shared" si="20"/>
        <v>0</v>
      </c>
      <c r="AH31" s="50">
        <f t="shared" si="20"/>
        <v>0</v>
      </c>
      <c r="AI31" s="61">
        <f>IF(ISERROR(AH31/J31),0,AH31/J31)</f>
        <v>0</v>
      </c>
      <c r="AJ31" s="61">
        <f>IF(ISERROR(AH31/$AH$75),0,AH31/$AH$75)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99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customHeight="1" outlineLevel="1">
      <c r="A33" s="23"/>
      <c r="B33" s="23"/>
      <c r="C33" s="35"/>
      <c r="D33" s="42"/>
      <c r="E33" s="35"/>
      <c r="F33" s="74"/>
      <c r="G33" s="32"/>
      <c r="H33" s="25"/>
      <c r="I33" s="25"/>
      <c r="J33" s="100"/>
      <c r="K33" s="64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64"/>
      <c r="AG33" s="45">
        <f>SUM(AD33:AF33)</f>
        <v>0</v>
      </c>
      <c r="AH33" s="45">
        <f>SUM(U33,Y33,AC33,AG33)</f>
        <v>0</v>
      </c>
      <c r="AI33" s="59">
        <f>IF(ISERROR(AH33/$J$32),0,AH33/$J$32)</f>
        <v>0</v>
      </c>
      <c r="AJ33" s="59">
        <f>IF(ISERROR(AH33/$AH$75),"-",AH33/$AH$75)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customHeight="1" outlineLevel="1">
      <c r="A34" s="23"/>
      <c r="B34" s="23"/>
      <c r="C34" s="35"/>
      <c r="D34" s="42"/>
      <c r="E34" s="35"/>
      <c r="F34" s="74"/>
      <c r="G34" s="32"/>
      <c r="H34" s="25"/>
      <c r="I34" s="25"/>
      <c r="J34" s="100"/>
      <c r="K34" s="64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49"/>
      <c r="AF34" s="64"/>
      <c r="AG34" s="45">
        <f>SUM(AD34:AF34)</f>
        <v>0</v>
      </c>
      <c r="AH34" s="45">
        <f>SUM(U34,Y34,AC34,AG34)</f>
        <v>0</v>
      </c>
      <c r="AI34" s="59">
        <f>IF(ISERROR(AH34/$J$32),0,AH34/$J$32)</f>
        <v>0</v>
      </c>
      <c r="AJ34" s="59">
        <f>IF(ISERROR(AH34/$AH$75),"-",AH34/$AH$75)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J32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21">SUM(R33:R34)</f>
        <v>0</v>
      </c>
      <c r="S35" s="50">
        <f t="shared" si="21"/>
        <v>0</v>
      </c>
      <c r="T35" s="50">
        <f t="shared" si="21"/>
        <v>0</v>
      </c>
      <c r="U35" s="50">
        <f t="shared" si="21"/>
        <v>0</v>
      </c>
      <c r="V35" s="50">
        <f t="shared" si="21"/>
        <v>0</v>
      </c>
      <c r="W35" s="50">
        <f t="shared" si="21"/>
        <v>0</v>
      </c>
      <c r="X35" s="50">
        <f t="shared" si="21"/>
        <v>0</v>
      </c>
      <c r="Y35" s="50">
        <f t="shared" si="21"/>
        <v>0</v>
      </c>
      <c r="Z35" s="50">
        <f t="shared" si="21"/>
        <v>0</v>
      </c>
      <c r="AA35" s="50">
        <f t="shared" si="21"/>
        <v>0</v>
      </c>
      <c r="AB35" s="50">
        <f t="shared" si="21"/>
        <v>0</v>
      </c>
      <c r="AC35" s="50">
        <f t="shared" si="21"/>
        <v>0</v>
      </c>
      <c r="AD35" s="50">
        <f t="shared" si="21"/>
        <v>0</v>
      </c>
      <c r="AE35" s="50">
        <f t="shared" si="21"/>
        <v>0</v>
      </c>
      <c r="AF35" s="50">
        <f t="shared" si="21"/>
        <v>0</v>
      </c>
      <c r="AG35" s="50">
        <f t="shared" si="21"/>
        <v>0</v>
      </c>
      <c r="AH35" s="50">
        <f t="shared" si="21"/>
        <v>0</v>
      </c>
      <c r="AI35" s="61">
        <f>IF(ISERROR(AH35/J35),0,AH35/J35)</f>
        <v>0</v>
      </c>
      <c r="AJ35" s="61">
        <f>IF(ISERROR(AH35/$AH$75),0,AH35/$AH$75)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/>
      <c r="B36" s="107"/>
      <c r="C36" s="107"/>
      <c r="D36" s="107"/>
      <c r="E36" s="107"/>
      <c r="F36" s="20"/>
      <c r="G36" s="21"/>
      <c r="H36" s="40"/>
      <c r="I36" s="40"/>
      <c r="J36" s="99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customHeight="1">
      <c r="A37" s="23"/>
      <c r="B37" s="23"/>
      <c r="C37" s="32"/>
      <c r="D37" s="30"/>
      <c r="E37" s="68"/>
      <c r="F37" s="31"/>
      <c r="G37" s="32"/>
      <c r="H37" s="40"/>
      <c r="I37" s="40"/>
      <c r="J37" s="100"/>
      <c r="K37" s="9"/>
      <c r="L37" s="46"/>
      <c r="M37" s="47"/>
      <c r="N37" s="47"/>
      <c r="O37" s="47"/>
      <c r="P37" s="21"/>
      <c r="Q37" s="55"/>
      <c r="R37" s="45"/>
      <c r="S37" s="45"/>
      <c r="T37" s="45"/>
      <c r="U37" s="45">
        <f t="shared" ref="U37:U38" si="22">SUM(R37:T37)</f>
        <v>0</v>
      </c>
      <c r="V37" s="45"/>
      <c r="W37" s="45"/>
      <c r="X37" s="45"/>
      <c r="Y37" s="45">
        <f t="shared" ref="Y37:Y38" si="23">SUM(V37:X37)</f>
        <v>0</v>
      </c>
      <c r="Z37" s="45"/>
      <c r="AA37" s="45"/>
      <c r="AB37" s="49"/>
      <c r="AC37" s="45">
        <f t="shared" ref="AC37:AC38" si="24">SUM(Z37:AB37)</f>
        <v>0</v>
      </c>
      <c r="AD37" s="45"/>
      <c r="AE37" s="45"/>
      <c r="AF37" s="45"/>
      <c r="AG37" s="45">
        <f t="shared" ref="AG37:AG38" si="25">SUM(AD37:AF37)</f>
        <v>0</v>
      </c>
      <c r="AH37" s="45">
        <f t="shared" ref="AH37:AH38" si="26">SUM(U37,Y37,AC37,AG37)</f>
        <v>0</v>
      </c>
      <c r="AI37" s="59">
        <f>IF(ISERROR(AH483/$J$36),0,AH37/$J$36)</f>
        <v>0</v>
      </c>
      <c r="AJ37" s="59">
        <f>IF(ISERROR(AH37/$AH$75),"-",AH37/$AH$75)</f>
        <v>0</v>
      </c>
    </row>
    <row r="38" spans="1:106" ht="24.95" customHeight="1">
      <c r="A38" s="23"/>
      <c r="B38" s="23"/>
      <c r="C38" s="32"/>
      <c r="D38" s="30"/>
      <c r="E38" s="68"/>
      <c r="F38" s="31"/>
      <c r="G38" s="32"/>
      <c r="H38" s="40"/>
      <c r="I38" s="40"/>
      <c r="J38" s="100"/>
      <c r="K38" s="9"/>
      <c r="L38" s="46"/>
      <c r="M38" s="47"/>
      <c r="N38" s="47"/>
      <c r="O38" s="47"/>
      <c r="P38" s="21"/>
      <c r="Q38" s="55"/>
      <c r="R38" s="45"/>
      <c r="S38" s="45"/>
      <c r="T38" s="45"/>
      <c r="U38" s="45">
        <f t="shared" si="22"/>
        <v>0</v>
      </c>
      <c r="V38" s="45"/>
      <c r="W38" s="45"/>
      <c r="X38" s="45"/>
      <c r="Y38" s="45">
        <f t="shared" si="23"/>
        <v>0</v>
      </c>
      <c r="Z38" s="45"/>
      <c r="AA38" s="45"/>
      <c r="AB38" s="45"/>
      <c r="AC38" s="45">
        <f t="shared" si="24"/>
        <v>0</v>
      </c>
      <c r="AD38" s="45"/>
      <c r="AE38" s="45"/>
      <c r="AF38" s="45"/>
      <c r="AG38" s="45">
        <f t="shared" si="25"/>
        <v>0</v>
      </c>
      <c r="AH38" s="45">
        <f t="shared" si="26"/>
        <v>0</v>
      </c>
      <c r="AI38" s="59">
        <f>IF(ISERROR(AH484/$J$36),0,AH38/$J$36)</f>
        <v>0</v>
      </c>
      <c r="AJ38" s="59">
        <f>IF(ISERROR(AH38/$AH$75),"-",AH38/$AH$75)</f>
        <v>0</v>
      </c>
    </row>
    <row r="39" spans="1:106" s="16" customFormat="1" ht="24.95" customHeight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+J36</f>
        <v>0</v>
      </c>
      <c r="K39" s="50">
        <f>SUM(K37:K38)</f>
        <v>0</v>
      </c>
      <c r="L39" s="26"/>
      <c r="M39" s="50" t="e">
        <f>SUM(#REF!)</f>
        <v>#REF!</v>
      </c>
      <c r="N39" s="50" t="e">
        <f>SUM(#REF!)</f>
        <v>#REF!</v>
      </c>
      <c r="O39" s="50" t="e">
        <f>SUM(#REF!)</f>
        <v>#REF!</v>
      </c>
      <c r="P39" s="51"/>
      <c r="Q39" s="56"/>
      <c r="R39" s="50" t="e">
        <f>SUM(#REF!)</f>
        <v>#REF!</v>
      </c>
      <c r="S39" s="50" t="e">
        <f>SUM(#REF!)</f>
        <v>#REF!</v>
      </c>
      <c r="T39" s="50" t="e">
        <f>SUM(#REF!)</f>
        <v>#REF!</v>
      </c>
      <c r="U39" s="50">
        <f t="shared" ref="U39:Z39" si="27">SUM(U37:U38)</f>
        <v>0</v>
      </c>
      <c r="V39" s="50">
        <f t="shared" si="27"/>
        <v>0</v>
      </c>
      <c r="W39" s="50">
        <f t="shared" si="27"/>
        <v>0</v>
      </c>
      <c r="X39" s="50">
        <f t="shared" si="27"/>
        <v>0</v>
      </c>
      <c r="Y39" s="50">
        <f t="shared" si="27"/>
        <v>0</v>
      </c>
      <c r="Z39" s="50">
        <f t="shared" si="27"/>
        <v>0</v>
      </c>
      <c r="AA39" s="50">
        <f>SUM(AA37:AA38)</f>
        <v>0</v>
      </c>
      <c r="AB39" s="50">
        <f>SUM(AB37:AB38)</f>
        <v>0</v>
      </c>
      <c r="AC39" s="50">
        <f>SUM(AC37:AC38)</f>
        <v>0</v>
      </c>
      <c r="AD39" s="50">
        <f t="shared" ref="AD39:AH39" si="28">SUM(AD37:AD38)</f>
        <v>0</v>
      </c>
      <c r="AE39" s="50">
        <f t="shared" si="28"/>
        <v>0</v>
      </c>
      <c r="AF39" s="50">
        <f t="shared" si="28"/>
        <v>0</v>
      </c>
      <c r="AG39" s="50">
        <f t="shared" si="28"/>
        <v>0</v>
      </c>
      <c r="AH39" s="50">
        <f t="shared" si="28"/>
        <v>0</v>
      </c>
      <c r="AI39" s="61">
        <f>IF(ISERROR(AH39/J39),0,AH39/J39)</f>
        <v>0</v>
      </c>
      <c r="AJ39" s="61">
        <f>IF(ISERROR(AH39/$AH$75),0,AH39/$AH$75)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99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customHeight="1" outlineLevel="1">
      <c r="A41" s="23"/>
      <c r="B41" s="23"/>
      <c r="C41" s="29"/>
      <c r="D41" s="30"/>
      <c r="E41" s="31"/>
      <c r="F41" s="35"/>
      <c r="G41" s="32"/>
      <c r="H41" s="41"/>
      <c r="I41" s="41"/>
      <c r="J41" s="100"/>
      <c r="K41" s="70"/>
      <c r="L41" s="44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70"/>
      <c r="AA41" s="49"/>
      <c r="AB41" s="49"/>
      <c r="AC41" s="45">
        <f>SUM(Z41:AB41)</f>
        <v>0</v>
      </c>
      <c r="AD41" s="49"/>
      <c r="AE41" s="49">
        <v>0</v>
      </c>
      <c r="AF41" s="70"/>
      <c r="AG41" s="45">
        <f>SUM(AD41:AF41)</f>
        <v>0</v>
      </c>
      <c r="AH41" s="45">
        <f>SUM(U41,Y41,AC41,AG41)</f>
        <v>0</v>
      </c>
      <c r="AI41" s="59">
        <f>IF(ISERROR(AH41/$J$40),0,AH41/$J$40)</f>
        <v>0</v>
      </c>
      <c r="AJ41" s="59">
        <f>IF(ISERROR(AH41/$AH$75),"-",AH41/$AH$75)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customHeight="1" outlineLevel="1">
      <c r="A42" s="23"/>
      <c r="B42" s="23"/>
      <c r="C42" s="29"/>
      <c r="D42" s="30"/>
      <c r="E42" s="31"/>
      <c r="F42" s="35"/>
      <c r="G42" s="32"/>
      <c r="H42" s="41"/>
      <c r="I42" s="41"/>
      <c r="J42" s="100"/>
      <c r="K42" s="70"/>
      <c r="L42" s="43"/>
      <c r="M42" s="52"/>
      <c r="N42" s="53"/>
      <c r="O42" s="52"/>
      <c r="P42" s="32"/>
      <c r="Q42" s="32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70"/>
      <c r="AA42" s="49"/>
      <c r="AB42" s="49"/>
      <c r="AC42" s="45">
        <f>SUM(Z42:AB42)</f>
        <v>0</v>
      </c>
      <c r="AD42" s="49"/>
      <c r="AE42" s="49"/>
      <c r="AF42" s="70"/>
      <c r="AG42" s="45">
        <f>SUM(AD42:AF42)</f>
        <v>0</v>
      </c>
      <c r="AH42" s="45">
        <f>SUM(U42,Y42,AC42,AG42)</f>
        <v>0</v>
      </c>
      <c r="AI42" s="59">
        <f>IF(ISERROR(AH42/$J$40),0,AH42/$J$40)</f>
        <v>0</v>
      </c>
      <c r="AJ42" s="59">
        <f>IF(ISERROR(AH42/$AH$75),"-",AH42/$AH$75)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J40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H43" si="29">SUM(R41:R42)</f>
        <v>0</v>
      </c>
      <c r="S43" s="50">
        <f t="shared" si="29"/>
        <v>0</v>
      </c>
      <c r="T43" s="50">
        <f t="shared" si="29"/>
        <v>0</v>
      </c>
      <c r="U43" s="50">
        <f t="shared" si="29"/>
        <v>0</v>
      </c>
      <c r="V43" s="50">
        <f t="shared" si="29"/>
        <v>0</v>
      </c>
      <c r="W43" s="50">
        <f t="shared" si="29"/>
        <v>0</v>
      </c>
      <c r="X43" s="50">
        <f t="shared" si="29"/>
        <v>0</v>
      </c>
      <c r="Y43" s="50">
        <f t="shared" si="29"/>
        <v>0</v>
      </c>
      <c r="Z43" s="50">
        <f t="shared" si="29"/>
        <v>0</v>
      </c>
      <c r="AA43" s="50">
        <f t="shared" si="29"/>
        <v>0</v>
      </c>
      <c r="AB43" s="50">
        <f t="shared" si="29"/>
        <v>0</v>
      </c>
      <c r="AC43" s="50">
        <f t="shared" si="29"/>
        <v>0</v>
      </c>
      <c r="AD43" s="50">
        <f t="shared" si="29"/>
        <v>0</v>
      </c>
      <c r="AE43" s="50">
        <f t="shared" si="29"/>
        <v>0</v>
      </c>
      <c r="AF43" s="50">
        <f t="shared" si="29"/>
        <v>0</v>
      </c>
      <c r="AG43" s="50">
        <f t="shared" si="29"/>
        <v>0</v>
      </c>
      <c r="AH43" s="50">
        <f t="shared" si="29"/>
        <v>0</v>
      </c>
      <c r="AI43" s="61">
        <f>IF(ISERROR(AH43/J43),0,AH43/J43)</f>
        <v>0</v>
      </c>
      <c r="AJ43" s="61">
        <f>IF(ISERROR(AH43/$AH$75),0,AH43/$AH$75)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/>
      <c r="B44" s="107"/>
      <c r="C44" s="107"/>
      <c r="D44" s="107"/>
      <c r="E44" s="107"/>
      <c r="F44" s="20"/>
      <c r="G44" s="21"/>
      <c r="H44" s="22"/>
      <c r="I44" s="22"/>
      <c r="J44" s="99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customHeight="1" outlineLevel="1">
      <c r="A45" s="23"/>
      <c r="B45" s="23"/>
      <c r="C45" s="32"/>
      <c r="D45" s="30"/>
      <c r="E45" s="68"/>
      <c r="F45" s="31"/>
      <c r="G45" s="32"/>
      <c r="H45" s="41"/>
      <c r="I45" s="41"/>
      <c r="J45" s="100"/>
      <c r="K45" s="70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70"/>
      <c r="AA45" s="49"/>
      <c r="AB45" s="70"/>
      <c r="AC45" s="45">
        <f>SUM(Z45:AB45)</f>
        <v>0</v>
      </c>
      <c r="AD45" s="49">
        <v>0</v>
      </c>
      <c r="AE45" s="49">
        <v>0</v>
      </c>
      <c r="AF45" s="49">
        <v>0</v>
      </c>
      <c r="AG45" s="45">
        <f>SUM(AD45:AF45)</f>
        <v>0</v>
      </c>
      <c r="AH45" s="45">
        <f>SUM(U45,Y45,AC45,AG45)</f>
        <v>0</v>
      </c>
      <c r="AI45" s="59">
        <f>IF(ISERROR(AH45/$J$44),0,AH45/$J$44)</f>
        <v>0</v>
      </c>
      <c r="AJ45" s="59">
        <f>IF(ISERROR(AH45/$AH$75),"-",AH45/$AH$75)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customHeight="1" outlineLevel="1">
      <c r="A46" s="23"/>
      <c r="B46" s="23"/>
      <c r="C46" s="32"/>
      <c r="D46" s="30"/>
      <c r="E46" s="68"/>
      <c r="F46" s="31"/>
      <c r="G46" s="32"/>
      <c r="H46" s="41"/>
      <c r="I46" s="41"/>
      <c r="J46" s="100"/>
      <c r="K46" s="70"/>
      <c r="L46" s="43"/>
      <c r="M46" s="52"/>
      <c r="N46" s="53"/>
      <c r="O46" s="52"/>
      <c r="P46" s="32"/>
      <c r="Q46" s="32"/>
      <c r="R46" s="49"/>
      <c r="S46" s="49"/>
      <c r="T46" s="49"/>
      <c r="U46" s="45">
        <f t="shared" ref="U46" si="30">SUM(R46:T46)</f>
        <v>0</v>
      </c>
      <c r="V46" s="49"/>
      <c r="W46" s="49"/>
      <c r="X46" s="49"/>
      <c r="Y46" s="45">
        <f t="shared" ref="Y46" si="31">SUM(V46:X46)</f>
        <v>0</v>
      </c>
      <c r="Z46" s="70"/>
      <c r="AA46" s="49"/>
      <c r="AB46" s="70"/>
      <c r="AC46" s="45">
        <f t="shared" ref="AC46" si="32">SUM(Z46:AB46)</f>
        <v>0</v>
      </c>
      <c r="AD46" s="49">
        <v>0</v>
      </c>
      <c r="AE46" s="49">
        <v>0</v>
      </c>
      <c r="AF46" s="49">
        <v>0</v>
      </c>
      <c r="AG46" s="45">
        <f t="shared" ref="AG46" si="33">SUM(AD46:AF46)</f>
        <v>0</v>
      </c>
      <c r="AH46" s="45">
        <f t="shared" ref="AH46" si="34">SUM(U46,Y46,AC46,AG46)</f>
        <v>0</v>
      </c>
      <c r="AI46" s="59">
        <f t="shared" ref="AI46" si="35">IF(ISERROR(AH46/$J$44),0,AH46/$J$44)</f>
        <v>0</v>
      </c>
      <c r="AJ46" s="59">
        <f>IF(ISERROR(AH46/$AH$75),"-",AH46/$AH$75)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+J44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>SUM(R45:R46)</f>
        <v>0</v>
      </c>
      <c r="S47" s="50">
        <f>SUM(S45:S46)</f>
        <v>0</v>
      </c>
      <c r="T47" s="50">
        <f>SUM(T45:T46)</f>
        <v>0</v>
      </c>
      <c r="U47" s="50">
        <f>SUM(U45:U46)</f>
        <v>0</v>
      </c>
      <c r="V47" s="50">
        <f>SUM(V45:V46)</f>
        <v>0</v>
      </c>
      <c r="W47" s="50">
        <f>SUM(W45:W46)</f>
        <v>0</v>
      </c>
      <c r="X47" s="50">
        <f>SUM(X45:X46)</f>
        <v>0</v>
      </c>
      <c r="Y47" s="50">
        <f>SUM(Y45:Y46)</f>
        <v>0</v>
      </c>
      <c r="Z47" s="50">
        <f>SUM(Z45:Z46)</f>
        <v>0</v>
      </c>
      <c r="AA47" s="50">
        <f>SUM(AA45:AA46)</f>
        <v>0</v>
      </c>
      <c r="AB47" s="50">
        <f>SUM(AB45:AB46)</f>
        <v>0</v>
      </c>
      <c r="AC47" s="50">
        <f>SUM(AC45:AC46)</f>
        <v>0</v>
      </c>
      <c r="AD47" s="50">
        <f>SUM(AD45:AD46)</f>
        <v>0</v>
      </c>
      <c r="AE47" s="50">
        <f>SUM(AE45:AE46)</f>
        <v>0</v>
      </c>
      <c r="AF47" s="50">
        <f>SUM(AF45:AF46)</f>
        <v>0</v>
      </c>
      <c r="AG47" s="50">
        <f>SUM(AG45:AG46)</f>
        <v>0</v>
      </c>
      <c r="AH47" s="50">
        <f>SUM(AH45:AH46)</f>
        <v>0</v>
      </c>
      <c r="AI47" s="61">
        <f>IF(ISERROR(AH47/J47),0,AH47/J47)</f>
        <v>0</v>
      </c>
      <c r="AJ47" s="61">
        <f>IF(ISERROR(AH47/$AH$75),0,AH47/$AH$75)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/>
      <c r="B48" s="107"/>
      <c r="C48" s="107"/>
      <c r="D48" s="107"/>
      <c r="E48" s="107"/>
      <c r="F48" s="20"/>
      <c r="G48" s="21"/>
      <c r="H48" s="22"/>
      <c r="I48" s="22"/>
      <c r="J48" s="99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customHeight="1">
      <c r="A49" s="23"/>
      <c r="B49" s="43"/>
      <c r="C49" s="32"/>
      <c r="D49" s="30"/>
      <c r="E49" s="68"/>
      <c r="F49" s="20"/>
      <c r="G49" s="21"/>
      <c r="H49" s="22"/>
      <c r="I49" s="22"/>
      <c r="J49" s="100"/>
      <c r="K49" s="45"/>
      <c r="L49" s="46"/>
      <c r="M49" s="47"/>
      <c r="N49" s="47"/>
      <c r="O49" s="47"/>
      <c r="P49" s="21"/>
      <c r="Q49" s="5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57"/>
      <c r="AJ49" s="58"/>
    </row>
    <row r="50" spans="1:106" ht="24.95" customHeight="1" outlineLevel="1">
      <c r="A50" s="23"/>
      <c r="B50" s="43"/>
      <c r="C50" s="32"/>
      <c r="D50" s="30"/>
      <c r="E50" s="68"/>
      <c r="F50" s="31"/>
      <c r="G50" s="32"/>
      <c r="H50" s="41"/>
      <c r="I50" s="41"/>
      <c r="J50" s="100"/>
      <c r="K50" s="70"/>
      <c r="L50" s="44"/>
      <c r="M50" s="54"/>
      <c r="N50" s="54"/>
      <c r="O50" s="21"/>
      <c r="P50" s="21"/>
      <c r="Q50" s="21"/>
      <c r="R50" s="9"/>
      <c r="S50" s="9"/>
      <c r="T50" s="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70"/>
      <c r="AE50" s="49"/>
      <c r="AF50" s="49"/>
      <c r="AG50" s="45">
        <f>SUM(AD50:AF50)</f>
        <v>0</v>
      </c>
      <c r="AH50" s="45">
        <f>SUM(U50,Y50,AC50,AG50)</f>
        <v>0</v>
      </c>
      <c r="AI50" s="59">
        <f>IF(ISERROR(AH50/$J$48),0,AH50/$J$48)</f>
        <v>0</v>
      </c>
      <c r="AJ50" s="59">
        <f>IF(ISERROR(AH50/$AH$75),"-",AH50/$AH$75)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+J48</f>
        <v>0</v>
      </c>
      <c r="K51" s="50">
        <f>SUM(K50:K50)</f>
        <v>0</v>
      </c>
      <c r="L51" s="26"/>
      <c r="M51" s="50">
        <f>SUM(M50:M50)</f>
        <v>0</v>
      </c>
      <c r="N51" s="50">
        <f>SUM(N50:N50)</f>
        <v>0</v>
      </c>
      <c r="O51" s="50">
        <f>SUM(O50:O50)</f>
        <v>0</v>
      </c>
      <c r="P51" s="51"/>
      <c r="Q51" s="56"/>
      <c r="R51" s="50">
        <f>SUM(R50:R50)</f>
        <v>0</v>
      </c>
      <c r="S51" s="50">
        <f>SUM(S50:S50)</f>
        <v>0</v>
      </c>
      <c r="T51" s="50">
        <f>SUM(T50:T50)</f>
        <v>0</v>
      </c>
      <c r="U51" s="50">
        <f>SUM(U50:U50)</f>
        <v>0</v>
      </c>
      <c r="V51" s="50">
        <f>SUM(V50:V50)</f>
        <v>0</v>
      </c>
      <c r="W51" s="50">
        <f>SUM(W50:W50)</f>
        <v>0</v>
      </c>
      <c r="X51" s="50">
        <f>SUM(X50:X50)</f>
        <v>0</v>
      </c>
      <c r="Y51" s="50">
        <f>SUM(Y50:Y50)</f>
        <v>0</v>
      </c>
      <c r="Z51" s="50">
        <f>SUM(Z50:Z50)</f>
        <v>0</v>
      </c>
      <c r="AA51" s="50">
        <f>SUM(AA50:AA50)</f>
        <v>0</v>
      </c>
      <c r="AB51" s="50">
        <f>SUM(AB50:AB50)</f>
        <v>0</v>
      </c>
      <c r="AC51" s="50">
        <f>SUM(AC50:AC50)</f>
        <v>0</v>
      </c>
      <c r="AD51" s="50">
        <f>SUM(AD50:AD50)</f>
        <v>0</v>
      </c>
      <c r="AE51" s="50">
        <f>SUM(AE50:AE50)</f>
        <v>0</v>
      </c>
      <c r="AF51" s="50">
        <f>SUM(AF50:AF50)</f>
        <v>0</v>
      </c>
      <c r="AG51" s="50">
        <f>SUM(AG50:AG50)</f>
        <v>0</v>
      </c>
      <c r="AH51" s="50">
        <f>SUM(AH50:AH50)</f>
        <v>0</v>
      </c>
      <c r="AI51" s="61">
        <f>IF(ISERROR(AH51/J51),0,AH51/J51)</f>
        <v>0</v>
      </c>
      <c r="AJ51" s="61">
        <f>IF(ISERROR(AH51/$AH$75),0,AH51/$AH$75)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99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customHeight="1" outlineLevel="1">
      <c r="A53" s="23"/>
      <c r="B53" s="23"/>
      <c r="C53" s="32"/>
      <c r="D53" s="30"/>
      <c r="E53" s="68"/>
      <c r="F53" s="31"/>
      <c r="G53" s="32"/>
      <c r="H53" s="25"/>
      <c r="I53" s="25"/>
      <c r="J53" s="100"/>
      <c r="K53" s="70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70"/>
      <c r="AC53" s="45">
        <f>SUM(Z53:AB53)</f>
        <v>0</v>
      </c>
      <c r="AD53" s="49"/>
      <c r="AE53" s="49"/>
      <c r="AF53" s="70"/>
      <c r="AG53" s="45">
        <f>SUM(AD53:AF53)</f>
        <v>0</v>
      </c>
      <c r="AH53" s="45">
        <f>SUM(U53,Y53,AC53,AG53)</f>
        <v>0</v>
      </c>
      <c r="AI53" s="59">
        <f>IF(ISERROR(AH53/$J$52),0,AH53/$J$52)</f>
        <v>0</v>
      </c>
      <c r="AJ53" s="59">
        <f>IF(ISERROR(AH53/$AH$75),"-",AH53/$AH$75)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customFormat="1" ht="24.95" customHeight="1" outlineLevel="1">
      <c r="A54" s="23"/>
      <c r="B54" s="23"/>
      <c r="C54" s="32"/>
      <c r="D54" s="30"/>
      <c r="E54" s="68"/>
      <c r="F54" s="31"/>
      <c r="G54" s="32"/>
      <c r="H54" s="25"/>
      <c r="I54" s="25"/>
      <c r="J54" s="100"/>
      <c r="K54" s="70"/>
      <c r="L54" s="24"/>
      <c r="M54" s="49"/>
      <c r="N54" s="49"/>
      <c r="O54" s="49"/>
      <c r="P54" s="24"/>
      <c r="Q54" s="24"/>
      <c r="R54" s="49"/>
      <c r="S54" s="49"/>
      <c r="T54" s="49"/>
      <c r="U54" s="45"/>
      <c r="V54" s="49"/>
      <c r="W54" s="49"/>
      <c r="X54" s="49"/>
      <c r="Y54" s="45"/>
      <c r="Z54" s="49"/>
      <c r="AA54" s="49"/>
      <c r="AB54" s="70"/>
      <c r="AC54" s="45">
        <f>SUM(Z54:AB54)</f>
        <v>0</v>
      </c>
      <c r="AD54" s="49"/>
      <c r="AE54" s="49"/>
      <c r="AF54" s="70"/>
      <c r="AG54" s="45">
        <f>SUM(AD54:AF54)</f>
        <v>0</v>
      </c>
      <c r="AH54" s="45">
        <f>SUM(U54,Y54,AC54,AG54)</f>
        <v>0</v>
      </c>
      <c r="AI54" s="59">
        <f>IF(ISERROR(AH54/$J$52),0,AH54/$J$52)</f>
        <v>0</v>
      </c>
      <c r="AJ54" s="59">
        <f>IF(ISERROR(AH54/$AH$75),"-",AH54/$AH$75)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+J52</f>
        <v>0</v>
      </c>
      <c r="K55" s="50">
        <f>SUM(K53:K54)</f>
        <v>0</v>
      </c>
      <c r="L55" s="26"/>
      <c r="M55" s="50">
        <f>SUM(M53:M53)</f>
        <v>0</v>
      </c>
      <c r="N55" s="50">
        <f>SUM(N53:N53)</f>
        <v>0</v>
      </c>
      <c r="O55" s="50">
        <f>SUM(O53:O53)</f>
        <v>0</v>
      </c>
      <c r="P55" s="51"/>
      <c r="Q55" s="56"/>
      <c r="R55" s="50">
        <f t="shared" ref="R55:AF55" si="36">SUM(R53:R53)</f>
        <v>0</v>
      </c>
      <c r="S55" s="50">
        <f t="shared" si="36"/>
        <v>0</v>
      </c>
      <c r="T55" s="50">
        <f t="shared" si="36"/>
        <v>0</v>
      </c>
      <c r="U55" s="50">
        <f t="shared" si="36"/>
        <v>0</v>
      </c>
      <c r="V55" s="50">
        <f t="shared" si="36"/>
        <v>0</v>
      </c>
      <c r="W55" s="50">
        <f t="shared" si="36"/>
        <v>0</v>
      </c>
      <c r="X55" s="50">
        <f t="shared" si="36"/>
        <v>0</v>
      </c>
      <c r="Y55" s="50">
        <f t="shared" si="36"/>
        <v>0</v>
      </c>
      <c r="Z55" s="50">
        <f t="shared" ref="Z55:AB55" si="37">SUM(Z53:Z54)</f>
        <v>0</v>
      </c>
      <c r="AA55" s="50">
        <f t="shared" si="37"/>
        <v>0</v>
      </c>
      <c r="AB55" s="50">
        <f t="shared" si="37"/>
        <v>0</v>
      </c>
      <c r="AC55" s="50">
        <f>SUM(AC53:AC54)</f>
        <v>0</v>
      </c>
      <c r="AD55" s="50">
        <f t="shared" si="36"/>
        <v>0</v>
      </c>
      <c r="AE55" s="50">
        <f t="shared" si="36"/>
        <v>0</v>
      </c>
      <c r="AF55" s="50">
        <f t="shared" si="36"/>
        <v>0</v>
      </c>
      <c r="AG55" s="50">
        <f>SUM(AG53:AG54)</f>
        <v>0</v>
      </c>
      <c r="AH55" s="50">
        <f>SUM(AH53:AH54)</f>
        <v>0</v>
      </c>
      <c r="AI55" s="61">
        <f>IF(ISERROR(AH55/J55),0,AH55/J55)</f>
        <v>0</v>
      </c>
      <c r="AJ55" s="61">
        <f>IF(ISERROR(AH55/$AH$75),0,AH55/$AH$75)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99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customHeight="1" outlineLevel="1">
      <c r="A57" s="23"/>
      <c r="B57" s="23"/>
      <c r="C57" s="32"/>
      <c r="D57" s="75"/>
      <c r="E57" s="68"/>
      <c r="F57" s="31"/>
      <c r="G57" s="32"/>
      <c r="H57" s="25"/>
      <c r="I57" s="25"/>
      <c r="J57" s="100"/>
      <c r="K57" s="76"/>
      <c r="L57" s="35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70"/>
      <c r="AA57" s="76"/>
      <c r="AB57" s="49"/>
      <c r="AC57" s="45">
        <f>SUM(Z57:AB57)</f>
        <v>0</v>
      </c>
      <c r="AD57" s="49"/>
      <c r="AE57" s="49"/>
      <c r="AF57" s="49"/>
      <c r="AG57" s="45">
        <f>SUM(AD57:AF57)</f>
        <v>0</v>
      </c>
      <c r="AH57" s="45">
        <f>SUM(U57,Y57,AC57,AG57)</f>
        <v>0</v>
      </c>
      <c r="AI57" s="59">
        <f>IF(ISERROR(AH57/$J$56),0,AH57/$J$56)</f>
        <v>0</v>
      </c>
      <c r="AJ57" s="59">
        <f>IF(ISERROR(AH57/$AH$75),"-",AH57/$AH$75)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customHeight="1" outlineLevel="1">
      <c r="A58" s="23"/>
      <c r="B58" s="23"/>
      <c r="C58" s="32"/>
      <c r="D58" s="75"/>
      <c r="E58" s="68"/>
      <c r="F58" s="31"/>
      <c r="G58" s="32"/>
      <c r="H58" s="25"/>
      <c r="I58" s="25"/>
      <c r="J58" s="100"/>
      <c r="K58" s="76"/>
      <c r="L58" s="35"/>
      <c r="M58" s="49"/>
      <c r="N58" s="49"/>
      <c r="O58" s="49"/>
      <c r="P58" s="24"/>
      <c r="Q58" s="24"/>
      <c r="R58" s="49"/>
      <c r="S58" s="49"/>
      <c r="T58" s="49"/>
      <c r="U58" s="45">
        <f t="shared" ref="U58" si="38">SUM(R58:T58)</f>
        <v>0</v>
      </c>
      <c r="V58" s="49"/>
      <c r="W58" s="49"/>
      <c r="X58" s="49"/>
      <c r="Y58" s="45">
        <f t="shared" ref="Y58" si="39">SUM(V58:X58)</f>
        <v>0</v>
      </c>
      <c r="Z58" s="70"/>
      <c r="AA58" s="76"/>
      <c r="AB58" s="49"/>
      <c r="AC58" s="45">
        <f t="shared" ref="AC58" si="40">SUM(Z58:AB58)</f>
        <v>0</v>
      </c>
      <c r="AD58" s="49"/>
      <c r="AE58" s="49"/>
      <c r="AF58" s="49"/>
      <c r="AG58" s="45">
        <f t="shared" ref="AG58" si="41">SUM(AD58:AF58)</f>
        <v>0</v>
      </c>
      <c r="AH58" s="45">
        <f t="shared" ref="AH58" si="42">SUM(U58,Y58,AC58,AG58)</f>
        <v>0</v>
      </c>
      <c r="AI58" s="59">
        <f t="shared" ref="AI58" si="43">IF(ISERROR(AH58/$J$56),0,AH58/$J$56)</f>
        <v>0</v>
      </c>
      <c r="AJ58" s="59">
        <f>IF(ISERROR(AH58/$AH$75),"-",AH58/$AH$75)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+J56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>SUM(R57:R58)</f>
        <v>0</v>
      </c>
      <c r="S59" s="50">
        <f>SUM(S57:S58)</f>
        <v>0</v>
      </c>
      <c r="T59" s="50">
        <f>SUM(T57:T58)</f>
        <v>0</v>
      </c>
      <c r="U59" s="50">
        <f>SUM(U57:U58)</f>
        <v>0</v>
      </c>
      <c r="V59" s="50">
        <f>SUM(V57:V58)</f>
        <v>0</v>
      </c>
      <c r="W59" s="50">
        <f>SUM(W57:W58)</f>
        <v>0</v>
      </c>
      <c r="X59" s="50">
        <f>SUM(X57:X58)</f>
        <v>0</v>
      </c>
      <c r="Y59" s="50">
        <f>SUM(Y57:Y58)</f>
        <v>0</v>
      </c>
      <c r="Z59" s="50">
        <f>SUM(Z57:Z58)</f>
        <v>0</v>
      </c>
      <c r="AA59" s="50">
        <f>SUM(AA57:AA58)</f>
        <v>0</v>
      </c>
      <c r="AB59" s="50">
        <f>SUM(AB57:AB58)</f>
        <v>0</v>
      </c>
      <c r="AC59" s="50">
        <f>SUM(AC57:AC58)</f>
        <v>0</v>
      </c>
      <c r="AD59" s="50">
        <f>SUM(AD57:AD58)</f>
        <v>0</v>
      </c>
      <c r="AE59" s="50">
        <f>SUM(AE57:AE58)</f>
        <v>0</v>
      </c>
      <c r="AF59" s="50">
        <f>SUM(AF57:AF58)</f>
        <v>0</v>
      </c>
      <c r="AG59" s="50">
        <f>SUM(AG57:AG58)</f>
        <v>0</v>
      </c>
      <c r="AH59" s="50">
        <f>SUM(AH57:AH58)</f>
        <v>0</v>
      </c>
      <c r="AI59" s="61">
        <f>IF(ISERROR(AH59/J59),0,AH59/J59)</f>
        <v>0</v>
      </c>
      <c r="AJ59" s="61">
        <f>IF(ISERROR(AH59/$AH$75),0,AH59/$AH$75)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99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customHeight="1" outlineLevel="1">
      <c r="A61" s="23"/>
      <c r="B61" s="23"/>
      <c r="C61" s="32"/>
      <c r="D61" s="75"/>
      <c r="E61" s="68"/>
      <c r="F61" s="31"/>
      <c r="G61" s="32"/>
      <c r="H61" s="25"/>
      <c r="I61" s="25"/>
      <c r="J61" s="100"/>
      <c r="K61" s="76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76"/>
      <c r="AG61" s="45">
        <f>SUM(AD61:AF61)</f>
        <v>0</v>
      </c>
      <c r="AH61" s="45">
        <f>SUM(U61,Y61,AC61,AG61)</f>
        <v>0</v>
      </c>
      <c r="AI61" s="59">
        <f>IF(ISERROR(AH61/$J$60),0,AH61/$J$60)</f>
        <v>0</v>
      </c>
      <c r="AJ61" s="59">
        <f>IF(ISERROR(AH61/$AH$75),"-",AH61/$AH$75)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customHeight="1" outlineLevel="1">
      <c r="A62" s="23"/>
      <c r="B62" s="23"/>
      <c r="C62" s="43"/>
      <c r="D62" s="75"/>
      <c r="E62" s="44"/>
      <c r="F62" s="35"/>
      <c r="G62" s="32"/>
      <c r="H62" s="25"/>
      <c r="I62" s="25"/>
      <c r="J62" s="100"/>
      <c r="K62" s="76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/>
      <c r="AE62" s="76"/>
      <c r="AF62" s="49"/>
      <c r="AG62" s="45">
        <f>SUM(AD62:AF62)</f>
        <v>0</v>
      </c>
      <c r="AH62" s="45">
        <f>SUM(U62,Y62,AC62,AG62)</f>
        <v>0</v>
      </c>
      <c r="AI62" s="59">
        <f>IF(ISERROR(AH62/$J$60),0,AH62/$J$60)</f>
        <v>0</v>
      </c>
      <c r="AJ62" s="59">
        <f>IF(ISERROR(AH62/$AH$75),"-",AH62/$AH$75)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J60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44">SUM(R61:R62)</f>
        <v>0</v>
      </c>
      <c r="S63" s="50">
        <f t="shared" si="44"/>
        <v>0</v>
      </c>
      <c r="T63" s="50">
        <f t="shared" si="44"/>
        <v>0</v>
      </c>
      <c r="U63" s="50">
        <f t="shared" si="44"/>
        <v>0</v>
      </c>
      <c r="V63" s="50">
        <f t="shared" si="44"/>
        <v>0</v>
      </c>
      <c r="W63" s="50">
        <f t="shared" si="44"/>
        <v>0</v>
      </c>
      <c r="X63" s="50">
        <f t="shared" si="44"/>
        <v>0</v>
      </c>
      <c r="Y63" s="50">
        <f t="shared" si="44"/>
        <v>0</v>
      </c>
      <c r="Z63" s="50">
        <f t="shared" si="44"/>
        <v>0</v>
      </c>
      <c r="AA63" s="50">
        <f t="shared" si="44"/>
        <v>0</v>
      </c>
      <c r="AB63" s="50">
        <f t="shared" si="44"/>
        <v>0</v>
      </c>
      <c r="AC63" s="50">
        <f t="shared" si="44"/>
        <v>0</v>
      </c>
      <c r="AD63" s="50">
        <f t="shared" si="44"/>
        <v>0</v>
      </c>
      <c r="AE63" s="50">
        <f t="shared" si="44"/>
        <v>0</v>
      </c>
      <c r="AF63" s="50">
        <f t="shared" si="44"/>
        <v>0</v>
      </c>
      <c r="AG63" s="50">
        <f t="shared" si="44"/>
        <v>0</v>
      </c>
      <c r="AH63" s="50">
        <f t="shared" si="44"/>
        <v>0</v>
      </c>
      <c r="AI63" s="61">
        <f>IF(ISERROR(AH63/J63),0,AH63/J63)</f>
        <v>0</v>
      </c>
      <c r="AJ63" s="61">
        <f>IF(ISERROR(AH63/$AH$75),0,AH63/$AH$75)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99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customHeight="1" outlineLevel="1">
      <c r="A65" s="23"/>
      <c r="B65" s="23"/>
      <c r="C65" s="32"/>
      <c r="D65" s="75"/>
      <c r="E65" s="68"/>
      <c r="F65" s="31"/>
      <c r="G65" s="32"/>
      <c r="H65" s="25"/>
      <c r="I65" s="25"/>
      <c r="J65" s="100"/>
      <c r="K65" s="76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76"/>
      <c r="AG65" s="45">
        <f>SUM(AD65:AF65)</f>
        <v>0</v>
      </c>
      <c r="AH65" s="45">
        <f>SUM(U65,Y65,AC65,AG65)</f>
        <v>0</v>
      </c>
      <c r="AI65" s="59">
        <f>IF(ISERROR(AH65/$J$64),0,AH65/$J$64)</f>
        <v>0</v>
      </c>
      <c r="AJ65" s="59">
        <f>IF(ISERROR(AH65/$AH$75),"-",AH65/$AH$75)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customHeight="1" outlineLevel="1">
      <c r="A66" s="23"/>
      <c r="B66" s="23"/>
      <c r="C66" s="43"/>
      <c r="D66" s="75"/>
      <c r="E66" s="44"/>
      <c r="F66" s="35"/>
      <c r="G66" s="32"/>
      <c r="H66" s="25"/>
      <c r="I66" s="25"/>
      <c r="J66" s="100"/>
      <c r="K66" s="76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/>
      <c r="AE66" s="49"/>
      <c r="AF66" s="76"/>
      <c r="AG66" s="45">
        <f>SUM(AD66:AF66)</f>
        <v>0</v>
      </c>
      <c r="AH66" s="45">
        <f>SUM(U66,Y66,AC66,AG66)</f>
        <v>0</v>
      </c>
      <c r="AI66" s="59">
        <f>IF(ISERROR(AH66/$J$64),0,AH66/$J$64)</f>
        <v>0</v>
      </c>
      <c r="AJ66" s="59">
        <f>IF(ISERROR(AH66/$AH$75),"-",AH66/$AH$75)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>
      <c r="A67" s="106" t="s">
        <v>96</v>
      </c>
      <c r="B67" s="106"/>
      <c r="C67" s="106"/>
      <c r="D67" s="106"/>
      <c r="E67" s="106"/>
      <c r="F67" s="106"/>
      <c r="G67" s="106"/>
      <c r="H67" s="106"/>
      <c r="I67" s="106"/>
      <c r="J67" s="50">
        <f>J64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H67" si="45">SUM(R65:R66)</f>
        <v>0</v>
      </c>
      <c r="S67" s="50">
        <f t="shared" si="45"/>
        <v>0</v>
      </c>
      <c r="T67" s="50">
        <f t="shared" si="45"/>
        <v>0</v>
      </c>
      <c r="U67" s="50">
        <f t="shared" si="45"/>
        <v>0</v>
      </c>
      <c r="V67" s="50">
        <f t="shared" si="45"/>
        <v>0</v>
      </c>
      <c r="W67" s="50">
        <f t="shared" si="45"/>
        <v>0</v>
      </c>
      <c r="X67" s="50">
        <f t="shared" si="45"/>
        <v>0</v>
      </c>
      <c r="Y67" s="50">
        <f t="shared" si="45"/>
        <v>0</v>
      </c>
      <c r="Z67" s="50">
        <f t="shared" si="45"/>
        <v>0</v>
      </c>
      <c r="AA67" s="50">
        <f t="shared" si="45"/>
        <v>0</v>
      </c>
      <c r="AB67" s="50">
        <f t="shared" si="45"/>
        <v>0</v>
      </c>
      <c r="AC67" s="50">
        <f t="shared" si="45"/>
        <v>0</v>
      </c>
      <c r="AD67" s="50">
        <f t="shared" si="45"/>
        <v>0</v>
      </c>
      <c r="AE67" s="50">
        <f t="shared" si="45"/>
        <v>0</v>
      </c>
      <c r="AF67" s="50">
        <f t="shared" si="45"/>
        <v>0</v>
      </c>
      <c r="AG67" s="50">
        <f t="shared" si="45"/>
        <v>0</v>
      </c>
      <c r="AH67" s="50">
        <f t="shared" si="45"/>
        <v>0</v>
      </c>
      <c r="AI67" s="61">
        <f>IF(ISERROR(AH67/J67),0,AH67/J67)</f>
        <v>0</v>
      </c>
      <c r="AJ67" s="61">
        <f>IF(ISERROR(AH67/$AH$75),0,AH67/$AH$75)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99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customHeight="1">
      <c r="A69" s="23"/>
      <c r="B69" s="23"/>
      <c r="C69" s="32"/>
      <c r="D69" s="75"/>
      <c r="E69" s="68"/>
      <c r="F69" s="31"/>
      <c r="G69" s="32"/>
      <c r="H69" s="22"/>
      <c r="I69" s="22"/>
      <c r="J69" s="100"/>
      <c r="K69" s="9"/>
      <c r="L69" s="46"/>
      <c r="M69" s="47"/>
      <c r="N69" s="47"/>
      <c r="O69" s="47"/>
      <c r="P69" s="21"/>
      <c r="Q69" s="55"/>
      <c r="R69" s="45"/>
      <c r="S69" s="45"/>
      <c r="T69" s="45"/>
      <c r="U69" s="45">
        <f>SUM(R69:T69)</f>
        <v>0</v>
      </c>
      <c r="V69" s="45"/>
      <c r="W69" s="45"/>
      <c r="X69" s="9"/>
      <c r="Y69" s="45">
        <f>SUM(V69:X69)</f>
        <v>0</v>
      </c>
      <c r="Z69" s="45"/>
      <c r="AA69" s="45"/>
      <c r="AB69" s="9"/>
      <c r="AC69" s="45">
        <f>SUM(Z69:AB69)</f>
        <v>0</v>
      </c>
      <c r="AD69" s="49"/>
      <c r="AE69" s="49"/>
      <c r="AF69" s="49"/>
      <c r="AG69" s="45">
        <f>SUM(AD69:AF69)</f>
        <v>0</v>
      </c>
      <c r="AH69" s="45">
        <f>SUM(U69,Y69,AC69,AG69)</f>
        <v>0</v>
      </c>
      <c r="AI69" s="59">
        <f>IF(ISERROR(AH69/$J$68),0,AH69/$J$68)</f>
        <v>0</v>
      </c>
      <c r="AJ69" s="59">
        <f>IF(ISERROR(AH69/$AH$75),"-",AH69/$AH$75)</f>
        <v>0</v>
      </c>
    </row>
    <row r="70" spans="1:106" ht="24.95" customHeight="1">
      <c r="A70" s="23"/>
      <c r="B70" s="23"/>
      <c r="C70" s="32"/>
      <c r="D70" s="75"/>
      <c r="E70" s="68"/>
      <c r="F70" s="31"/>
      <c r="G70" s="32"/>
      <c r="H70" s="22"/>
      <c r="I70" s="22"/>
      <c r="J70" s="100"/>
      <c r="K70" s="9"/>
      <c r="L70" s="46"/>
      <c r="M70" s="47"/>
      <c r="N70" s="47"/>
      <c r="O70" s="47"/>
      <c r="P70" s="21"/>
      <c r="Q70" s="55"/>
      <c r="R70" s="45"/>
      <c r="S70" s="45"/>
      <c r="T70" s="45"/>
      <c r="U70" s="45">
        <f t="shared" ref="U70" si="46">SUM(R70:T70)</f>
        <v>0</v>
      </c>
      <c r="V70" s="45"/>
      <c r="W70" s="45"/>
      <c r="X70" s="9"/>
      <c r="Y70" s="45">
        <f t="shared" ref="Y70" si="47">SUM(V70:X70)</f>
        <v>0</v>
      </c>
      <c r="Z70" s="45"/>
      <c r="AA70" s="45"/>
      <c r="AB70" s="9"/>
      <c r="AC70" s="45">
        <f t="shared" ref="AC70" si="48">SUM(Z70:AB70)</f>
        <v>0</v>
      </c>
      <c r="AD70" s="49"/>
      <c r="AE70" s="49"/>
      <c r="AF70" s="49"/>
      <c r="AG70" s="45">
        <f t="shared" ref="AG70" si="49">SUM(AD70:AF70)</f>
        <v>0</v>
      </c>
      <c r="AH70" s="45">
        <f t="shared" ref="AH70" si="50">SUM(U70,Y70,AC70,AG70)</f>
        <v>0</v>
      </c>
      <c r="AI70" s="59">
        <f t="shared" ref="AI70" si="51">IF(ISERROR(AH70/$J$68),0,AH70/$J$68)</f>
        <v>0</v>
      </c>
      <c r="AJ70" s="59">
        <f>IF(ISERROR(AH70/$AH$75),"-",AH70/$AH$75)</f>
        <v>0</v>
      </c>
    </row>
    <row r="71" spans="1:106" s="16" customFormat="1" ht="24.95" customHeight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J68</f>
        <v>0</v>
      </c>
      <c r="K71" s="50">
        <f>SUM(K69:K70)</f>
        <v>0</v>
      </c>
      <c r="L71" s="50">
        <f>SUM(L69:L70)</f>
        <v>0</v>
      </c>
      <c r="M71" s="50">
        <f>SUM(M69:M70)</f>
        <v>0</v>
      </c>
      <c r="N71" s="50">
        <f>SUM(N69:N70)</f>
        <v>0</v>
      </c>
      <c r="O71" s="50">
        <f>SUM(O69:O70)</f>
        <v>0</v>
      </c>
      <c r="P71" s="50">
        <f>SUM(P69:P70)</f>
        <v>0</v>
      </c>
      <c r="Q71" s="50">
        <f>SUM(Q69:Q70)</f>
        <v>0</v>
      </c>
      <c r="R71" s="50">
        <f>SUM(R69:R70)</f>
        <v>0</v>
      </c>
      <c r="S71" s="50">
        <f>SUM(S69:S70)</f>
        <v>0</v>
      </c>
      <c r="T71" s="50">
        <f>SUM(T69:T70)</f>
        <v>0</v>
      </c>
      <c r="U71" s="50">
        <f ca="1">SUM(U69:U71)</f>
        <v>0</v>
      </c>
      <c r="V71" s="50">
        <f>SUM(V69:V70)</f>
        <v>0</v>
      </c>
      <c r="W71" s="50">
        <f>SUM(W69:W70)</f>
        <v>0</v>
      </c>
      <c r="X71" s="50">
        <f>SUM(X69:X70)</f>
        <v>0</v>
      </c>
      <c r="Y71" s="50">
        <f ca="1">SUM(Y69:Y71)</f>
        <v>0</v>
      </c>
      <c r="Z71" s="50">
        <f>SUM(Z69:Z70)</f>
        <v>0</v>
      </c>
      <c r="AA71" s="50">
        <f>SUM(AA69:AA70)</f>
        <v>0</v>
      </c>
      <c r="AB71" s="50">
        <f>SUM(AB69:AB70)</f>
        <v>0</v>
      </c>
      <c r="AC71" s="50">
        <f>SUM(AC69:AC70)</f>
        <v>0</v>
      </c>
      <c r="AD71" s="50">
        <f>SUM(AD69:AD70)</f>
        <v>0</v>
      </c>
      <c r="AE71" s="50">
        <f>SUM(AE69:AE70)</f>
        <v>0</v>
      </c>
      <c r="AF71" s="50">
        <f>SUM(AF69:AF70)</f>
        <v>0</v>
      </c>
      <c r="AG71" s="50">
        <f>SUM(AG69:AG70)</f>
        <v>0</v>
      </c>
      <c r="AH71" s="50">
        <f>SUM(AH69:AH70)</f>
        <v>0</v>
      </c>
      <c r="AI71" s="61">
        <f>IF(ISERROR(AH71/J71),0,AH71/J71)</f>
        <v>0</v>
      </c>
      <c r="AJ71" s="61">
        <f>IF(ISERROR(AH71/$AH$75),0,AH71/$AH$75)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656226000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24.95" customHeight="1" outlineLevel="1">
      <c r="A73" s="23">
        <v>1</v>
      </c>
      <c r="B73" s="23"/>
      <c r="C73" s="34" t="s">
        <v>116</v>
      </c>
      <c r="D73" s="39">
        <v>46114</v>
      </c>
      <c r="E73" s="31" t="s">
        <v>117</v>
      </c>
      <c r="F73" s="31" t="s">
        <v>118</v>
      </c>
      <c r="G73" s="31"/>
      <c r="H73" s="36"/>
      <c r="I73" s="41"/>
      <c r="J73" s="98"/>
      <c r="K73" s="64">
        <v>656226000</v>
      </c>
      <c r="L73" s="44"/>
      <c r="M73" s="52"/>
      <c r="N73" s="65"/>
      <c r="O73" s="52"/>
      <c r="P73" s="66"/>
      <c r="Q73" s="66"/>
      <c r="R73" s="49"/>
      <c r="S73" s="49">
        <v>109262000</v>
      </c>
      <c r="T73" s="49">
        <v>54632000</v>
      </c>
      <c r="U73" s="45">
        <f>SUM(R73:T73)</f>
        <v>163894000</v>
      </c>
      <c r="V73" s="49">
        <v>55031000</v>
      </c>
      <c r="W73" s="49">
        <v>54631000</v>
      </c>
      <c r="X73" s="49">
        <f>54632000+54631000</f>
        <v>109263000</v>
      </c>
      <c r="Y73" s="45">
        <f>SUM(V73:X73)</f>
        <v>218925000</v>
      </c>
      <c r="Z73" s="49">
        <v>54631000</v>
      </c>
      <c r="AA73" s="49">
        <v>54631000</v>
      </c>
      <c r="AB73" s="49">
        <v>54882000</v>
      </c>
      <c r="AC73" s="45">
        <f>SUM(Z73:AB73)</f>
        <v>164144000</v>
      </c>
      <c r="AD73" s="49"/>
      <c r="AE73" s="49">
        <v>0</v>
      </c>
      <c r="AF73" s="49"/>
      <c r="AG73" s="45">
        <f>SUM(AD73:AF73)</f>
        <v>0</v>
      </c>
      <c r="AH73" s="45">
        <f>SUM(U73,Y73,AC73,AG73)</f>
        <v>546963000</v>
      </c>
      <c r="AI73" s="59">
        <f>IF(ISERROR(AH73/J72),0,AH73/J72)</f>
        <v>0.83349791078073709</v>
      </c>
      <c r="AJ73" s="59">
        <f>IF(ISERROR(AH73/$AH$75),"-",AH73/$AH$75)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s="16" customFormat="1" ht="24.95" customHeight="1">
      <c r="A74" s="106" t="s">
        <v>86</v>
      </c>
      <c r="B74" s="106"/>
      <c r="C74" s="106"/>
      <c r="D74" s="106"/>
      <c r="E74" s="106"/>
      <c r="F74" s="106"/>
      <c r="G74" s="106"/>
      <c r="H74" s="106"/>
      <c r="I74" s="106"/>
      <c r="J74" s="50">
        <f>J72</f>
        <v>656226000</v>
      </c>
      <c r="K74" s="50">
        <f>SUM(K73:K73)</f>
        <v>656226000</v>
      </c>
      <c r="L74" s="26"/>
      <c r="M74" s="50">
        <f>SUM(M73:M73)</f>
        <v>0</v>
      </c>
      <c r="N74" s="50">
        <f>SUM(N73:N73)</f>
        <v>0</v>
      </c>
      <c r="O74" s="50">
        <f>SUM(O73:O73)</f>
        <v>0</v>
      </c>
      <c r="P74" s="51"/>
      <c r="Q74" s="56"/>
      <c r="R74" s="50">
        <f t="shared" ref="R74:AE74" si="52">SUM(R73:R73)</f>
        <v>0</v>
      </c>
      <c r="S74" s="50">
        <f t="shared" si="52"/>
        <v>109262000</v>
      </c>
      <c r="T74" s="50">
        <f t="shared" si="52"/>
        <v>54632000</v>
      </c>
      <c r="U74" s="50">
        <f t="shared" si="52"/>
        <v>163894000</v>
      </c>
      <c r="V74" s="50">
        <f t="shared" si="52"/>
        <v>55031000</v>
      </c>
      <c r="W74" s="50">
        <f t="shared" si="52"/>
        <v>54631000</v>
      </c>
      <c r="X74" s="50">
        <f t="shared" si="52"/>
        <v>109263000</v>
      </c>
      <c r="Y74" s="50">
        <f t="shared" si="52"/>
        <v>218925000</v>
      </c>
      <c r="Z74" s="50">
        <f t="shared" si="52"/>
        <v>54631000</v>
      </c>
      <c r="AA74" s="50">
        <f t="shared" si="52"/>
        <v>54631000</v>
      </c>
      <c r="AB74" s="50">
        <f t="shared" si="52"/>
        <v>54882000</v>
      </c>
      <c r="AC74" s="50">
        <f t="shared" si="52"/>
        <v>164144000</v>
      </c>
      <c r="AD74" s="50">
        <f t="shared" si="52"/>
        <v>0</v>
      </c>
      <c r="AE74" s="50">
        <f t="shared" si="52"/>
        <v>0</v>
      </c>
      <c r="AF74" s="50">
        <f>SUM(AF73:AF73)</f>
        <v>0</v>
      </c>
      <c r="AG74" s="50">
        <f>SUM(AG73:AG73)</f>
        <v>0</v>
      </c>
      <c r="AH74" s="50">
        <f>SUM(AH73:AH73)</f>
        <v>546963000</v>
      </c>
      <c r="AI74" s="61">
        <f>IF(ISERROR(AH74/J74),0,AH74/J74)</f>
        <v>0.83349791078073709</v>
      </c>
      <c r="AJ74" s="61">
        <f>IF(ISERROR(AH74/$AH$75),0,AH74/$AH$75)</f>
        <v>1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17" customFormat="1" ht="44.25" customHeight="1">
      <c r="A75" s="108" t="str">
        <f>"TOTAL ASIG."&amp;" "&amp;$A$5</f>
        <v>TOTAL ASIG. 24-03-340 "Programa de Apoyo Integral al Adulto Mayor Chile Solidario"</v>
      </c>
      <c r="B75" s="108"/>
      <c r="C75" s="108"/>
      <c r="D75" s="108"/>
      <c r="E75" s="108"/>
      <c r="F75" s="108"/>
      <c r="G75" s="108"/>
      <c r="H75" s="108"/>
      <c r="I75" s="108"/>
      <c r="J75" s="79">
        <f>SUM(J11,J15,J19,J23,J27,J31,J35,J39,J43,J47,J51,J55,J59,J63,J67,J71,J74)</f>
        <v>656226000</v>
      </c>
      <c r="K75" s="79">
        <f>SUM(K11,K15,K19,K23,K27,K31,K35,K39,K43,K47,K51,K55,K59,K63,K67,K71,K74)</f>
        <v>656226000</v>
      </c>
      <c r="L75" s="79">
        <f>SUM(L11,L15,L19,L23,L27,L31,L35,L39,L43,L47,L51,L55,L59,L63,L67,L71,L74)</f>
        <v>0</v>
      </c>
      <c r="M75" s="79" t="e">
        <f>SUM(M11,M15,M19,M23,M27,M31,M35,M39,M43,M47,M51,M55,M59,M63,M67,M71,M74)</f>
        <v>#REF!</v>
      </c>
      <c r="N75" s="79" t="e">
        <f>SUM(N11,N15,N19,N23,N27,N31,N35,N39,N43,N47,N51,N55,N59,N63,N67,N71,N74)</f>
        <v>#REF!</v>
      </c>
      <c r="O75" s="79" t="e">
        <f>SUM(O11,O15,O19,O23,O27,O31,O35,O39,O43,O47,O51,O55,O59,O63,O67,O71,O74)</f>
        <v>#REF!</v>
      </c>
      <c r="P75" s="79">
        <f>SUM(P11,P15,P19,P23,P27,P31,P35,P39,P43,P47,P51,P55,P59,P63,P67,P71,P74)</f>
        <v>0</v>
      </c>
      <c r="Q75" s="79">
        <f>SUM(Q11,Q15,Q19,Q23,Q27,Q31,Q35,Q39,Q43,Q47,Q51,Q55,Q59,Q63,Q67,Q71,Q74)</f>
        <v>0</v>
      </c>
      <c r="R75" s="79" t="e">
        <f>SUM(R11,R15,R19,R23,R27,R31,R35,R39,R43,R47,R51,R55,R59,R63,R67,R71,R74)</f>
        <v>#REF!</v>
      </c>
      <c r="S75" s="79" t="e">
        <f>SUM(S11,S15,S19,S23,S27,S31,S35,S39,S43,S47,S51,S55,S59,S63,S67,S71,S74)</f>
        <v>#REF!</v>
      </c>
      <c r="T75" s="79" t="e">
        <f>SUM(T11,T15,T19,T23,T27,T31,T35,T39,T43,T47,T51,T55,T59,T63,T67,T71,T74)</f>
        <v>#REF!</v>
      </c>
      <c r="U75" s="79">
        <f ca="1">SUM(U11,U15,U19,U23,U27,U31,U35,U39,U43,U47,U51,U55,U59,U63,U67,U71,U74)</f>
        <v>656226000</v>
      </c>
      <c r="V75" s="79">
        <f>SUM(V11,V15,V19,V23,V27,V31,V35,V39,V43,V47,V51,V55,V59,V63,V67,V71,V74)</f>
        <v>55031000</v>
      </c>
      <c r="W75" s="79">
        <f>SUM(W11,W15,W19,W23,W27,W31,W35,W39,W43,W47,W51,W55,W59,W63,W67,W71,W74)</f>
        <v>54631000</v>
      </c>
      <c r="X75" s="79">
        <f>SUM(X11,X15,X19,X23,X27,X31,X35,X39,X43,X47,X51,X55,X59,X63,X67,X71,X74)</f>
        <v>109263000</v>
      </c>
      <c r="Y75" s="79">
        <f t="shared" ref="Y75:AB75" ca="1" si="53">SUM(Y11,Y15,Y19,Y23,Y27,Y31,Y35,Y39,Y43,Y47,Y51,Y55,Y59,Y63,Y67,Y71,Y74)</f>
        <v>109263000</v>
      </c>
      <c r="Z75" s="79">
        <f t="shared" si="53"/>
        <v>54631000</v>
      </c>
      <c r="AA75" s="79">
        <f t="shared" si="53"/>
        <v>54631000</v>
      </c>
      <c r="AB75" s="79">
        <f t="shared" si="53"/>
        <v>54882000</v>
      </c>
      <c r="AC75" s="79">
        <f>SUM(AC11,AC15,AC19,AC23,AC27,AC31,AC35,AC39,AC43,AC47,AC51,AC55,AC59,AC63,AC67,AC71,AC74)</f>
        <v>164144000</v>
      </c>
      <c r="AD75" s="79">
        <f>SUM(AD11,AD15,AD19,AD23,AD27,AD31,AD35,AD39,AD43,AD47,AD51,AD55,AD59,AD63,AD67,AD71,AD74)</f>
        <v>0</v>
      </c>
      <c r="AE75" s="79">
        <f>SUM(AE11,AE15,AE19,AE23,AE27,AE31,AE35,AE39,AE43,AE47,AE51,AE55,AE59,AE63,AE67,AE71,AE74)</f>
        <v>0</v>
      </c>
      <c r="AF75" s="79">
        <f>SUM(AF11,AF15,AF19,AF23,AF27,AF31,AF35,AF39,AF43,AF47,AF51,AF55,AF59,AF63,AF67,AF71,AF74)</f>
        <v>0</v>
      </c>
      <c r="AG75" s="79">
        <f>SUM(AG11,AG15,AG19,AG23,AG27,AG31,AG35,AG39,AG43,AG47,AG51,AG55,AG59,AG63,AG67,AG71,AG74)</f>
        <v>0</v>
      </c>
      <c r="AH75" s="79">
        <f>SUM(AH11,AH15,AH19,AH23,AH27,AH31,AH35,AH39,AH43,AH47,AH51,AH55,AH59,AH63,AH67,AH71,AH74)</f>
        <v>546963000</v>
      </c>
      <c r="AI75" s="80">
        <f>IF(ISERROR(AH75/J75),0,AH75/J75)</f>
        <v>0.83349791078073709</v>
      </c>
      <c r="AJ75" s="80">
        <f>IF(ISERROR(AH75/$AH$75),0,AH75/$AH$75)</f>
        <v>1</v>
      </c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</row>
    <row r="76" spans="1:106">
      <c r="J76" s="12"/>
      <c r="R76" s="12"/>
      <c r="S76" s="12"/>
      <c r="T76" s="12"/>
      <c r="V76" s="12"/>
      <c r="W76" s="12"/>
      <c r="X76" s="12"/>
      <c r="Z76" s="12"/>
      <c r="AA76" s="12"/>
      <c r="AB76" s="12"/>
      <c r="AD76" s="12"/>
      <c r="AE76" s="12"/>
      <c r="AF76" s="1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>
      <c r="J77" s="12"/>
      <c r="R77" s="12"/>
      <c r="S77" s="12"/>
      <c r="T77" s="12"/>
      <c r="V77" s="12"/>
      <c r="W77" s="12"/>
      <c r="X77" s="12"/>
      <c r="Z77" s="12"/>
      <c r="AA77" s="12"/>
      <c r="AB77" s="12"/>
      <c r="AD77" s="12"/>
      <c r="AE77" s="12"/>
      <c r="AF77" s="1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</row>
    <row r="79" spans="1:106">
      <c r="J79" s="12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</row>
    <row r="81" spans="1:106"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</row>
    <row r="82" spans="1:106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106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106" s="3" customFormat="1">
      <c r="A84" s="5"/>
      <c r="B84" s="2"/>
      <c r="C84" s="2"/>
      <c r="D84" s="2"/>
      <c r="E84" s="5"/>
      <c r="F84" s="5"/>
      <c r="G84" s="2"/>
      <c r="H84" s="2"/>
      <c r="I84" s="2"/>
      <c r="J84" s="12"/>
      <c r="K84" s="12"/>
      <c r="L84" s="5"/>
      <c r="M84" s="2"/>
      <c r="N84" s="2"/>
      <c r="O84" s="2"/>
      <c r="P84" s="2"/>
      <c r="Q84" s="18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  <c r="AI84" s="19"/>
      <c r="AJ84" s="19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</row>
    <row r="85" spans="1:106" s="3" customFormat="1">
      <c r="A85" s="5"/>
      <c r="B85" s="2"/>
      <c r="C85" s="2"/>
      <c r="D85" s="2"/>
      <c r="E85" s="5"/>
      <c r="F85" s="5"/>
      <c r="G85" s="2"/>
      <c r="H85" s="2"/>
      <c r="I85" s="2"/>
      <c r="J85" s="12"/>
      <c r="K85" s="12"/>
      <c r="L85" s="5"/>
      <c r="M85" s="2"/>
      <c r="N85" s="2"/>
      <c r="O85" s="2"/>
      <c r="P85" s="2"/>
      <c r="Q85" s="18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  <c r="AI85" s="19"/>
      <c r="AJ85" s="19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</row>
    <row r="86" spans="1:106" s="3" customFormat="1">
      <c r="A86" s="5"/>
      <c r="B86" s="2"/>
      <c r="C86" s="2"/>
      <c r="D86" s="2"/>
      <c r="E86" s="5"/>
      <c r="F86" s="5"/>
      <c r="G86" s="2"/>
      <c r="H86" s="2"/>
      <c r="I86" s="2"/>
      <c r="J86" s="12"/>
      <c r="K86" s="12"/>
      <c r="L86" s="5"/>
      <c r="M86" s="2"/>
      <c r="N86" s="2"/>
      <c r="O86" s="2"/>
      <c r="P86" s="2"/>
      <c r="Q86" s="18"/>
      <c r="R86" s="12"/>
      <c r="S86" s="12"/>
      <c r="T86" s="12"/>
      <c r="V86" s="12"/>
      <c r="W86" s="12"/>
      <c r="X86" s="12"/>
      <c r="AA86" s="12"/>
      <c r="AB86" s="12"/>
      <c r="AD86" s="12"/>
      <c r="AE86" s="12"/>
      <c r="AF86" s="12"/>
      <c r="AI86" s="19"/>
      <c r="AJ86" s="19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</row>
    <row r="87" spans="1:106" s="3" customFormat="1">
      <c r="A87" s="5"/>
      <c r="B87" s="2"/>
      <c r="C87" s="2"/>
      <c r="D87" s="2"/>
      <c r="E87" s="5"/>
      <c r="F87" s="5"/>
      <c r="G87" s="2"/>
      <c r="H87" s="2"/>
      <c r="I87" s="2"/>
      <c r="J87" s="12"/>
      <c r="K87" s="12"/>
      <c r="L87" s="5"/>
      <c r="M87" s="2"/>
      <c r="N87" s="2"/>
      <c r="O87" s="2"/>
      <c r="P87" s="2"/>
      <c r="Q87" s="18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  <c r="AI87" s="19"/>
      <c r="AJ87" s="19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</row>
    <row r="88" spans="1:106" s="3" customFormat="1">
      <c r="A88" s="5"/>
      <c r="B88" s="2"/>
      <c r="C88" s="2"/>
      <c r="D88" s="2"/>
      <c r="E88" s="5"/>
      <c r="F88" s="5"/>
      <c r="G88" s="2"/>
      <c r="H88" s="2"/>
      <c r="I88" s="2"/>
      <c r="J88" s="12"/>
      <c r="K88" s="12"/>
      <c r="L88" s="5"/>
      <c r="M88" s="2"/>
      <c r="N88" s="2"/>
      <c r="O88" s="2"/>
      <c r="P88" s="2"/>
      <c r="Q88" s="18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  <c r="AI88" s="19"/>
      <c r="AJ88" s="19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</row>
    <row r="89" spans="1:106" s="3" customFormat="1">
      <c r="A89" s="5"/>
      <c r="B89" s="2"/>
      <c r="C89" s="2"/>
      <c r="D89" s="2"/>
      <c r="E89" s="5"/>
      <c r="F89" s="5"/>
      <c r="G89" s="2"/>
      <c r="H89" s="2"/>
      <c r="I89" s="2"/>
      <c r="J89" s="12"/>
      <c r="K89" s="12"/>
      <c r="L89" s="5"/>
      <c r="M89" s="2"/>
      <c r="N89" s="2"/>
      <c r="O89" s="2"/>
      <c r="P89" s="2"/>
      <c r="Q89" s="18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  <c r="AI89" s="19"/>
      <c r="AJ89" s="19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</row>
    <row r="90" spans="1:106" s="3" customFormat="1">
      <c r="A90" s="5"/>
      <c r="B90" s="2"/>
      <c r="C90" s="2"/>
      <c r="D90" s="2"/>
      <c r="E90" s="5"/>
      <c r="F90" s="5"/>
      <c r="G90" s="2"/>
      <c r="H90" s="2"/>
      <c r="I90" s="2"/>
      <c r="J90" s="12"/>
      <c r="K90" s="12"/>
      <c r="L90" s="5"/>
      <c r="M90" s="2"/>
      <c r="N90" s="2"/>
      <c r="O90" s="2"/>
      <c r="P90" s="2"/>
      <c r="Q90" s="18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  <c r="AI90" s="19"/>
      <c r="AJ90" s="19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</row>
    <row r="91" spans="1:106" s="3" customFormat="1">
      <c r="A91" s="5"/>
      <c r="B91" s="2"/>
      <c r="C91" s="2"/>
      <c r="D91" s="2"/>
      <c r="E91" s="5"/>
      <c r="F91" s="5"/>
      <c r="G91" s="2"/>
      <c r="H91" s="2"/>
      <c r="I91" s="2"/>
      <c r="J91" s="12"/>
      <c r="K91" s="12"/>
      <c r="L91" s="5"/>
      <c r="M91" s="2"/>
      <c r="N91" s="2"/>
      <c r="O91" s="2"/>
      <c r="P91" s="2"/>
      <c r="Q91" s="18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  <c r="AI91" s="19"/>
      <c r="AJ91" s="19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</row>
    <row r="92" spans="1:106" s="3" customFormat="1">
      <c r="A92" s="5"/>
      <c r="B92" s="2"/>
      <c r="C92" s="2"/>
      <c r="D92" s="2"/>
      <c r="E92" s="5"/>
      <c r="F92" s="5"/>
      <c r="G92" s="2"/>
      <c r="H92" s="2"/>
      <c r="I92" s="2"/>
      <c r="J92" s="12"/>
      <c r="K92" s="12"/>
      <c r="L92" s="5"/>
      <c r="M92" s="2"/>
      <c r="N92" s="2"/>
      <c r="O92" s="2"/>
      <c r="P92" s="2"/>
      <c r="Q92" s="18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  <c r="AI92" s="19"/>
      <c r="AJ92" s="19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</row>
    <row r="94" spans="1:106" s="3" customFormat="1">
      <c r="A94" s="2"/>
      <c r="B94" s="2"/>
      <c r="C94" s="2"/>
      <c r="D94" s="2"/>
      <c r="E94" s="63"/>
      <c r="F94" s="5"/>
      <c r="G94" s="2"/>
      <c r="H94" s="2"/>
      <c r="I94" s="2"/>
      <c r="K94" s="12"/>
      <c r="L94" s="5"/>
      <c r="M94" s="2"/>
      <c r="N94" s="2"/>
      <c r="O94" s="2"/>
      <c r="P94" s="2"/>
      <c r="Q94" s="18"/>
      <c r="AI94" s="19"/>
      <c r="AJ94" s="19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</row>
  </sheetData>
  <mergeCells count="80">
    <mergeCell ref="A1:AJ1"/>
    <mergeCell ref="A2:AJ2"/>
    <mergeCell ref="A3:AJ3"/>
    <mergeCell ref="A4:AJ4"/>
    <mergeCell ref="A5:AJ5"/>
    <mergeCell ref="AI6:AJ6"/>
    <mergeCell ref="A8:E8"/>
    <mergeCell ref="A11:I11"/>
    <mergeCell ref="A12:E12"/>
    <mergeCell ref="J6:J7"/>
    <mergeCell ref="J8:J10"/>
    <mergeCell ref="J12:J14"/>
    <mergeCell ref="K6:K7"/>
    <mergeCell ref="L6:L7"/>
    <mergeCell ref="P6:P7"/>
    <mergeCell ref="Q6:Q7"/>
    <mergeCell ref="U6:U7"/>
    <mergeCell ref="Y6:Y7"/>
    <mergeCell ref="AC6:AC7"/>
    <mergeCell ref="AG6:AG7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35:I35"/>
    <mergeCell ref="A36:E36"/>
    <mergeCell ref="A39:I39"/>
    <mergeCell ref="A40:E40"/>
    <mergeCell ref="A43:I43"/>
    <mergeCell ref="A60:E60"/>
    <mergeCell ref="A63:I63"/>
    <mergeCell ref="A44:E44"/>
    <mergeCell ref="A47:I47"/>
    <mergeCell ref="A48:E48"/>
    <mergeCell ref="A51:I51"/>
    <mergeCell ref="A52:E52"/>
    <mergeCell ref="A74:I74"/>
    <mergeCell ref="A75:I75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J72:J73"/>
    <mergeCell ref="J40:J42"/>
    <mergeCell ref="J44:J46"/>
    <mergeCell ref="J48:J50"/>
    <mergeCell ref="J52:J54"/>
    <mergeCell ref="J36:J38"/>
    <mergeCell ref="J56:J58"/>
    <mergeCell ref="J68:J70"/>
    <mergeCell ref="AH6:AH7"/>
    <mergeCell ref="J60:J62"/>
    <mergeCell ref="J64:J66"/>
    <mergeCell ref="J16:J18"/>
    <mergeCell ref="J20:J22"/>
    <mergeCell ref="J24:J26"/>
    <mergeCell ref="J28:J30"/>
    <mergeCell ref="J32:J34"/>
    <mergeCell ref="AD6:AF6"/>
    <mergeCell ref="M6:O6"/>
    <mergeCell ref="R6:T6"/>
    <mergeCell ref="V6:X6"/>
    <mergeCell ref="Z6:AB6"/>
  </mergeCells>
  <dataValidations count="8">
    <dataValidation type="textLength" operator="lessThanOrEqual" allowBlank="1" showInputMessage="1" showErrorMessage="1" errorTitle="MÁXIMO DE CARACTERES SOBREPASADO" error="Sólo 255 caracteres por celdas" sqref="F20 N45:N46 F61:G61 E21:G22 L53:L54 P53:Q54 E73:G73 N73 P73:Q73 C9:C10 C13:C14 C17:C18 C29:C30 C33:C34 C25:C26 E17:G18 E62:G62 E66:G66 C66 L9:L10 L13:L14 L17:L18 L21:L22 L29:L30 L33:L34 F50:G50 L57:L58 L61:L62 L65:L66 N41:N42 Q50 F65:G65 E13:G14 E9:G10 E29:G30 E33:G34 E41:G42 F37:G38 F45:G46 P65:Q66 F53:G54 F57:G58 P9:Q10 P13:Q14 P17:Q18 P21:Q22 C21:C22 P29:Q30 P33:Q34 E25:G26 P41:Q42 P45:Q46 P57:Q58 P61:Q62 C62 F69:G70" xr:uid="{00000000-0002-0000-0C00-000000000000}">
      <formula1>255</formula1>
    </dataValidation>
    <dataValidation type="decimal" allowBlank="1" showInputMessage="1" showErrorMessage="1" errorTitle="Sólo números" error="Sólo ingresar números sin letras_x000a_" sqref="AD21:AF21 AD22:AE22 M45:M46 AE50:AF50 M53:N54 R53:T54 V53:X54 AD45:AF46 AD53:AE54 AD61:AE61 AD62 AF62 M73 R73:T73 V73:X73 Z73:AB73 AD73:AF73 M41:M42 Z9:Z10 AD65:AE66 Z53:AA54 R9:T10 AD9:AF10 R13:T14 R17:T18 AD17:AF18 R21:T22 R29:T30 R33:T34 R41:T42 R45:T46 R50:T50 R57:T58 AD57:AF58 R61:T62 R65:T66 AD69:AF70 Z13:AB14 Z17:AB18 Z21:AB22 Z29:AB30 Z33:AB34 Z50:AB50 Z61:AB62 Z65:AB66 M9:N10 M13:N14 M17:N18 M21:N22 M29:N30 M33:N34 AA41:AB42 AD25:AF26 M50:N50 M57:N58 M61:N62 M65:N66 V9:X10 V13:X14 V17:X18 V21:X22 V29:X30 V33:X34 V41:X42 V45:X46 V50:X50 V57:X58 V61:X62 V65:X66 AD13:AE14 AD29:AE30 AD33:AE34 AD41:AE42 AA45:AA46 AB57:AB58" xr:uid="{00000000-0002-0000-0C00-000001000000}">
      <formula1>-100000000</formula1>
      <formula2>10000000000</formula2>
    </dataValidation>
    <dataValidation type="textLength" operator="lessThanOrEqual" allowBlank="1" showInputMessage="1" showErrorMessage="1" sqref="AF22 AD50 K53:K54 AF53:AF54 AB53:AB54 AF61 AE62 K73 K9:K10 K13:K14 AF65:AF66 K21:K22 K29:K30 K33:K34 K41:K42 K45:K46 K50 K61:K62 K65:K66 Z41:Z42 AA9:AB10 AF13:AF14 AF29:AF30 AF33:AF34 AF41:AF42 Z45:Z46 AB45:AB46" xr:uid="{00000000-0002-0000-0C00-000002000000}">
      <formula1>255</formula1>
    </dataValidation>
    <dataValidation type="date" errorStyle="information" operator="greaterThan" allowBlank="1" showInputMessage="1" showErrorMessage="1" errorTitle="SÓLO FECHAS" error="Las fechas corresponden al presupuesto 2014" sqref="H53:I54 H13:I14 H17:I18 H21:I22 H29:I30 H33:I34 H50:I50 H57:I58 H61:I62 H65:I66" xr:uid="{00000000-0002-0000-0C00-000003000000}">
      <formula1>42005</formula1>
    </dataValidation>
    <dataValidation type="date" operator="greaterThan" allowBlank="1" showInputMessage="1" showErrorMessage="1" errorTitle="Error en Ingresos de Fechas" error="La fecha debe corresponder al Año 2014." sqref="D21:D22 D9:D10 D13:D14 D57:D58 D17:D18 D29:D30 D33:D34 D25:D26 D61:D62 D65:D66 D69:D70" xr:uid="{00000000-0002-0000-0C00-000004000000}">
      <formula1>41275</formula1>
    </dataValidation>
    <dataValidation allowBlank="1" showInputMessage="1" showErrorMessage="1" errorTitle="Sólo números" error="Sólo ingresar números sin letras_x000a_" sqref="O8:O10 O12:O14 O20:O22 O28:O30 O32:O34 O36:O38 O40:O42 O44:O46 O48:O50 O52:O54 O56:O58 O60:O62 O64:O66 O68:O70 O72:O73 P50 O16:O18 O24:O26" xr:uid="{00000000-0002-0000-0C00-000005000000}"/>
    <dataValidation type="date" errorStyle="information" operator="greaterThan" allowBlank="1" showInputMessage="1" showErrorMessage="1" errorTitle="SÓLO FECHAS" error="Las fechas corresponden al presupuesto 2015" sqref="H9:H10" xr:uid="{00000000-0002-0000-0C00-000006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:I10" xr:uid="{00000000-0002-0000-0C00-000007000000}">
      <formula1>42005</formula1>
    </dataValidation>
  </dataValidations>
  <printOptions horizontalCentered="1" verticalCentered="1"/>
  <pageMargins left="0" right="0" top="0" bottom="0.74803149606299202" header="0.31496062992126" footer="0.31496062992126"/>
  <pageSetup paperSize="41" scale="29" orientation="landscape"/>
  <ignoredErrors>
    <ignoredError sqref="Y27" formula="1"/>
  </ignoredErrors>
  <legacyDrawingHF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8">
    <tabColor rgb="FF33CCFF"/>
    <pageSetUpPr fitToPage="1"/>
  </sheetPr>
  <dimension ref="A1:Y42"/>
  <sheetViews>
    <sheetView workbookViewId="0">
      <selection activeCell="B25" sqref="B25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115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+'24-02-340 Ind. Adulto Mayor'!J11</f>
        <v>0</v>
      </c>
      <c r="C8" s="9">
        <f>+'24-02-340 Ind. Adulto Mayor'!K11</f>
        <v>0</v>
      </c>
      <c r="D8" s="9">
        <f>+'24-02-340 Ind. Adulto Mayor'!M11</f>
        <v>0</v>
      </c>
      <c r="E8" s="9">
        <f>+'24-02-340 Ind. Adulto Mayor'!N11</f>
        <v>0</v>
      </c>
      <c r="F8" s="9">
        <f>+'24-02-340 Ind. Adulto Mayor'!O11</f>
        <v>0</v>
      </c>
      <c r="G8" s="9">
        <f>+'24-02-340 Ind. Adulto Mayor'!R11</f>
        <v>0</v>
      </c>
      <c r="H8" s="9">
        <f>+'24-02-340 Ind. Adulto Mayor'!S11</f>
        <v>0</v>
      </c>
      <c r="I8" s="9">
        <f>+'24-02-340 Ind. Adulto Mayor'!T11</f>
        <v>0</v>
      </c>
      <c r="J8" s="9">
        <f>+'24-02-340 Ind. Adulto Mayor'!U11</f>
        <v>0</v>
      </c>
      <c r="K8" s="9">
        <f>+'24-02-340 Ind. Adulto Mayor'!V11</f>
        <v>0</v>
      </c>
      <c r="L8" s="9">
        <f>+'24-02-340 Ind. Adulto Mayor'!W11</f>
        <v>0</v>
      </c>
      <c r="M8" s="9">
        <f>+'24-02-340 Ind. Adulto Mayor'!X11</f>
        <v>0</v>
      </c>
      <c r="N8" s="9">
        <f>+'24-02-340 Ind. Adulto Mayor'!Y11</f>
        <v>0</v>
      </c>
      <c r="O8" s="9">
        <f>+'24-02-340 Ind. Adulto Mayor'!Z11</f>
        <v>0</v>
      </c>
      <c r="P8" s="9">
        <f>+'24-02-340 Ind. Adulto Mayor'!AA11</f>
        <v>0</v>
      </c>
      <c r="Q8" s="9">
        <f>+'24-02-340 Ind. Adulto Mayor'!AB11</f>
        <v>0</v>
      </c>
      <c r="R8" s="9">
        <f>+'24-02-340 Ind. Adulto Mayor'!AC11</f>
        <v>0</v>
      </c>
      <c r="S8" s="9">
        <f>+'24-02-340 Ind. Adulto Mayor'!AD11</f>
        <v>0</v>
      </c>
      <c r="T8" s="9">
        <f>+'24-02-340 Ind. Adulto Mayor'!AE11</f>
        <v>0</v>
      </c>
      <c r="U8" s="9">
        <f>+'24-02-340 Ind. Adulto Mayor'!AF11</f>
        <v>0</v>
      </c>
      <c r="V8" s="9">
        <f>+'24-02-340 Ind. Adulto Mayor'!AG11</f>
        <v>0</v>
      </c>
      <c r="W8" s="9">
        <f>+'24-02-340 Ind. Adulto Mayor'!AH11</f>
        <v>0</v>
      </c>
      <c r="X8" s="14">
        <f>+'24-02-340 Ind. Adulto Mayor'!AI11</f>
        <v>0</v>
      </c>
      <c r="Y8" s="14">
        <f>+'24-02-340 Ind. Adulto Mayor'!AJ11</f>
        <v>0</v>
      </c>
    </row>
    <row r="9" spans="1:25" ht="24.75" customHeight="1">
      <c r="A9" s="8" t="s">
        <v>48</v>
      </c>
      <c r="B9" s="9">
        <f>+'24-02-340 Ind. Adulto Mayor'!J15</f>
        <v>0</v>
      </c>
      <c r="C9" s="9">
        <f>+'24-02-340 Ind. Adulto Mayor'!K15</f>
        <v>0</v>
      </c>
      <c r="D9" s="9">
        <f>+'24-02-340 Ind. Adulto Mayor'!M15</f>
        <v>0</v>
      </c>
      <c r="E9" s="9">
        <f>+'24-02-340 Ind. Adulto Mayor'!N15</f>
        <v>0</v>
      </c>
      <c r="F9" s="9">
        <f>+'24-02-340 Ind. Adulto Mayor'!O15</f>
        <v>0</v>
      </c>
      <c r="G9" s="9">
        <f>+'24-02-340 Ind. Adulto Mayor'!R15</f>
        <v>0</v>
      </c>
      <c r="H9" s="9">
        <f>+'24-02-340 Ind. Adulto Mayor'!S15</f>
        <v>0</v>
      </c>
      <c r="I9" s="9">
        <f>+'24-02-340 Ind. Adulto Mayor'!T15</f>
        <v>0</v>
      </c>
      <c r="J9" s="9">
        <f>+'24-02-340 Ind. Adulto Mayor'!U15</f>
        <v>0</v>
      </c>
      <c r="K9" s="9">
        <f>+'24-02-340 Ind. Adulto Mayor'!V15</f>
        <v>0</v>
      </c>
      <c r="L9" s="9">
        <f>+'24-02-340 Ind. Adulto Mayor'!W15</f>
        <v>0</v>
      </c>
      <c r="M9" s="9">
        <f>+'24-02-340 Ind. Adulto Mayor'!X15</f>
        <v>0</v>
      </c>
      <c r="N9" s="9">
        <f>+'24-02-340 Ind. Adulto Mayor'!Y15</f>
        <v>0</v>
      </c>
      <c r="O9" s="9">
        <f>+'24-02-340 Ind. Adulto Mayor'!Z15</f>
        <v>0</v>
      </c>
      <c r="P9" s="9">
        <f>+'24-02-340 Ind. Adulto Mayor'!AA15</f>
        <v>0</v>
      </c>
      <c r="Q9" s="9">
        <f>+'24-02-340 Ind. Adulto Mayor'!AB15</f>
        <v>0</v>
      </c>
      <c r="R9" s="9">
        <f>+'24-02-340 Ind. Adulto Mayor'!AC15</f>
        <v>0</v>
      </c>
      <c r="S9" s="9">
        <f>+'24-02-340 Ind. Adulto Mayor'!AD15</f>
        <v>0</v>
      </c>
      <c r="T9" s="9">
        <f>+'24-02-340 Ind. Adulto Mayor'!AE15</f>
        <v>0</v>
      </c>
      <c r="U9" s="9">
        <f>+'24-02-340 Ind. Adulto Mayor'!AF15</f>
        <v>0</v>
      </c>
      <c r="V9" s="9">
        <f>+'24-02-340 Ind. Adulto Mayor'!AG15</f>
        <v>0</v>
      </c>
      <c r="W9" s="9">
        <f>+'24-02-340 Ind. Adulto Mayor'!AH15</f>
        <v>0</v>
      </c>
      <c r="X9" s="14">
        <f>+'24-02-340 Ind. Adulto Mayor'!AI15</f>
        <v>0</v>
      </c>
      <c r="Y9" s="14">
        <f>+'24-02-340 Ind. Adulto Mayor'!AJ15</f>
        <v>0</v>
      </c>
    </row>
    <row r="10" spans="1:25" ht="24.75" customHeight="1">
      <c r="A10" s="8" t="s">
        <v>50</v>
      </c>
      <c r="B10" s="9">
        <f>+'24-02-340 Ind. Adulto Mayor'!J19</f>
        <v>0</v>
      </c>
      <c r="C10" s="9">
        <f>+'24-02-340 Ind. Adulto Mayor'!K19</f>
        <v>0</v>
      </c>
      <c r="D10" s="9">
        <f>+'24-02-340 Ind. Adulto Mayor'!M19</f>
        <v>0</v>
      </c>
      <c r="E10" s="9">
        <f>+'24-02-340 Ind. Adulto Mayor'!N19</f>
        <v>0</v>
      </c>
      <c r="F10" s="9">
        <f>+'24-02-340 Ind. Adulto Mayor'!O19</f>
        <v>0</v>
      </c>
      <c r="G10" s="9">
        <f>+'24-02-340 Ind. Adulto Mayor'!R19</f>
        <v>0</v>
      </c>
      <c r="H10" s="9">
        <f>+'24-02-340 Ind. Adulto Mayor'!S19</f>
        <v>0</v>
      </c>
      <c r="I10" s="9">
        <f>+'24-02-340 Ind. Adulto Mayor'!T19</f>
        <v>0</v>
      </c>
      <c r="J10" s="9">
        <f>+'24-02-340 Ind. Adulto Mayor'!U19</f>
        <v>0</v>
      </c>
      <c r="K10" s="9">
        <f>+'24-02-340 Ind. Adulto Mayor'!V19</f>
        <v>0</v>
      </c>
      <c r="L10" s="9">
        <f>+'24-02-340 Ind. Adulto Mayor'!W19</f>
        <v>0</v>
      </c>
      <c r="M10" s="9">
        <f>+'24-02-340 Ind. Adulto Mayor'!X19</f>
        <v>0</v>
      </c>
      <c r="N10" s="9">
        <f>+'24-02-340 Ind. Adulto Mayor'!Y19</f>
        <v>0</v>
      </c>
      <c r="O10" s="9">
        <f>+'24-02-340 Ind. Adulto Mayor'!Z19</f>
        <v>0</v>
      </c>
      <c r="P10" s="9">
        <f>+'24-02-340 Ind. Adulto Mayor'!AA19</f>
        <v>0</v>
      </c>
      <c r="Q10" s="9">
        <f>+'24-02-340 Ind. Adulto Mayor'!AB19</f>
        <v>0</v>
      </c>
      <c r="R10" s="9">
        <f>+'24-02-340 Ind. Adulto Mayor'!AC19</f>
        <v>0</v>
      </c>
      <c r="S10" s="9">
        <f>+'24-02-340 Ind. Adulto Mayor'!AD19</f>
        <v>0</v>
      </c>
      <c r="T10" s="9">
        <f>+'24-02-340 Ind. Adulto Mayor'!AE19</f>
        <v>0</v>
      </c>
      <c r="U10" s="9">
        <f>+'24-02-340 Ind. Adulto Mayor'!AF19</f>
        <v>0</v>
      </c>
      <c r="V10" s="9">
        <f>+'24-02-340 Ind. Adulto Mayor'!AG19</f>
        <v>0</v>
      </c>
      <c r="W10" s="9">
        <f>+'24-02-340 Ind. Adulto Mayor'!AH19</f>
        <v>0</v>
      </c>
      <c r="X10" s="14">
        <f>+'24-02-340 Ind. Adulto Mayor'!AI19</f>
        <v>0</v>
      </c>
      <c r="Y10" s="14">
        <f>+'24-02-340 Ind. Adulto Mayor'!AJ19</f>
        <v>0</v>
      </c>
    </row>
    <row r="11" spans="1:25" ht="24.75" customHeight="1">
      <c r="A11" s="8" t="s">
        <v>52</v>
      </c>
      <c r="B11" s="9">
        <f>+'24-02-340 Ind. Adulto Mayor'!J23</f>
        <v>0</v>
      </c>
      <c r="C11" s="9">
        <f>+'24-02-340 Ind. Adulto Mayor'!K23</f>
        <v>0</v>
      </c>
      <c r="D11" s="9">
        <f>+'24-02-340 Ind. Adulto Mayor'!M23</f>
        <v>0</v>
      </c>
      <c r="E11" s="9">
        <f>+'24-02-340 Ind. Adulto Mayor'!N23</f>
        <v>0</v>
      </c>
      <c r="F11" s="9">
        <f>+'24-02-340 Ind. Adulto Mayor'!O23</f>
        <v>0</v>
      </c>
      <c r="G11" s="9">
        <f>+'24-02-340 Ind. Adulto Mayor'!R23</f>
        <v>0</v>
      </c>
      <c r="H11" s="9">
        <f>+'24-02-340 Ind. Adulto Mayor'!S23</f>
        <v>0</v>
      </c>
      <c r="I11" s="9">
        <f>+'24-02-340 Ind. Adulto Mayor'!T23</f>
        <v>0</v>
      </c>
      <c r="J11" s="9">
        <f>+'24-02-340 Ind. Adulto Mayor'!U23</f>
        <v>0</v>
      </c>
      <c r="K11" s="9">
        <f>+'24-02-340 Ind. Adulto Mayor'!V23</f>
        <v>0</v>
      </c>
      <c r="L11" s="9">
        <f>+'24-02-340 Ind. Adulto Mayor'!W23</f>
        <v>0</v>
      </c>
      <c r="M11" s="9">
        <f>+'24-02-340 Ind. Adulto Mayor'!X23</f>
        <v>0</v>
      </c>
      <c r="N11" s="9">
        <f>+'24-02-340 Ind. Adulto Mayor'!Y23</f>
        <v>0</v>
      </c>
      <c r="O11" s="9">
        <f>+'24-02-340 Ind. Adulto Mayor'!Z23</f>
        <v>0</v>
      </c>
      <c r="P11" s="9">
        <f>+'24-02-340 Ind. Adulto Mayor'!AA23</f>
        <v>0</v>
      </c>
      <c r="Q11" s="9">
        <f>+'24-02-340 Ind. Adulto Mayor'!AB23</f>
        <v>0</v>
      </c>
      <c r="R11" s="9">
        <f>+'24-02-340 Ind. Adulto Mayor'!AC23</f>
        <v>0</v>
      </c>
      <c r="S11" s="9">
        <f>+'24-02-340 Ind. Adulto Mayor'!AD23</f>
        <v>0</v>
      </c>
      <c r="T11" s="9">
        <f>+'24-02-340 Ind. Adulto Mayor'!AE23</f>
        <v>0</v>
      </c>
      <c r="U11" s="9">
        <f>+'24-02-340 Ind. Adulto Mayor'!AF23</f>
        <v>0</v>
      </c>
      <c r="V11" s="9">
        <f>+'24-02-340 Ind. Adulto Mayor'!AG23</f>
        <v>0</v>
      </c>
      <c r="W11" s="9">
        <f>+'24-02-340 Ind. Adulto Mayor'!AH23</f>
        <v>0</v>
      </c>
      <c r="X11" s="14">
        <f>+'24-02-340 Ind. Adulto Mayor'!AI23</f>
        <v>0</v>
      </c>
      <c r="Y11" s="14">
        <f>+'24-02-340 Ind. Adulto Mayor'!AJ23</f>
        <v>0</v>
      </c>
    </row>
    <row r="12" spans="1:25" ht="24.75" customHeight="1">
      <c r="A12" s="8" t="s">
        <v>54</v>
      </c>
      <c r="B12" s="9">
        <f>+'24-02-340 Ind. Adulto Mayor'!J27</f>
        <v>0</v>
      </c>
      <c r="C12" s="9">
        <f>+'24-02-340 Ind. Adulto Mayor'!K27</f>
        <v>0</v>
      </c>
      <c r="D12" s="9">
        <f>+'24-02-340 Ind. Adulto Mayor'!M27</f>
        <v>0</v>
      </c>
      <c r="E12" s="9">
        <f>+'24-02-340 Ind. Adulto Mayor'!N27</f>
        <v>0</v>
      </c>
      <c r="F12" s="9">
        <f>+'24-02-340 Ind. Adulto Mayor'!O27</f>
        <v>0</v>
      </c>
      <c r="G12" s="9">
        <f>+'24-02-340 Ind. Adulto Mayor'!R27</f>
        <v>0</v>
      </c>
      <c r="H12" s="9">
        <f>+'24-02-340 Ind. Adulto Mayor'!S27</f>
        <v>0</v>
      </c>
      <c r="I12" s="9">
        <f>+'24-02-340 Ind. Adulto Mayor'!T27</f>
        <v>0</v>
      </c>
      <c r="J12" s="9">
        <f>+'24-02-340 Ind. Adulto Mayor'!U27</f>
        <v>0</v>
      </c>
      <c r="K12" s="9">
        <f>+'24-02-340 Ind. Adulto Mayor'!V27</f>
        <v>0</v>
      </c>
      <c r="L12" s="9">
        <f>+'24-02-340 Ind. Adulto Mayor'!W27</f>
        <v>0</v>
      </c>
      <c r="M12" s="9">
        <f>+'24-02-340 Ind. Adulto Mayor'!X27</f>
        <v>0</v>
      </c>
      <c r="N12" s="9">
        <f>+'24-02-340 Ind. Adulto Mayor'!Y27</f>
        <v>0</v>
      </c>
      <c r="O12" s="9">
        <f>+'24-02-340 Ind. Adulto Mayor'!Z27</f>
        <v>0</v>
      </c>
      <c r="P12" s="9">
        <f>+'24-02-340 Ind. Adulto Mayor'!AA27</f>
        <v>0</v>
      </c>
      <c r="Q12" s="9">
        <f>+'24-02-340 Ind. Adulto Mayor'!AB27</f>
        <v>0</v>
      </c>
      <c r="R12" s="9">
        <f>+'24-02-340 Ind. Adulto Mayor'!AC27</f>
        <v>0</v>
      </c>
      <c r="S12" s="9">
        <f>+'24-02-340 Ind. Adulto Mayor'!AD27</f>
        <v>0</v>
      </c>
      <c r="T12" s="9">
        <f>+'24-02-340 Ind. Adulto Mayor'!AE27</f>
        <v>0</v>
      </c>
      <c r="U12" s="9">
        <f>+'24-02-340 Ind. Adulto Mayor'!AF27</f>
        <v>0</v>
      </c>
      <c r="V12" s="9">
        <f>+'24-02-340 Ind. Adulto Mayor'!AG27</f>
        <v>0</v>
      </c>
      <c r="W12" s="9">
        <f>+'24-02-340 Ind. Adulto Mayor'!AH27</f>
        <v>0</v>
      </c>
      <c r="X12" s="14">
        <f>+'24-02-340 Ind. Adulto Mayor'!AI27</f>
        <v>0</v>
      </c>
      <c r="Y12" s="14">
        <f>+'24-02-340 Ind. Adulto Mayor'!AJ27</f>
        <v>0</v>
      </c>
    </row>
    <row r="13" spans="1:25" ht="24.75" customHeight="1">
      <c r="A13" s="8" t="s">
        <v>57</v>
      </c>
      <c r="B13" s="9">
        <f>+'24-02-340 Ind. Adulto Mayor'!J31</f>
        <v>0</v>
      </c>
      <c r="C13" s="9">
        <f>+'24-02-340 Ind. Adulto Mayor'!K31</f>
        <v>0</v>
      </c>
      <c r="D13" s="9">
        <f>+'24-02-340 Ind. Adulto Mayor'!M31</f>
        <v>0</v>
      </c>
      <c r="E13" s="9">
        <f>+'24-02-340 Ind. Adulto Mayor'!N31</f>
        <v>0</v>
      </c>
      <c r="F13" s="9">
        <f>+'24-02-340 Ind. Adulto Mayor'!O31</f>
        <v>0</v>
      </c>
      <c r="G13" s="9">
        <f>+'24-02-340 Ind. Adulto Mayor'!R31</f>
        <v>0</v>
      </c>
      <c r="H13" s="9">
        <f>+'24-02-340 Ind. Adulto Mayor'!S31</f>
        <v>0</v>
      </c>
      <c r="I13" s="9">
        <f>+'24-02-340 Ind. Adulto Mayor'!T31</f>
        <v>0</v>
      </c>
      <c r="J13" s="9">
        <f>+'24-02-340 Ind. Adulto Mayor'!U31</f>
        <v>0</v>
      </c>
      <c r="K13" s="9">
        <f>+'24-02-340 Ind. Adulto Mayor'!V31</f>
        <v>0</v>
      </c>
      <c r="L13" s="9">
        <f>+'24-02-340 Ind. Adulto Mayor'!W31</f>
        <v>0</v>
      </c>
      <c r="M13" s="9">
        <f>+'24-02-340 Ind. Adulto Mayor'!X31</f>
        <v>0</v>
      </c>
      <c r="N13" s="9">
        <f>+'24-02-340 Ind. Adulto Mayor'!Y31</f>
        <v>0</v>
      </c>
      <c r="O13" s="9">
        <f>+'24-02-340 Ind. Adulto Mayor'!Z31</f>
        <v>0</v>
      </c>
      <c r="P13" s="9">
        <f>+'24-02-340 Ind. Adulto Mayor'!AA31</f>
        <v>0</v>
      </c>
      <c r="Q13" s="9">
        <f>+'24-02-340 Ind. Adulto Mayor'!AB31</f>
        <v>0</v>
      </c>
      <c r="R13" s="9">
        <f>+'24-02-340 Ind. Adulto Mayor'!AC31</f>
        <v>0</v>
      </c>
      <c r="S13" s="9">
        <f>+'24-02-340 Ind. Adulto Mayor'!AD31</f>
        <v>0</v>
      </c>
      <c r="T13" s="9">
        <f>+'24-02-340 Ind. Adulto Mayor'!AE31</f>
        <v>0</v>
      </c>
      <c r="U13" s="9">
        <f>+'24-02-340 Ind. Adulto Mayor'!AF31</f>
        <v>0</v>
      </c>
      <c r="V13" s="9">
        <f>+'24-02-340 Ind. Adulto Mayor'!AG31</f>
        <v>0</v>
      </c>
      <c r="W13" s="9">
        <f>+'24-02-340 Ind. Adulto Mayor'!AH31</f>
        <v>0</v>
      </c>
      <c r="X13" s="14">
        <f>+'24-02-340 Ind. Adulto Mayor'!AI31</f>
        <v>0</v>
      </c>
      <c r="Y13" s="14">
        <f>+'24-02-340 Ind. Adulto Mayor'!AJ31</f>
        <v>0</v>
      </c>
    </row>
    <row r="14" spans="1:25" ht="24.75" customHeight="1">
      <c r="A14" s="8" t="s">
        <v>59</v>
      </c>
      <c r="B14" s="9">
        <f>+'24-02-340 Ind. Adulto Mayor'!J35</f>
        <v>0</v>
      </c>
      <c r="C14" s="9">
        <f>+'24-02-340 Ind. Adulto Mayor'!K35</f>
        <v>0</v>
      </c>
      <c r="D14" s="9">
        <f>+'24-02-340 Ind. Adulto Mayor'!M35</f>
        <v>0</v>
      </c>
      <c r="E14" s="9">
        <f>+'24-02-340 Ind. Adulto Mayor'!N35</f>
        <v>0</v>
      </c>
      <c r="F14" s="9">
        <f>+'24-02-340 Ind. Adulto Mayor'!O35</f>
        <v>0</v>
      </c>
      <c r="G14" s="9">
        <f>+'24-02-340 Ind. Adulto Mayor'!R35</f>
        <v>0</v>
      </c>
      <c r="H14" s="9">
        <f>+'24-02-340 Ind. Adulto Mayor'!S35</f>
        <v>0</v>
      </c>
      <c r="I14" s="9">
        <f>+'24-02-340 Ind. Adulto Mayor'!T35</f>
        <v>0</v>
      </c>
      <c r="J14" s="9">
        <f>+'24-02-340 Ind. Adulto Mayor'!U35</f>
        <v>0</v>
      </c>
      <c r="K14" s="9">
        <f>+'24-02-340 Ind. Adulto Mayor'!V35</f>
        <v>0</v>
      </c>
      <c r="L14" s="9">
        <f>+'24-02-340 Ind. Adulto Mayor'!W35</f>
        <v>0</v>
      </c>
      <c r="M14" s="9">
        <f>+'24-02-340 Ind. Adulto Mayor'!X35</f>
        <v>0</v>
      </c>
      <c r="N14" s="9">
        <f>+'24-02-340 Ind. Adulto Mayor'!Y35</f>
        <v>0</v>
      </c>
      <c r="O14" s="9">
        <f>+'24-02-340 Ind. Adulto Mayor'!Z35</f>
        <v>0</v>
      </c>
      <c r="P14" s="9">
        <f>+'24-02-340 Ind. Adulto Mayor'!AA35</f>
        <v>0</v>
      </c>
      <c r="Q14" s="9">
        <f>+'24-02-340 Ind. Adulto Mayor'!AB35</f>
        <v>0</v>
      </c>
      <c r="R14" s="9">
        <f>+'24-02-340 Ind. Adulto Mayor'!AC35</f>
        <v>0</v>
      </c>
      <c r="S14" s="9">
        <f>+'24-02-340 Ind. Adulto Mayor'!AD35</f>
        <v>0</v>
      </c>
      <c r="T14" s="9">
        <f>+'24-02-340 Ind. Adulto Mayor'!AE35</f>
        <v>0</v>
      </c>
      <c r="U14" s="9">
        <f>+'24-02-340 Ind. Adulto Mayor'!AF35</f>
        <v>0</v>
      </c>
      <c r="V14" s="9">
        <f>+'24-02-340 Ind. Adulto Mayor'!AG35</f>
        <v>0</v>
      </c>
      <c r="W14" s="9">
        <f>+'24-02-340 Ind. Adulto Mayor'!AH35</f>
        <v>0</v>
      </c>
      <c r="X14" s="14">
        <f>+'24-02-340 Ind. Adulto Mayor'!AI35</f>
        <v>0</v>
      </c>
      <c r="Y14" s="14">
        <f>+'24-02-340 Ind. Adulto Mayor'!AJ35</f>
        <v>0</v>
      </c>
    </row>
    <row r="15" spans="1:25" ht="24.75" customHeight="1">
      <c r="A15" s="8" t="s">
        <v>61</v>
      </c>
      <c r="B15" s="9">
        <f>+'24-02-340 Ind. Adulto Mayor'!J39</f>
        <v>0</v>
      </c>
      <c r="C15" s="9">
        <f>+'24-02-340 Ind. Adulto Mayor'!K39</f>
        <v>0</v>
      </c>
      <c r="D15" s="9" t="e">
        <f>+'24-02-340 Ind. Adulto Mayor'!M39</f>
        <v>#REF!</v>
      </c>
      <c r="E15" s="9" t="e">
        <f>+'24-02-340 Ind. Adulto Mayor'!N39</f>
        <v>#REF!</v>
      </c>
      <c r="F15" s="9" t="e">
        <f>+'24-02-340 Ind. Adulto Mayor'!O39</f>
        <v>#REF!</v>
      </c>
      <c r="G15" s="9" t="e">
        <f>+'24-02-340 Ind. Adulto Mayor'!R39</f>
        <v>#REF!</v>
      </c>
      <c r="H15" s="9" t="e">
        <f>+'24-02-340 Ind. Adulto Mayor'!S39</f>
        <v>#REF!</v>
      </c>
      <c r="I15" s="9" t="e">
        <f>+'24-02-340 Ind. Adulto Mayor'!T39</f>
        <v>#REF!</v>
      </c>
      <c r="J15" s="9">
        <f>+'24-02-340 Ind. Adulto Mayor'!U39</f>
        <v>0</v>
      </c>
      <c r="K15" s="9">
        <f>+'24-02-340 Ind. Adulto Mayor'!V39</f>
        <v>0</v>
      </c>
      <c r="L15" s="9">
        <f>+'24-02-340 Ind. Adulto Mayor'!W39</f>
        <v>0</v>
      </c>
      <c r="M15" s="9">
        <f>+'24-02-340 Ind. Adulto Mayor'!X39</f>
        <v>0</v>
      </c>
      <c r="N15" s="9">
        <f>+'24-02-340 Ind. Adulto Mayor'!Y39</f>
        <v>0</v>
      </c>
      <c r="O15" s="9">
        <f>+'24-02-340 Ind. Adulto Mayor'!Z39</f>
        <v>0</v>
      </c>
      <c r="P15" s="9">
        <f>+'24-02-340 Ind. Adulto Mayor'!AA39</f>
        <v>0</v>
      </c>
      <c r="Q15" s="9">
        <f>+'24-02-340 Ind. Adulto Mayor'!AB39</f>
        <v>0</v>
      </c>
      <c r="R15" s="9">
        <f>+'24-02-340 Ind. Adulto Mayor'!AC39</f>
        <v>0</v>
      </c>
      <c r="S15" s="9">
        <f>+'24-02-340 Ind. Adulto Mayor'!AD39</f>
        <v>0</v>
      </c>
      <c r="T15" s="9">
        <f>+'24-02-340 Ind. Adulto Mayor'!AE39</f>
        <v>0</v>
      </c>
      <c r="U15" s="9">
        <f>+'24-02-340 Ind. Adulto Mayor'!AF39</f>
        <v>0</v>
      </c>
      <c r="V15" s="9">
        <f>+'24-02-340 Ind. Adulto Mayor'!AG39</f>
        <v>0</v>
      </c>
      <c r="W15" s="9">
        <f>+'24-02-340 Ind. Adulto Mayor'!AH39</f>
        <v>0</v>
      </c>
      <c r="X15" s="14">
        <f>+'24-02-340 Ind. Adulto Mayor'!AI39</f>
        <v>0</v>
      </c>
      <c r="Y15" s="14">
        <f>+'24-02-340 Ind. Adulto Mayor'!AJ39</f>
        <v>0</v>
      </c>
    </row>
    <row r="16" spans="1:25" ht="24.75" customHeight="1">
      <c r="A16" s="8" t="s">
        <v>63</v>
      </c>
      <c r="B16" s="9">
        <f>+'24-02-340 Ind. Adulto Mayor'!J43</f>
        <v>0</v>
      </c>
      <c r="C16" s="9">
        <f>+'24-02-340 Ind. Adulto Mayor'!K43</f>
        <v>0</v>
      </c>
      <c r="D16" s="9">
        <f>+'24-02-340 Ind. Adulto Mayor'!M43</f>
        <v>0</v>
      </c>
      <c r="E16" s="9">
        <f>+'24-02-340 Ind. Adulto Mayor'!N43</f>
        <v>0</v>
      </c>
      <c r="F16" s="9">
        <f>+'24-02-340 Ind. Adulto Mayor'!O43</f>
        <v>0</v>
      </c>
      <c r="G16" s="9">
        <f>+'24-02-340 Ind. Adulto Mayor'!R43</f>
        <v>0</v>
      </c>
      <c r="H16" s="9">
        <f>+'24-02-340 Ind. Adulto Mayor'!S43</f>
        <v>0</v>
      </c>
      <c r="I16" s="9">
        <f>+'24-02-340 Ind. Adulto Mayor'!T43</f>
        <v>0</v>
      </c>
      <c r="J16" s="9">
        <f>+'24-02-340 Ind. Adulto Mayor'!U43</f>
        <v>0</v>
      </c>
      <c r="K16" s="9">
        <f>+'24-02-340 Ind. Adulto Mayor'!V43</f>
        <v>0</v>
      </c>
      <c r="L16" s="9">
        <f>+'24-02-340 Ind. Adulto Mayor'!W43</f>
        <v>0</v>
      </c>
      <c r="M16" s="9">
        <f>+'24-02-340 Ind. Adulto Mayor'!X43</f>
        <v>0</v>
      </c>
      <c r="N16" s="9">
        <f>+'24-02-340 Ind. Adulto Mayor'!Y43</f>
        <v>0</v>
      </c>
      <c r="O16" s="9">
        <f>+'24-02-340 Ind. Adulto Mayor'!Z43</f>
        <v>0</v>
      </c>
      <c r="P16" s="9">
        <f>+'24-02-340 Ind. Adulto Mayor'!AA43</f>
        <v>0</v>
      </c>
      <c r="Q16" s="9">
        <f>+'24-02-340 Ind. Adulto Mayor'!AB43</f>
        <v>0</v>
      </c>
      <c r="R16" s="9">
        <f>+'24-02-340 Ind. Adulto Mayor'!AC43</f>
        <v>0</v>
      </c>
      <c r="S16" s="9">
        <f>+'24-02-340 Ind. Adulto Mayor'!AD43</f>
        <v>0</v>
      </c>
      <c r="T16" s="9">
        <f>+'24-02-340 Ind. Adulto Mayor'!AE43</f>
        <v>0</v>
      </c>
      <c r="U16" s="9">
        <f>+'24-02-340 Ind. Adulto Mayor'!AF43</f>
        <v>0</v>
      </c>
      <c r="V16" s="9">
        <f>+'24-02-340 Ind. Adulto Mayor'!AG43</f>
        <v>0</v>
      </c>
      <c r="W16" s="9">
        <f>+'24-02-340 Ind. Adulto Mayor'!AH43</f>
        <v>0</v>
      </c>
      <c r="X16" s="14">
        <f>+'24-02-340 Ind. Adulto Mayor'!AI43</f>
        <v>0</v>
      </c>
      <c r="Y16" s="14">
        <f>+'24-02-340 Ind. Adulto Mayor'!AJ43</f>
        <v>0</v>
      </c>
    </row>
    <row r="17" spans="1:25" ht="24.75" customHeight="1">
      <c r="A17" s="8" t="s">
        <v>65</v>
      </c>
      <c r="B17" s="9">
        <f>+'24-02-340 Ind. Adulto Mayor'!J47</f>
        <v>0</v>
      </c>
      <c r="C17" s="9">
        <f>+'24-02-340 Ind. Adulto Mayor'!K47</f>
        <v>0</v>
      </c>
      <c r="D17" s="9">
        <f>+'24-02-340 Ind. Adulto Mayor'!M47</f>
        <v>0</v>
      </c>
      <c r="E17" s="9">
        <f>+'24-02-340 Ind. Adulto Mayor'!N47</f>
        <v>0</v>
      </c>
      <c r="F17" s="9">
        <f>+'24-02-340 Ind. Adulto Mayor'!O47</f>
        <v>0</v>
      </c>
      <c r="G17" s="9">
        <f>+'24-02-340 Ind. Adulto Mayor'!R47</f>
        <v>0</v>
      </c>
      <c r="H17" s="9">
        <f>+'24-02-340 Ind. Adulto Mayor'!S47</f>
        <v>0</v>
      </c>
      <c r="I17" s="9">
        <f>+'24-02-340 Ind. Adulto Mayor'!T47</f>
        <v>0</v>
      </c>
      <c r="J17" s="9">
        <f>+'24-02-340 Ind. Adulto Mayor'!U47</f>
        <v>0</v>
      </c>
      <c r="K17" s="9">
        <f>+'24-02-340 Ind. Adulto Mayor'!V47</f>
        <v>0</v>
      </c>
      <c r="L17" s="9">
        <f>+'24-02-340 Ind. Adulto Mayor'!W47</f>
        <v>0</v>
      </c>
      <c r="M17" s="9">
        <f>+'24-02-340 Ind. Adulto Mayor'!X47</f>
        <v>0</v>
      </c>
      <c r="N17" s="9">
        <f>+'24-02-340 Ind. Adulto Mayor'!Y47</f>
        <v>0</v>
      </c>
      <c r="O17" s="9">
        <f>+'24-02-340 Ind. Adulto Mayor'!Z47</f>
        <v>0</v>
      </c>
      <c r="P17" s="9">
        <f>+'24-02-340 Ind. Adulto Mayor'!AA47</f>
        <v>0</v>
      </c>
      <c r="Q17" s="9">
        <f>+'24-02-340 Ind. Adulto Mayor'!AB47</f>
        <v>0</v>
      </c>
      <c r="R17" s="9">
        <f>+'24-02-340 Ind. Adulto Mayor'!AC47</f>
        <v>0</v>
      </c>
      <c r="S17" s="9">
        <f>+'24-02-340 Ind. Adulto Mayor'!AD47</f>
        <v>0</v>
      </c>
      <c r="T17" s="9">
        <f>+'24-02-340 Ind. Adulto Mayor'!AE47</f>
        <v>0</v>
      </c>
      <c r="U17" s="9">
        <f>+'24-02-340 Ind. Adulto Mayor'!AF47</f>
        <v>0</v>
      </c>
      <c r="V17" s="9">
        <f>+'24-02-340 Ind. Adulto Mayor'!AG47</f>
        <v>0</v>
      </c>
      <c r="W17" s="9">
        <f>+'24-02-340 Ind. Adulto Mayor'!AH47</f>
        <v>0</v>
      </c>
      <c r="X17" s="14">
        <f>+'24-02-340 Ind. Adulto Mayor'!AI47</f>
        <v>0</v>
      </c>
      <c r="Y17" s="14">
        <f>+'24-02-340 Ind. Adulto Mayor'!AJ44</f>
        <v>0</v>
      </c>
    </row>
    <row r="18" spans="1:25" ht="24.75" customHeight="1">
      <c r="A18" s="8" t="s">
        <v>67</v>
      </c>
      <c r="B18" s="9">
        <f>+'24-02-340 Ind. Adulto Mayor'!J51</f>
        <v>0</v>
      </c>
      <c r="C18" s="9">
        <f>+'24-02-340 Ind. Adulto Mayor'!K51</f>
        <v>0</v>
      </c>
      <c r="D18" s="9">
        <f>+'24-02-340 Ind. Adulto Mayor'!M51</f>
        <v>0</v>
      </c>
      <c r="E18" s="9">
        <f>+'24-02-340 Ind. Adulto Mayor'!N51</f>
        <v>0</v>
      </c>
      <c r="F18" s="9">
        <f>+'24-02-340 Ind. Adulto Mayor'!O51</f>
        <v>0</v>
      </c>
      <c r="G18" s="9">
        <f>+'24-02-340 Ind. Adulto Mayor'!R51</f>
        <v>0</v>
      </c>
      <c r="H18" s="9">
        <f>+'24-02-340 Ind. Adulto Mayor'!S51</f>
        <v>0</v>
      </c>
      <c r="I18" s="9">
        <f>+'24-02-340 Ind. Adulto Mayor'!T51</f>
        <v>0</v>
      </c>
      <c r="J18" s="9">
        <f>+'24-02-340 Ind. Adulto Mayor'!U51</f>
        <v>0</v>
      </c>
      <c r="K18" s="9">
        <f>+'24-02-340 Ind. Adulto Mayor'!V51</f>
        <v>0</v>
      </c>
      <c r="L18" s="9">
        <f>+'24-02-340 Ind. Adulto Mayor'!W51</f>
        <v>0</v>
      </c>
      <c r="M18" s="9">
        <f>+'24-02-340 Ind. Adulto Mayor'!X51</f>
        <v>0</v>
      </c>
      <c r="N18" s="9">
        <f>+'24-02-340 Ind. Adulto Mayor'!Y51</f>
        <v>0</v>
      </c>
      <c r="O18" s="9">
        <f>+'24-02-340 Ind. Adulto Mayor'!Z51</f>
        <v>0</v>
      </c>
      <c r="P18" s="9">
        <f>+'24-02-340 Ind. Adulto Mayor'!AA51</f>
        <v>0</v>
      </c>
      <c r="Q18" s="9">
        <f>+'24-02-340 Ind. Adulto Mayor'!AB51</f>
        <v>0</v>
      </c>
      <c r="R18" s="9">
        <f>+'24-02-340 Ind. Adulto Mayor'!AC51</f>
        <v>0</v>
      </c>
      <c r="S18" s="9">
        <f>+'24-02-340 Ind. Adulto Mayor'!AD51</f>
        <v>0</v>
      </c>
      <c r="T18" s="9">
        <f>+'24-02-340 Ind. Adulto Mayor'!AE51</f>
        <v>0</v>
      </c>
      <c r="U18" s="9">
        <f>+'24-02-340 Ind. Adulto Mayor'!AF51</f>
        <v>0</v>
      </c>
      <c r="V18" s="9">
        <f>+'24-02-340 Ind. Adulto Mayor'!AG51</f>
        <v>0</v>
      </c>
      <c r="W18" s="9">
        <f>+'24-02-340 Ind. Adulto Mayor'!AH51</f>
        <v>0</v>
      </c>
      <c r="X18" s="14">
        <f>+'24-02-340 Ind. Adulto Mayor'!AI51</f>
        <v>0</v>
      </c>
      <c r="Y18" s="14">
        <f>+'24-02-340 Ind. Adulto Mayor'!AJ51</f>
        <v>0</v>
      </c>
    </row>
    <row r="19" spans="1:25" ht="24.75" customHeight="1">
      <c r="A19" s="8" t="s">
        <v>69</v>
      </c>
      <c r="B19" s="9">
        <f>+'24-02-340 Ind. Adulto Mayor'!J55</f>
        <v>0</v>
      </c>
      <c r="C19" s="9">
        <f>+'24-02-340 Ind. Adulto Mayor'!K55</f>
        <v>0</v>
      </c>
      <c r="D19" s="9">
        <f>+'24-02-340 Ind. Adulto Mayor'!M55</f>
        <v>0</v>
      </c>
      <c r="E19" s="9">
        <f>+'24-02-340 Ind. Adulto Mayor'!N55</f>
        <v>0</v>
      </c>
      <c r="F19" s="9">
        <f>+'24-02-340 Ind. Adulto Mayor'!O55</f>
        <v>0</v>
      </c>
      <c r="G19" s="9">
        <f>+'24-02-340 Ind. Adulto Mayor'!R55</f>
        <v>0</v>
      </c>
      <c r="H19" s="9">
        <f>+'24-02-340 Ind. Adulto Mayor'!S55</f>
        <v>0</v>
      </c>
      <c r="I19" s="9">
        <f>+'24-02-340 Ind. Adulto Mayor'!T55</f>
        <v>0</v>
      </c>
      <c r="J19" s="9">
        <f>+'24-02-340 Ind. Adulto Mayor'!U55</f>
        <v>0</v>
      </c>
      <c r="K19" s="9">
        <f>+'24-02-340 Ind. Adulto Mayor'!V55</f>
        <v>0</v>
      </c>
      <c r="L19" s="9">
        <f>+'24-02-340 Ind. Adulto Mayor'!W55</f>
        <v>0</v>
      </c>
      <c r="M19" s="9">
        <f>+'24-02-340 Ind. Adulto Mayor'!X55</f>
        <v>0</v>
      </c>
      <c r="N19" s="9">
        <f>+'24-02-340 Ind. Adulto Mayor'!Y55</f>
        <v>0</v>
      </c>
      <c r="O19" s="9">
        <f>+'24-02-340 Ind. Adulto Mayor'!Z55</f>
        <v>0</v>
      </c>
      <c r="P19" s="9">
        <f>+'24-02-340 Ind. Adulto Mayor'!AA55</f>
        <v>0</v>
      </c>
      <c r="Q19" s="9">
        <f>+'24-02-340 Ind. Adulto Mayor'!AB55</f>
        <v>0</v>
      </c>
      <c r="R19" s="9">
        <f>+'24-02-340 Ind. Adulto Mayor'!AC55</f>
        <v>0</v>
      </c>
      <c r="S19" s="9">
        <f>+'24-02-340 Ind. Adulto Mayor'!AD55</f>
        <v>0</v>
      </c>
      <c r="T19" s="9">
        <f>+'24-02-340 Ind. Adulto Mayor'!AE55</f>
        <v>0</v>
      </c>
      <c r="U19" s="9">
        <f>+'24-02-340 Ind. Adulto Mayor'!AF55</f>
        <v>0</v>
      </c>
      <c r="V19" s="9">
        <f>+'24-02-340 Ind. Adulto Mayor'!AG55</f>
        <v>0</v>
      </c>
      <c r="W19" s="9">
        <f>+'24-02-340 Ind. Adulto Mayor'!AH55</f>
        <v>0</v>
      </c>
      <c r="X19" s="14">
        <f>+'24-02-340 Ind. Adulto Mayor'!AI55</f>
        <v>0</v>
      </c>
      <c r="Y19" s="14">
        <f>+'24-02-340 Ind. Adulto Mayor'!AJ55</f>
        <v>0</v>
      </c>
    </row>
    <row r="20" spans="1:25" ht="24.75" customHeight="1">
      <c r="A20" s="10" t="s">
        <v>71</v>
      </c>
      <c r="B20" s="9">
        <f>+'24-02-340 Ind. Adulto Mayor'!J59</f>
        <v>0</v>
      </c>
      <c r="C20" s="9">
        <f>+'24-02-340 Ind. Adulto Mayor'!K59</f>
        <v>0</v>
      </c>
      <c r="D20" s="9">
        <f>+'24-02-340 Ind. Adulto Mayor'!M59</f>
        <v>0</v>
      </c>
      <c r="E20" s="9">
        <f>+'24-02-340 Ind. Adulto Mayor'!N59</f>
        <v>0</v>
      </c>
      <c r="F20" s="9">
        <f>+'24-02-340 Ind. Adulto Mayor'!O59</f>
        <v>0</v>
      </c>
      <c r="G20" s="9">
        <f>+'24-02-340 Ind. Adulto Mayor'!R59</f>
        <v>0</v>
      </c>
      <c r="H20" s="9">
        <f>+'24-02-340 Ind. Adulto Mayor'!S59</f>
        <v>0</v>
      </c>
      <c r="I20" s="9">
        <f>+'24-02-340 Ind. Adulto Mayor'!T59</f>
        <v>0</v>
      </c>
      <c r="J20" s="9">
        <f>+'24-02-340 Ind. Adulto Mayor'!U59</f>
        <v>0</v>
      </c>
      <c r="K20" s="9">
        <f>+'24-02-340 Ind. Adulto Mayor'!V59</f>
        <v>0</v>
      </c>
      <c r="L20" s="9">
        <f>+'24-02-340 Ind. Adulto Mayor'!W59</f>
        <v>0</v>
      </c>
      <c r="M20" s="9">
        <f>+'24-02-340 Ind. Adulto Mayor'!X59</f>
        <v>0</v>
      </c>
      <c r="N20" s="9">
        <f>+'24-02-340 Ind. Adulto Mayor'!Y59</f>
        <v>0</v>
      </c>
      <c r="O20" s="9">
        <f>+'24-02-340 Ind. Adulto Mayor'!Z59</f>
        <v>0</v>
      </c>
      <c r="P20" s="9">
        <f>+'24-02-340 Ind. Adulto Mayor'!AA59</f>
        <v>0</v>
      </c>
      <c r="Q20" s="9">
        <f>+'24-02-340 Ind. Adulto Mayor'!AB59</f>
        <v>0</v>
      </c>
      <c r="R20" s="9">
        <f>+'24-02-340 Ind. Adulto Mayor'!AC59</f>
        <v>0</v>
      </c>
      <c r="S20" s="9">
        <f>+'24-02-340 Ind. Adulto Mayor'!AD59</f>
        <v>0</v>
      </c>
      <c r="T20" s="9">
        <f>+'24-02-340 Ind. Adulto Mayor'!AE59</f>
        <v>0</v>
      </c>
      <c r="U20" s="9">
        <f>+'24-02-340 Ind. Adulto Mayor'!AF59</f>
        <v>0</v>
      </c>
      <c r="V20" s="9">
        <f>+'24-02-340 Ind. Adulto Mayor'!AG59</f>
        <v>0</v>
      </c>
      <c r="W20" s="9">
        <f>+'24-02-340 Ind. Adulto Mayor'!AH59</f>
        <v>0</v>
      </c>
      <c r="X20" s="14">
        <f>+'24-02-340 Ind. Adulto Mayor'!AI59</f>
        <v>0</v>
      </c>
      <c r="Y20" s="14">
        <f>+'24-02-340 Ind. Adulto Mayor'!AJ59</f>
        <v>0</v>
      </c>
    </row>
    <row r="21" spans="1:25" ht="24.75" customHeight="1">
      <c r="A21" s="10" t="s">
        <v>73</v>
      </c>
      <c r="B21" s="9">
        <f>+'24-02-340 Ind. Adulto Mayor'!J63</f>
        <v>0</v>
      </c>
      <c r="C21" s="9">
        <f>+'24-02-340 Ind. Adulto Mayor'!K63</f>
        <v>0</v>
      </c>
      <c r="D21" s="9">
        <f>+'24-02-340 Ind. Adulto Mayor'!M63</f>
        <v>0</v>
      </c>
      <c r="E21" s="9">
        <f>+'24-02-340 Ind. Adulto Mayor'!N63</f>
        <v>0</v>
      </c>
      <c r="F21" s="9">
        <f>+'24-02-340 Ind. Adulto Mayor'!O63</f>
        <v>0</v>
      </c>
      <c r="G21" s="9">
        <f>+'24-02-340 Ind. Adulto Mayor'!R63</f>
        <v>0</v>
      </c>
      <c r="H21" s="9">
        <f>+'24-02-340 Ind. Adulto Mayor'!S63</f>
        <v>0</v>
      </c>
      <c r="I21" s="9">
        <f>+'24-02-340 Ind. Adulto Mayor'!T63</f>
        <v>0</v>
      </c>
      <c r="J21" s="9">
        <f>+'24-02-340 Ind. Adulto Mayor'!U63</f>
        <v>0</v>
      </c>
      <c r="K21" s="9">
        <f>+'24-02-340 Ind. Adulto Mayor'!V63</f>
        <v>0</v>
      </c>
      <c r="L21" s="9">
        <f>+'24-02-340 Ind. Adulto Mayor'!W63</f>
        <v>0</v>
      </c>
      <c r="M21" s="9">
        <f>+'24-02-340 Ind. Adulto Mayor'!X63</f>
        <v>0</v>
      </c>
      <c r="N21" s="9">
        <f>+'24-02-340 Ind. Adulto Mayor'!Y63</f>
        <v>0</v>
      </c>
      <c r="O21" s="9">
        <f>+'24-02-340 Ind. Adulto Mayor'!Z63</f>
        <v>0</v>
      </c>
      <c r="P21" s="9">
        <f>+'24-02-340 Ind. Adulto Mayor'!AA63</f>
        <v>0</v>
      </c>
      <c r="Q21" s="9">
        <f>+'24-02-340 Ind. Adulto Mayor'!AB63</f>
        <v>0</v>
      </c>
      <c r="R21" s="9">
        <f>+'24-02-340 Ind. Adulto Mayor'!AC63</f>
        <v>0</v>
      </c>
      <c r="S21" s="9">
        <f>+'24-02-340 Ind. Adulto Mayor'!AD63</f>
        <v>0</v>
      </c>
      <c r="T21" s="9">
        <f>+'24-02-340 Ind. Adulto Mayor'!AE63</f>
        <v>0</v>
      </c>
      <c r="U21" s="9">
        <f>+'24-02-340 Ind. Adulto Mayor'!AF63</f>
        <v>0</v>
      </c>
      <c r="V21" s="9">
        <f>+'24-02-340 Ind. Adulto Mayor'!AG63</f>
        <v>0</v>
      </c>
      <c r="W21" s="9">
        <f>+'24-02-340 Ind. Adulto Mayor'!AH63</f>
        <v>0</v>
      </c>
      <c r="X21" s="14">
        <f>+'24-02-340 Ind. Adulto Mayor'!AI63</f>
        <v>0</v>
      </c>
      <c r="Y21" s="14">
        <f>+'24-02-340 Ind. Adulto Mayor'!AJ63</f>
        <v>0</v>
      </c>
    </row>
    <row r="22" spans="1:25" ht="24.75" customHeight="1">
      <c r="A22" s="10" t="s">
        <v>75</v>
      </c>
      <c r="B22" s="9">
        <f>+'24-02-340 Ind. Adulto Mayor'!J67</f>
        <v>0</v>
      </c>
      <c r="C22" s="9">
        <f>+'24-02-340 Ind. Adulto Mayor'!K67</f>
        <v>0</v>
      </c>
      <c r="D22" s="9">
        <f>+'24-02-340 Ind. Adulto Mayor'!M64</f>
        <v>0</v>
      </c>
      <c r="E22" s="9">
        <f>+'24-02-340 Ind. Adulto Mayor'!N64</f>
        <v>0</v>
      </c>
      <c r="F22" s="9">
        <f>+'24-02-340 Ind. Adulto Mayor'!O64</f>
        <v>0</v>
      </c>
      <c r="G22" s="9">
        <f>+'24-02-340 Ind. Adulto Mayor'!R64</f>
        <v>0</v>
      </c>
      <c r="H22" s="9">
        <f>+'24-02-340 Ind. Adulto Mayor'!S64</f>
        <v>0</v>
      </c>
      <c r="I22" s="9">
        <f>+'24-02-340 Ind. Adulto Mayor'!T64</f>
        <v>0</v>
      </c>
      <c r="J22" s="9">
        <f>+'24-02-340 Ind. Adulto Mayor'!U67</f>
        <v>0</v>
      </c>
      <c r="K22" s="9">
        <f>+'24-02-340 Ind. Adulto Mayor'!V64</f>
        <v>0</v>
      </c>
      <c r="L22" s="9">
        <f>+'24-02-340 Ind. Adulto Mayor'!W64</f>
        <v>0</v>
      </c>
      <c r="M22" s="9">
        <f>+'24-02-340 Ind. Adulto Mayor'!X64</f>
        <v>0</v>
      </c>
      <c r="N22" s="9">
        <f>+'24-02-340 Ind. Adulto Mayor'!Y67</f>
        <v>0</v>
      </c>
      <c r="O22" s="9">
        <f>+'24-02-340 Ind. Adulto Mayor'!Z64</f>
        <v>0</v>
      </c>
      <c r="P22" s="9">
        <f>+'24-02-340 Ind. Adulto Mayor'!AA64</f>
        <v>0</v>
      </c>
      <c r="Q22" s="9">
        <f>+'24-02-340 Ind. Adulto Mayor'!AB64</f>
        <v>0</v>
      </c>
      <c r="R22" s="9">
        <f>+'24-02-340 Ind. Adulto Mayor'!AC67</f>
        <v>0</v>
      </c>
      <c r="S22" s="9">
        <f>+'24-02-340 Ind. Adulto Mayor'!AD64</f>
        <v>0</v>
      </c>
      <c r="T22" s="9">
        <f>+'24-02-340 Ind. Adulto Mayor'!AE64</f>
        <v>0</v>
      </c>
      <c r="U22" s="9">
        <f>+'24-02-340 Ind. Adulto Mayor'!AF64</f>
        <v>0</v>
      </c>
      <c r="V22" s="9">
        <f>+'24-02-340 Ind. Adulto Mayor'!AG67</f>
        <v>0</v>
      </c>
      <c r="W22" s="9">
        <f>+'24-02-340 Ind. Adulto Mayor'!AH67</f>
        <v>0</v>
      </c>
      <c r="X22" s="14">
        <f>+'24-02-340 Ind. Adulto Mayor'!AI67</f>
        <v>0</v>
      </c>
      <c r="Y22" s="14">
        <f>+'24-02-340 Ind. Adulto Mayor'!AJ67</f>
        <v>0</v>
      </c>
    </row>
    <row r="23" spans="1:25" ht="24.75" customHeight="1">
      <c r="A23" s="10" t="s">
        <v>77</v>
      </c>
      <c r="B23" s="9">
        <f>+'24-02-340 Ind. Adulto Mayor'!J71</f>
        <v>0</v>
      </c>
      <c r="C23" s="9">
        <f>+'24-02-340 Ind. Adulto Mayor'!K71</f>
        <v>0</v>
      </c>
      <c r="D23" s="9">
        <f>+'24-02-340 Ind. Adulto Mayor'!M71</f>
        <v>0</v>
      </c>
      <c r="E23" s="9">
        <f>+'24-02-340 Ind. Adulto Mayor'!N71</f>
        <v>0</v>
      </c>
      <c r="F23" s="9">
        <f>+'24-02-340 Ind. Adulto Mayor'!O71</f>
        <v>0</v>
      </c>
      <c r="G23" s="9">
        <f>+'24-02-340 Ind. Adulto Mayor'!R71</f>
        <v>0</v>
      </c>
      <c r="H23" s="9">
        <f>+'24-02-340 Ind. Adulto Mayor'!S71</f>
        <v>0</v>
      </c>
      <c r="I23" s="9">
        <f>+'24-02-340 Ind. Adulto Mayor'!T71</f>
        <v>0</v>
      </c>
      <c r="J23" s="9">
        <f ca="1">+'24-02-340 Ind. Adulto Mayor'!U71</f>
        <v>0</v>
      </c>
      <c r="K23" s="9">
        <f>+'24-02-340 Ind. Adulto Mayor'!V71</f>
        <v>0</v>
      </c>
      <c r="L23" s="9">
        <f>+'24-02-340 Ind. Adulto Mayor'!W71</f>
        <v>0</v>
      </c>
      <c r="M23" s="9">
        <f>+'24-02-340 Ind. Adulto Mayor'!X71</f>
        <v>0</v>
      </c>
      <c r="N23" s="9">
        <f ca="1">+'24-02-340 Ind. Adulto Mayor'!Y71</f>
        <v>0</v>
      </c>
      <c r="O23" s="9">
        <f>+'24-02-340 Ind. Adulto Mayor'!Z71</f>
        <v>0</v>
      </c>
      <c r="P23" s="9">
        <f>+'24-02-340 Ind. Adulto Mayor'!AA71</f>
        <v>0</v>
      </c>
      <c r="Q23" s="9">
        <f>+'24-02-340 Ind. Adulto Mayor'!AB71</f>
        <v>0</v>
      </c>
      <c r="R23" s="9">
        <f>+'24-02-340 Ind. Adulto Mayor'!AC71</f>
        <v>0</v>
      </c>
      <c r="S23" s="9">
        <f>+'24-02-340 Ind. Adulto Mayor'!AD71</f>
        <v>0</v>
      </c>
      <c r="T23" s="9">
        <f>+'24-02-340 Ind. Adulto Mayor'!AE71</f>
        <v>0</v>
      </c>
      <c r="U23" s="9">
        <f>+'24-02-340 Ind. Adulto Mayor'!AF71</f>
        <v>0</v>
      </c>
      <c r="V23" s="9">
        <f>+'24-02-340 Ind. Adulto Mayor'!AG71</f>
        <v>0</v>
      </c>
      <c r="W23" s="9">
        <f>+'24-02-340 Ind. Adulto Mayor'!AH71</f>
        <v>0</v>
      </c>
      <c r="X23" s="14">
        <f>+'24-02-340 Ind. Adulto Mayor'!AI71</f>
        <v>0</v>
      </c>
      <c r="Y23" s="14">
        <f>+'24-02-340 Ind. Adulto Mayor'!AJ71</f>
        <v>0</v>
      </c>
    </row>
    <row r="24" spans="1:25" ht="24.75" customHeight="1">
      <c r="A24" s="11" t="s">
        <v>79</v>
      </c>
      <c r="B24" s="9">
        <f>+'24-02-340 Ind. Adulto Mayor'!J74</f>
        <v>656226000</v>
      </c>
      <c r="C24" s="9">
        <f>+'24-02-340 Ind. Adulto Mayor'!K74</f>
        <v>656226000</v>
      </c>
      <c r="D24" s="9">
        <f>+'24-02-340 Ind. Adulto Mayor'!M74</f>
        <v>0</v>
      </c>
      <c r="E24" s="9">
        <f>+'24-02-340 Ind. Adulto Mayor'!N74</f>
        <v>0</v>
      </c>
      <c r="F24" s="9">
        <f>+'24-02-340 Ind. Adulto Mayor'!O74</f>
        <v>0</v>
      </c>
      <c r="G24" s="9">
        <f>+'24-02-340 Ind. Adulto Mayor'!R74</f>
        <v>0</v>
      </c>
      <c r="H24" s="9">
        <f>+'24-02-340 Ind. Adulto Mayor'!S74</f>
        <v>109262000</v>
      </c>
      <c r="I24" s="9">
        <f>+'24-02-340 Ind. Adulto Mayor'!T74</f>
        <v>54632000</v>
      </c>
      <c r="J24" s="9">
        <f>+'24-02-340 Ind. Adulto Mayor'!U74</f>
        <v>163894000</v>
      </c>
      <c r="K24" s="9">
        <f>+'24-02-340 Ind. Adulto Mayor'!V74</f>
        <v>55031000</v>
      </c>
      <c r="L24" s="9">
        <f>+'24-02-340 Ind. Adulto Mayor'!W74</f>
        <v>54631000</v>
      </c>
      <c r="M24" s="9">
        <f>+'24-02-340 Ind. Adulto Mayor'!X74</f>
        <v>109263000</v>
      </c>
      <c r="N24" s="9">
        <f>+'24-02-340 Ind. Adulto Mayor'!Y74</f>
        <v>218925000</v>
      </c>
      <c r="O24" s="9">
        <f>+'24-02-340 Ind. Adulto Mayor'!Z74</f>
        <v>54631000</v>
      </c>
      <c r="P24" s="9">
        <f>+'24-02-340 Ind. Adulto Mayor'!AA74</f>
        <v>54631000</v>
      </c>
      <c r="Q24" s="9">
        <f>+'24-02-340 Ind. Adulto Mayor'!AB74</f>
        <v>54882000</v>
      </c>
      <c r="R24" s="9">
        <f>+'24-02-340 Ind. Adulto Mayor'!AC74</f>
        <v>164144000</v>
      </c>
      <c r="S24" s="9">
        <f>+'24-02-340 Ind. Adulto Mayor'!AD74</f>
        <v>0</v>
      </c>
      <c r="T24" s="9">
        <f>+'24-02-340 Ind. Adulto Mayor'!AE74</f>
        <v>0</v>
      </c>
      <c r="U24" s="9">
        <f>+'24-02-340 Ind. Adulto Mayor'!AF74</f>
        <v>0</v>
      </c>
      <c r="V24" s="9">
        <f>+'24-02-340 Ind. Adulto Mayor'!AG74</f>
        <v>0</v>
      </c>
      <c r="W24" s="9">
        <f>+'24-02-340 Ind. Adulto Mayor'!AH74</f>
        <v>546963000</v>
      </c>
      <c r="X24" s="14">
        <f>+'24-02-340 Ind. Adulto Mayor'!AI74</f>
        <v>0.83349791078073709</v>
      </c>
      <c r="Y24" s="14">
        <f>+'24-02-340 Ind. Adulto Mayor'!AJ74</f>
        <v>1</v>
      </c>
    </row>
    <row r="25" spans="1:25" ht="34.5" customHeight="1">
      <c r="A25" s="81" t="str">
        <f>"TOTAL ASIG."&amp;" "&amp;$A$5</f>
        <v>TOTAL ASIG. 24-03-340 "Programa de Apoyo Integral al Adulto Mayor Chile Solidario"</v>
      </c>
      <c r="B25" s="79">
        <f>SUM(B8:B24)</f>
        <v>656226000</v>
      </c>
      <c r="C25" s="79">
        <f t="shared" ref="C25:W25" si="0">SUM(C8:C24)</f>
        <v>656226000</v>
      </c>
      <c r="D25" s="79" t="e">
        <f t="shared" si="0"/>
        <v>#REF!</v>
      </c>
      <c r="E25" s="79" t="e">
        <f t="shared" si="0"/>
        <v>#REF!</v>
      </c>
      <c r="F25" s="79" t="e">
        <f t="shared" si="0"/>
        <v>#REF!</v>
      </c>
      <c r="G25" s="79" t="e">
        <f t="shared" si="0"/>
        <v>#REF!</v>
      </c>
      <c r="H25" s="79" t="e">
        <f t="shared" si="0"/>
        <v>#REF!</v>
      </c>
      <c r="I25" s="79" t="e">
        <f t="shared" si="0"/>
        <v>#REF!</v>
      </c>
      <c r="J25" s="79">
        <f t="shared" ca="1" si="0"/>
        <v>656226000</v>
      </c>
      <c r="K25" s="79">
        <f t="shared" si="0"/>
        <v>55031000</v>
      </c>
      <c r="L25" s="79">
        <f t="shared" si="0"/>
        <v>54631000</v>
      </c>
      <c r="M25" s="79">
        <f t="shared" si="0"/>
        <v>109263000</v>
      </c>
      <c r="N25" s="79">
        <f t="shared" ca="1" si="0"/>
        <v>656226000</v>
      </c>
      <c r="O25" s="79">
        <f t="shared" si="0"/>
        <v>54631000</v>
      </c>
      <c r="P25" s="79">
        <f t="shared" si="0"/>
        <v>54631000</v>
      </c>
      <c r="Q25" s="79">
        <f t="shared" si="0"/>
        <v>54882000</v>
      </c>
      <c r="R25" s="79">
        <f t="shared" si="0"/>
        <v>164144000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546963000</v>
      </c>
      <c r="X25" s="82">
        <f>+'24-02-340 Ind. Adulto Mayor'!AI75</f>
        <v>0.83349791078073709</v>
      </c>
      <c r="Y25" s="82">
        <f>'24-02-340 Ind. Adulto Mayor'!AJ75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81" orientation="landscape"/>
  <legacyDrawingHF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7DB5"/>
    <pageSetUpPr fitToPage="1"/>
  </sheetPr>
  <dimension ref="A1:DB251"/>
  <sheetViews>
    <sheetView topLeftCell="Y1" workbookViewId="0">
      <selection activeCell="AD14" sqref="AD14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44.8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23" t="s">
        <v>115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99">
        <v>153818000</v>
      </c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customHeight="1" outlineLevel="1">
      <c r="A9" s="23">
        <v>1</v>
      </c>
      <c r="B9" s="23"/>
      <c r="C9" s="32" t="s">
        <v>119</v>
      </c>
      <c r="D9" s="42">
        <v>46003</v>
      </c>
      <c r="E9" s="35" t="s">
        <v>120</v>
      </c>
      <c r="F9" s="31" t="s">
        <v>121</v>
      </c>
      <c r="G9" s="32" t="s">
        <v>122</v>
      </c>
      <c r="H9" s="25"/>
      <c r="I9" s="25"/>
      <c r="J9" s="100"/>
      <c r="K9" s="70">
        <v>29435000</v>
      </c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70"/>
      <c r="AB9" s="70">
        <v>29435000</v>
      </c>
      <c r="AC9" s="45">
        <f>SUM(Z9:AB9)</f>
        <v>29435000</v>
      </c>
      <c r="AD9" s="49"/>
      <c r="AE9" s="49"/>
      <c r="AF9" s="49"/>
      <c r="AG9" s="45">
        <f>SUM(AD9:AF9)</f>
        <v>0</v>
      </c>
      <c r="AH9" s="45">
        <f>SUM(U9,Y9,AC9,AG9)</f>
        <v>29435000</v>
      </c>
      <c r="AI9" s="59">
        <f>IF(ISERROR(AH9/$J$8),0,AH9/$J$8)</f>
        <v>0.1913625193410394</v>
      </c>
      <c r="AJ9" s="59">
        <f>IF(ISERROR(AH9/$AH$232),"-",AH9/$AH$232)</f>
        <v>1.2127677019380799E-2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23">
        <v>2</v>
      </c>
      <c r="B10" s="23"/>
      <c r="C10" s="32" t="s">
        <v>123</v>
      </c>
      <c r="D10" s="42">
        <v>45938</v>
      </c>
      <c r="E10" s="35" t="s">
        <v>124</v>
      </c>
      <c r="F10" s="31" t="s">
        <v>121</v>
      </c>
      <c r="G10" s="32" t="s">
        <v>122</v>
      </c>
      <c r="H10" s="25"/>
      <c r="I10" s="25"/>
      <c r="J10" s="100"/>
      <c r="K10" s="70">
        <v>11673000</v>
      </c>
      <c r="L10" s="24"/>
      <c r="M10" s="49"/>
      <c r="N10" s="49"/>
      <c r="O10" s="49"/>
      <c r="P10" s="24"/>
      <c r="Q10" s="24"/>
      <c r="R10" s="49"/>
      <c r="S10" s="49"/>
      <c r="T10" s="49"/>
      <c r="U10" s="45">
        <f t="shared" ref="U10:U12" si="0">SUM(R10:T10)</f>
        <v>0</v>
      </c>
      <c r="V10" s="49"/>
      <c r="W10" s="49"/>
      <c r="X10" s="49"/>
      <c r="Y10" s="45">
        <f t="shared" ref="Y10:Y12" si="1">SUM(V10:X10)</f>
        <v>0</v>
      </c>
      <c r="Z10" s="49"/>
      <c r="AA10" s="70"/>
      <c r="AB10" s="70">
        <v>11673000</v>
      </c>
      <c r="AC10" s="45">
        <f t="shared" ref="AC10:AC12" si="2">SUM(Z10:AB10)</f>
        <v>11673000</v>
      </c>
      <c r="AD10" s="49"/>
      <c r="AE10" s="49"/>
      <c r="AF10" s="49"/>
      <c r="AG10" s="45">
        <f t="shared" ref="AG10:AG12" si="3">SUM(AD10:AF10)</f>
        <v>0</v>
      </c>
      <c r="AH10" s="45">
        <f t="shared" ref="AH10:AH12" si="4">SUM(U10,Y10,AC10,AG10)</f>
        <v>11673000</v>
      </c>
      <c r="AI10" s="59">
        <f t="shared" ref="AI10:AI12" si="5">IF(ISERROR(AH10/$J$8),0,AH10/$J$8)</f>
        <v>7.5888387574926205E-2</v>
      </c>
      <c r="AJ10" s="59">
        <f t="shared" ref="AJ10:AJ12" si="6">IF(ISERROR(AH10/$AH$232),"-",AH10/$AH$232)</f>
        <v>4.8094572395866167E-3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ht="24.95" customHeight="1" outlineLevel="1">
      <c r="A11" s="23">
        <v>3</v>
      </c>
      <c r="B11" s="23"/>
      <c r="C11" s="32" t="s">
        <v>125</v>
      </c>
      <c r="D11" s="42">
        <v>45951</v>
      </c>
      <c r="E11" s="35" t="s">
        <v>126</v>
      </c>
      <c r="F11" s="31" t="s">
        <v>121</v>
      </c>
      <c r="G11" s="32" t="s">
        <v>122</v>
      </c>
      <c r="H11" s="25"/>
      <c r="I11" s="25"/>
      <c r="J11" s="100"/>
      <c r="K11" s="70">
        <v>13309000</v>
      </c>
      <c r="L11" s="24"/>
      <c r="M11" s="49"/>
      <c r="N11" s="49"/>
      <c r="O11" s="49"/>
      <c r="P11" s="24"/>
      <c r="Q11" s="24"/>
      <c r="R11" s="49"/>
      <c r="S11" s="49"/>
      <c r="T11" s="49"/>
      <c r="U11" s="45">
        <f t="shared" si="0"/>
        <v>0</v>
      </c>
      <c r="V11" s="49"/>
      <c r="W11" s="49"/>
      <c r="X11" s="49"/>
      <c r="Y11" s="45">
        <f t="shared" si="1"/>
        <v>0</v>
      </c>
      <c r="Z11" s="49"/>
      <c r="AA11" s="70"/>
      <c r="AB11" s="70">
        <v>13309000</v>
      </c>
      <c r="AC11" s="45">
        <f t="shared" si="2"/>
        <v>13309000</v>
      </c>
      <c r="AD11" s="49"/>
      <c r="AE11" s="49"/>
      <c r="AF11" s="49"/>
      <c r="AG11" s="45">
        <f t="shared" si="3"/>
        <v>0</v>
      </c>
      <c r="AH11" s="45">
        <f t="shared" si="4"/>
        <v>13309000</v>
      </c>
      <c r="AI11" s="59">
        <f t="shared" si="5"/>
        <v>8.6524333953113416E-2</v>
      </c>
      <c r="AJ11" s="59">
        <f t="shared" si="6"/>
        <v>5.4835146407657227E-3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 outlineLevel="1">
      <c r="A12" s="23">
        <v>4</v>
      </c>
      <c r="B12" s="23"/>
      <c r="C12" s="32" t="s">
        <v>127</v>
      </c>
      <c r="D12" s="42">
        <v>45951</v>
      </c>
      <c r="E12" s="35" t="s">
        <v>128</v>
      </c>
      <c r="F12" s="31" t="s">
        <v>121</v>
      </c>
      <c r="G12" s="32" t="s">
        <v>122</v>
      </c>
      <c r="H12" s="25"/>
      <c r="I12" s="25"/>
      <c r="J12" s="100"/>
      <c r="K12" s="70">
        <v>9507000</v>
      </c>
      <c r="L12" s="24"/>
      <c r="M12" s="49"/>
      <c r="N12" s="49"/>
      <c r="O12" s="49"/>
      <c r="P12" s="24"/>
      <c r="Q12" s="24"/>
      <c r="R12" s="49"/>
      <c r="S12" s="49"/>
      <c r="T12" s="49"/>
      <c r="U12" s="45">
        <f t="shared" si="0"/>
        <v>0</v>
      </c>
      <c r="V12" s="49"/>
      <c r="W12" s="49"/>
      <c r="X12" s="49"/>
      <c r="Y12" s="45">
        <f t="shared" si="1"/>
        <v>0</v>
      </c>
      <c r="Z12" s="49"/>
      <c r="AA12" s="70"/>
      <c r="AB12" s="70">
        <v>9507000</v>
      </c>
      <c r="AC12" s="45">
        <f t="shared" si="2"/>
        <v>9507000</v>
      </c>
      <c r="AD12" s="49"/>
      <c r="AE12" s="49"/>
      <c r="AF12" s="49"/>
      <c r="AG12" s="45">
        <f t="shared" si="3"/>
        <v>0</v>
      </c>
      <c r="AH12" s="45">
        <f t="shared" si="4"/>
        <v>9507000</v>
      </c>
      <c r="AI12" s="59">
        <f t="shared" si="5"/>
        <v>6.1806810646348284E-2</v>
      </c>
      <c r="AJ12" s="59">
        <f t="shared" si="6"/>
        <v>3.9170316094191693E-3</v>
      </c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</row>
    <row r="13" spans="1:106" ht="24.95" customHeight="1" outlineLevel="1">
      <c r="A13" s="23">
        <v>5</v>
      </c>
      <c r="B13" s="23"/>
      <c r="C13" s="32" t="s">
        <v>129</v>
      </c>
      <c r="D13" s="42">
        <v>45960</v>
      </c>
      <c r="E13" s="35" t="s">
        <v>130</v>
      </c>
      <c r="F13" s="31" t="s">
        <v>121</v>
      </c>
      <c r="G13" s="32" t="s">
        <v>122</v>
      </c>
      <c r="H13" s="25"/>
      <c r="I13" s="25"/>
      <c r="J13" s="100"/>
      <c r="K13" s="70">
        <v>34026000</v>
      </c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70"/>
      <c r="AB13" s="70">
        <v>34026000</v>
      </c>
      <c r="AC13" s="45">
        <f>SUM(Z13:AB13)</f>
        <v>34026000</v>
      </c>
      <c r="AD13" s="49"/>
      <c r="AE13" s="49"/>
      <c r="AF13" s="49"/>
      <c r="AG13" s="45">
        <f>SUM(AD13:AF13)</f>
        <v>0</v>
      </c>
      <c r="AH13" s="45">
        <f>SUM(U13,Y13,AC13,AG13)</f>
        <v>34026000</v>
      </c>
      <c r="AI13" s="59">
        <f>IF(ISERROR(AH13/$J$8),0,AH13/$J$8)</f>
        <v>0.22120948133508431</v>
      </c>
      <c r="AJ13" s="59">
        <f>IF(ISERROR(AH13/$AH$232),"-",AH13/$AH$232)</f>
        <v>1.4019240301051505E-2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s="16" customFormat="1" ht="24.95" customHeight="1">
      <c r="A14" s="106" t="s">
        <v>47</v>
      </c>
      <c r="B14" s="106"/>
      <c r="C14" s="106"/>
      <c r="D14" s="106"/>
      <c r="E14" s="106"/>
      <c r="F14" s="106"/>
      <c r="G14" s="106"/>
      <c r="H14" s="106"/>
      <c r="I14" s="106"/>
      <c r="J14" s="50">
        <f>+J8</f>
        <v>153818000</v>
      </c>
      <c r="K14" s="50">
        <f>SUM(K9:K13)</f>
        <v>97950000</v>
      </c>
      <c r="L14" s="26"/>
      <c r="M14" s="50">
        <f>SUM(M9:M13)</f>
        <v>0</v>
      </c>
      <c r="N14" s="50">
        <f>SUM(N9:N13)</f>
        <v>0</v>
      </c>
      <c r="O14" s="50">
        <f>SUM(O9:O13)</f>
        <v>0</v>
      </c>
      <c r="P14" s="51"/>
      <c r="Q14" s="56"/>
      <c r="R14" s="50">
        <f>SUM(R9:R13)</f>
        <v>0</v>
      </c>
      <c r="S14" s="50">
        <f t="shared" ref="S14:AH14" si="7">SUM(S9:S13)</f>
        <v>0</v>
      </c>
      <c r="T14" s="50">
        <f t="shared" si="7"/>
        <v>0</v>
      </c>
      <c r="U14" s="50">
        <f>SUM(U9:U13)</f>
        <v>0</v>
      </c>
      <c r="V14" s="50">
        <f t="shared" si="7"/>
        <v>0</v>
      </c>
      <c r="W14" s="50">
        <f t="shared" si="7"/>
        <v>0</v>
      </c>
      <c r="X14" s="50">
        <f t="shared" si="7"/>
        <v>0</v>
      </c>
      <c r="Y14" s="50">
        <f t="shared" si="7"/>
        <v>0</v>
      </c>
      <c r="Z14" s="50">
        <f t="shared" si="7"/>
        <v>0</v>
      </c>
      <c r="AA14" s="50">
        <f t="shared" si="7"/>
        <v>0</v>
      </c>
      <c r="AB14" s="50">
        <f t="shared" si="7"/>
        <v>97950000</v>
      </c>
      <c r="AC14" s="50">
        <f t="shared" si="7"/>
        <v>97950000</v>
      </c>
      <c r="AD14" s="50">
        <f t="shared" si="7"/>
        <v>0</v>
      </c>
      <c r="AE14" s="50">
        <f t="shared" si="7"/>
        <v>0</v>
      </c>
      <c r="AF14" s="50">
        <f t="shared" si="7"/>
        <v>0</v>
      </c>
      <c r="AG14" s="50">
        <f t="shared" si="7"/>
        <v>0</v>
      </c>
      <c r="AH14" s="50">
        <f t="shared" si="7"/>
        <v>97950000</v>
      </c>
      <c r="AI14" s="61">
        <f>IF(ISERROR(AH14/J14),0,AH14/J14)</f>
        <v>0.6367915328505116</v>
      </c>
      <c r="AJ14" s="61">
        <f>IF(ISERROR(AH14/$AH$232),0,AH14/$AH$232)</f>
        <v>4.0356920810203811E-2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ht="24.95" customHeight="1">
      <c r="A15" s="107" t="s">
        <v>48</v>
      </c>
      <c r="B15" s="107"/>
      <c r="C15" s="107"/>
      <c r="D15" s="107"/>
      <c r="E15" s="107"/>
      <c r="F15" s="20"/>
      <c r="G15" s="21"/>
      <c r="H15" s="22"/>
      <c r="I15" s="22"/>
      <c r="J15" s="121">
        <v>123758000</v>
      </c>
      <c r="K15" s="45"/>
      <c r="L15" s="46"/>
      <c r="M15" s="47"/>
      <c r="N15" s="47"/>
      <c r="O15" s="47"/>
      <c r="P15" s="21"/>
      <c r="Q15" s="5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57"/>
      <c r="AJ15" s="58"/>
    </row>
    <row r="16" spans="1:106" ht="24.95" customHeight="1" outlineLevel="1">
      <c r="A16" s="23">
        <v>1</v>
      </c>
      <c r="B16" s="23"/>
      <c r="C16" s="32"/>
      <c r="D16" s="42"/>
      <c r="E16" s="35"/>
      <c r="F16" s="35"/>
      <c r="G16" s="32"/>
      <c r="H16" s="25"/>
      <c r="I16" s="25"/>
      <c r="J16" s="122"/>
      <c r="K16" s="70"/>
      <c r="L16" s="24"/>
      <c r="M16" s="49"/>
      <c r="N16" s="49"/>
      <c r="O16" s="49"/>
      <c r="P16" s="24"/>
      <c r="Q16" s="24"/>
      <c r="R16" s="49"/>
      <c r="S16" s="49"/>
      <c r="T16" s="49"/>
      <c r="U16" s="45">
        <f>SUM(R16:T16)</f>
        <v>0</v>
      </c>
      <c r="V16" s="49"/>
      <c r="W16" s="49"/>
      <c r="X16" s="49"/>
      <c r="Y16" s="45">
        <f>SUM(V16:X16)</f>
        <v>0</v>
      </c>
      <c r="Z16" s="49"/>
      <c r="AA16" s="49"/>
      <c r="AB16" s="49"/>
      <c r="AC16" s="45">
        <f>SUM(Z16:AB16)</f>
        <v>0</v>
      </c>
      <c r="AD16" s="49"/>
      <c r="AE16" s="49"/>
      <c r="AF16" s="70"/>
      <c r="AG16" s="45">
        <f>SUM(AD16:AF16)</f>
        <v>0</v>
      </c>
      <c r="AH16" s="45">
        <f>SUM(U16,Y16,AC16,AG16)</f>
        <v>0</v>
      </c>
      <c r="AI16" s="59">
        <f>IF(ISERROR(AH16/$J$15),0,AH16/$J$15)</f>
        <v>0</v>
      </c>
      <c r="AJ16" s="59">
        <f>IF(ISERROR(AH16/$AH$232),"-",AH16/$AH$232)</f>
        <v>0</v>
      </c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</row>
    <row r="17" spans="1:106" ht="24.95" customHeight="1" outlineLevel="1">
      <c r="A17" s="23">
        <v>2</v>
      </c>
      <c r="B17" s="23"/>
      <c r="C17" s="32"/>
      <c r="D17" s="42"/>
      <c r="E17" s="35"/>
      <c r="F17" s="35"/>
      <c r="G17" s="32"/>
      <c r="H17" s="25"/>
      <c r="I17" s="25"/>
      <c r="J17" s="122"/>
      <c r="K17" s="70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70"/>
      <c r="AG17" s="45">
        <f>SUM(AD17:AF17)</f>
        <v>0</v>
      </c>
      <c r="AH17" s="45">
        <f>SUM(U17,Y17,AC17,AG17)</f>
        <v>0</v>
      </c>
      <c r="AI17" s="59">
        <f>IF(ISERROR(AH17/$J$15),0,AH17/$J$15)</f>
        <v>0</v>
      </c>
      <c r="AJ17" s="59">
        <f>IF(ISERROR(AH17/$AH$232),"-",AH17/$AH$232)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s="16" customFormat="1" ht="24.95" customHeight="1">
      <c r="A18" s="106" t="s">
        <v>49</v>
      </c>
      <c r="B18" s="106"/>
      <c r="C18" s="106"/>
      <c r="D18" s="106"/>
      <c r="E18" s="106"/>
      <c r="F18" s="106"/>
      <c r="G18" s="106"/>
      <c r="H18" s="106"/>
      <c r="I18" s="106"/>
      <c r="J18" s="50">
        <f>+J15</f>
        <v>123758000</v>
      </c>
      <c r="K18" s="50">
        <f>SUM(K16:K17)</f>
        <v>0</v>
      </c>
      <c r="L18" s="26"/>
      <c r="M18" s="50">
        <f>SUM(M16:M17)</f>
        <v>0</v>
      </c>
      <c r="N18" s="50">
        <f>SUM(N16:N17)</f>
        <v>0</v>
      </c>
      <c r="O18" s="50">
        <f>SUM(O16:O17)</f>
        <v>0</v>
      </c>
      <c r="P18" s="51"/>
      <c r="Q18" s="56"/>
      <c r="R18" s="50">
        <f t="shared" ref="R18:AH18" si="8">SUM(R16:R17)</f>
        <v>0</v>
      </c>
      <c r="S18" s="50">
        <f t="shared" si="8"/>
        <v>0</v>
      </c>
      <c r="T18" s="50">
        <f t="shared" si="8"/>
        <v>0</v>
      </c>
      <c r="U18" s="50">
        <f t="shared" si="8"/>
        <v>0</v>
      </c>
      <c r="V18" s="50">
        <f t="shared" si="8"/>
        <v>0</v>
      </c>
      <c r="W18" s="50">
        <f t="shared" si="8"/>
        <v>0</v>
      </c>
      <c r="X18" s="50">
        <f t="shared" si="8"/>
        <v>0</v>
      </c>
      <c r="Y18" s="50">
        <f t="shared" si="8"/>
        <v>0</v>
      </c>
      <c r="Z18" s="50">
        <f t="shared" si="8"/>
        <v>0</v>
      </c>
      <c r="AA18" s="50">
        <f t="shared" si="8"/>
        <v>0</v>
      </c>
      <c r="AB18" s="50">
        <f t="shared" si="8"/>
        <v>0</v>
      </c>
      <c r="AC18" s="50">
        <f t="shared" si="8"/>
        <v>0</v>
      </c>
      <c r="AD18" s="50">
        <f t="shared" si="8"/>
        <v>0</v>
      </c>
      <c r="AE18" s="50">
        <f t="shared" si="8"/>
        <v>0</v>
      </c>
      <c r="AF18" s="50">
        <f t="shared" si="8"/>
        <v>0</v>
      </c>
      <c r="AG18" s="50">
        <f t="shared" si="8"/>
        <v>0</v>
      </c>
      <c r="AH18" s="50">
        <f t="shared" si="8"/>
        <v>0</v>
      </c>
      <c r="AI18" s="61">
        <f>IF(ISERROR(AH18/J18),0,AH18/J18)</f>
        <v>0</v>
      </c>
      <c r="AJ18" s="61">
        <f>IF(ISERROR(AH18/$AH$232),0,AH18/$AH$232)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ht="24.95" customHeight="1">
      <c r="A19" s="107" t="s">
        <v>50</v>
      </c>
      <c r="B19" s="107"/>
      <c r="C19" s="107"/>
      <c r="D19" s="107"/>
      <c r="E19" s="107"/>
      <c r="F19" s="20"/>
      <c r="G19" s="21"/>
      <c r="H19" s="22"/>
      <c r="I19" s="22"/>
      <c r="J19" s="99">
        <v>161524000</v>
      </c>
      <c r="K19" s="45"/>
      <c r="L19" s="46"/>
      <c r="M19" s="47"/>
      <c r="N19" s="47"/>
      <c r="O19" s="47"/>
      <c r="P19" s="21"/>
      <c r="Q19" s="5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57"/>
      <c r="AJ19" s="58"/>
    </row>
    <row r="20" spans="1:106" ht="24.95" customHeight="1" outlineLevel="1">
      <c r="A20" s="23">
        <v>1</v>
      </c>
      <c r="B20" s="23"/>
      <c r="C20" s="32" t="s">
        <v>131</v>
      </c>
      <c r="D20" s="42">
        <v>46216</v>
      </c>
      <c r="E20" s="35" t="s">
        <v>132</v>
      </c>
      <c r="F20" s="31" t="s">
        <v>121</v>
      </c>
      <c r="G20" s="32" t="s">
        <v>122</v>
      </c>
      <c r="H20" s="25"/>
      <c r="I20" s="25"/>
      <c r="J20" s="100"/>
      <c r="K20" s="9">
        <v>8542000</v>
      </c>
      <c r="L20" s="24"/>
      <c r="M20" s="49"/>
      <c r="N20" s="49"/>
      <c r="O20" s="49"/>
      <c r="P20" s="24"/>
      <c r="Q20" s="24"/>
      <c r="R20" s="49"/>
      <c r="S20" s="49"/>
      <c r="T20" s="49"/>
      <c r="U20" s="45">
        <f>SUM(R20:T20)</f>
        <v>0</v>
      </c>
      <c r="V20" s="49"/>
      <c r="W20" s="49"/>
      <c r="X20" s="49"/>
      <c r="Y20" s="45">
        <f>SUM(V20:X20)</f>
        <v>0</v>
      </c>
      <c r="Z20" s="49"/>
      <c r="AA20" s="49">
        <v>8542000</v>
      </c>
      <c r="AB20" s="49"/>
      <c r="AC20" s="45">
        <f>SUM(Z20:AB20)</f>
        <v>8542000</v>
      </c>
      <c r="AD20" s="49"/>
      <c r="AE20" s="49"/>
      <c r="AF20" s="49"/>
      <c r="AG20" s="45">
        <f>SUM(AD20:AF20)</f>
        <v>0</v>
      </c>
      <c r="AH20" s="45">
        <f>SUM(U20,Y20,AC20,AG20)</f>
        <v>8542000</v>
      </c>
      <c r="AI20" s="59">
        <f>IF(ISERROR(AH20/$J$19),0,AH20/$J$19)</f>
        <v>5.2883781976672199E-2</v>
      </c>
      <c r="AJ20" s="59">
        <f>IF(ISERROR(AH20/$AH$232),"-",AH20/$AH$232)</f>
        <v>3.5194366264498312E-3</v>
      </c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</row>
    <row r="21" spans="1:106" ht="24.95" customHeight="1" outlineLevel="1">
      <c r="A21" s="23">
        <v>2</v>
      </c>
      <c r="B21" s="23"/>
      <c r="C21" s="32" t="s">
        <v>133</v>
      </c>
      <c r="D21" s="42">
        <v>46223</v>
      </c>
      <c r="E21" s="35" t="s">
        <v>134</v>
      </c>
      <c r="F21" s="31" t="s">
        <v>121</v>
      </c>
      <c r="G21" s="32" t="s">
        <v>122</v>
      </c>
      <c r="H21" s="25"/>
      <c r="I21" s="25"/>
      <c r="J21" s="100"/>
      <c r="K21" s="9">
        <v>13178000</v>
      </c>
      <c r="L21" s="24"/>
      <c r="M21" s="49"/>
      <c r="N21" s="49"/>
      <c r="O21" s="49"/>
      <c r="P21" s="24"/>
      <c r="Q21" s="24"/>
      <c r="R21" s="49"/>
      <c r="S21" s="49"/>
      <c r="T21" s="49"/>
      <c r="U21" s="45">
        <f t="shared" ref="U21:U24" si="9">SUM(R21:T21)</f>
        <v>0</v>
      </c>
      <c r="V21" s="49"/>
      <c r="W21" s="49"/>
      <c r="X21" s="49"/>
      <c r="Y21" s="45">
        <f t="shared" ref="Y21:Y24" si="10">SUM(V21:X21)</f>
        <v>0</v>
      </c>
      <c r="Z21" s="49"/>
      <c r="AA21" s="49">
        <v>13178000</v>
      </c>
      <c r="AB21" s="49"/>
      <c r="AC21" s="45">
        <f t="shared" ref="AC21:AC25" si="11">SUM(Z21:AB21)</f>
        <v>13178000</v>
      </c>
      <c r="AD21" s="49"/>
      <c r="AE21" s="49"/>
      <c r="AF21" s="49"/>
      <c r="AG21" s="45">
        <f t="shared" ref="AG21:AG25" si="12">SUM(AD21:AF21)</f>
        <v>0</v>
      </c>
      <c r="AH21" s="45">
        <f t="shared" ref="AH21:AH25" si="13">SUM(U21,Y21,AC21,AG21)</f>
        <v>13178000</v>
      </c>
      <c r="AI21" s="59">
        <f t="shared" ref="AI21:AI25" si="14">IF(ISERROR(AH21/$J$19),0,AH21/$J$19)</f>
        <v>8.158539907382184E-2</v>
      </c>
      <c r="AJ21" s="59">
        <f t="shared" ref="AJ21:AJ25" si="15">IF(ISERROR(AH21/$AH$232),"-",AH21/$AH$232)</f>
        <v>5.429540606808227E-3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customHeight="1" outlineLevel="1">
      <c r="A22" s="23">
        <v>3</v>
      </c>
      <c r="B22" s="23"/>
      <c r="C22" s="32" t="s">
        <v>135</v>
      </c>
      <c r="D22" s="42">
        <v>46225</v>
      </c>
      <c r="E22" s="35" t="s">
        <v>136</v>
      </c>
      <c r="F22" s="31" t="s">
        <v>121</v>
      </c>
      <c r="G22" s="32" t="s">
        <v>122</v>
      </c>
      <c r="H22" s="25"/>
      <c r="I22" s="25"/>
      <c r="J22" s="100"/>
      <c r="K22" s="9">
        <v>30385000</v>
      </c>
      <c r="L22" s="24"/>
      <c r="M22" s="49"/>
      <c r="N22" s="49"/>
      <c r="O22" s="49"/>
      <c r="P22" s="24"/>
      <c r="Q22" s="24"/>
      <c r="R22" s="49"/>
      <c r="S22" s="49"/>
      <c r="T22" s="49"/>
      <c r="U22" s="45">
        <f t="shared" si="9"/>
        <v>0</v>
      </c>
      <c r="V22" s="49"/>
      <c r="W22" s="49"/>
      <c r="X22" s="49"/>
      <c r="Y22" s="45">
        <f t="shared" si="10"/>
        <v>0</v>
      </c>
      <c r="Z22" s="49"/>
      <c r="AA22" s="49">
        <v>30385000</v>
      </c>
      <c r="AB22" s="49"/>
      <c r="AC22" s="45">
        <f t="shared" si="11"/>
        <v>30385000</v>
      </c>
      <c r="AD22" s="49"/>
      <c r="AE22" s="49"/>
      <c r="AF22" s="49"/>
      <c r="AG22" s="45">
        <f t="shared" si="12"/>
        <v>0</v>
      </c>
      <c r="AH22" s="45">
        <f t="shared" si="13"/>
        <v>30385000</v>
      </c>
      <c r="AI22" s="59">
        <f t="shared" si="14"/>
        <v>0.18811445977068422</v>
      </c>
      <c r="AJ22" s="59">
        <f t="shared" si="15"/>
        <v>1.2519091769454239E-2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ht="24.95" customHeight="1" outlineLevel="1">
      <c r="A23" s="23">
        <v>4</v>
      </c>
      <c r="B23" s="23"/>
      <c r="C23" s="32" t="s">
        <v>137</v>
      </c>
      <c r="D23" s="42">
        <v>46233</v>
      </c>
      <c r="E23" s="35" t="s">
        <v>138</v>
      </c>
      <c r="F23" s="31" t="s">
        <v>121</v>
      </c>
      <c r="G23" s="32" t="s">
        <v>122</v>
      </c>
      <c r="H23" s="25"/>
      <c r="I23" s="25"/>
      <c r="J23" s="100"/>
      <c r="K23" s="9">
        <v>8542000</v>
      </c>
      <c r="L23" s="24"/>
      <c r="M23" s="49"/>
      <c r="N23" s="49"/>
      <c r="O23" s="49"/>
      <c r="P23" s="24"/>
      <c r="Q23" s="24"/>
      <c r="R23" s="49"/>
      <c r="S23" s="49"/>
      <c r="T23" s="49"/>
      <c r="U23" s="45">
        <f t="shared" si="9"/>
        <v>0</v>
      </c>
      <c r="V23" s="49"/>
      <c r="W23" s="49"/>
      <c r="X23" s="49"/>
      <c r="Y23" s="45">
        <f t="shared" si="10"/>
        <v>0</v>
      </c>
      <c r="Z23" s="49"/>
      <c r="AA23" s="49">
        <v>8542000</v>
      </c>
      <c r="AB23" s="49"/>
      <c r="AC23" s="45">
        <f t="shared" si="11"/>
        <v>8542000</v>
      </c>
      <c r="AD23" s="49"/>
      <c r="AE23" s="49"/>
      <c r="AF23" s="49"/>
      <c r="AG23" s="45">
        <f t="shared" si="12"/>
        <v>0</v>
      </c>
      <c r="AH23" s="45">
        <f t="shared" si="13"/>
        <v>8542000</v>
      </c>
      <c r="AI23" s="59">
        <f t="shared" si="14"/>
        <v>5.2883781976672199E-2</v>
      </c>
      <c r="AJ23" s="59">
        <f t="shared" si="15"/>
        <v>3.5194366264498312E-3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 outlineLevel="1">
      <c r="A24" s="23">
        <v>5</v>
      </c>
      <c r="B24" s="23"/>
      <c r="C24" s="32" t="s">
        <v>139</v>
      </c>
      <c r="D24" s="42">
        <v>45782</v>
      </c>
      <c r="E24" s="35" t="s">
        <v>138</v>
      </c>
      <c r="F24" s="31" t="s">
        <v>121</v>
      </c>
      <c r="G24" s="32" t="s">
        <v>122</v>
      </c>
      <c r="H24" s="25"/>
      <c r="I24" s="25"/>
      <c r="J24" s="100"/>
      <c r="K24" s="70">
        <v>7914000</v>
      </c>
      <c r="L24" s="24"/>
      <c r="M24" s="49"/>
      <c r="N24" s="49"/>
      <c r="O24" s="49"/>
      <c r="P24" s="24"/>
      <c r="Q24" s="24"/>
      <c r="R24" s="49"/>
      <c r="S24" s="49"/>
      <c r="T24" s="49"/>
      <c r="U24" s="45">
        <f t="shared" si="9"/>
        <v>0</v>
      </c>
      <c r="V24" s="49"/>
      <c r="W24" s="49"/>
      <c r="X24" s="49">
        <v>7914000</v>
      </c>
      <c r="Y24" s="45">
        <f t="shared" si="10"/>
        <v>7914000</v>
      </c>
      <c r="Z24" s="49"/>
      <c r="AA24" s="49"/>
      <c r="AB24" s="49"/>
      <c r="AC24" s="45">
        <f t="shared" si="11"/>
        <v>0</v>
      </c>
      <c r="AD24" s="49"/>
      <c r="AE24" s="49"/>
      <c r="AF24" s="49"/>
      <c r="AG24" s="45">
        <f t="shared" si="12"/>
        <v>0</v>
      </c>
      <c r="AH24" s="45">
        <f t="shared" si="13"/>
        <v>7914000</v>
      </c>
      <c r="AI24" s="59">
        <f t="shared" si="14"/>
        <v>4.8995814863425871E-2</v>
      </c>
      <c r="AJ24" s="59">
        <f t="shared" si="15"/>
        <v>3.2606908758749664E-3</v>
      </c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</row>
    <row r="25" spans="1:106" ht="24.95" customHeight="1" outlineLevel="1">
      <c r="A25" s="23">
        <v>6</v>
      </c>
      <c r="B25" s="23"/>
      <c r="C25" s="32" t="s">
        <v>140</v>
      </c>
      <c r="D25" s="42">
        <v>46150</v>
      </c>
      <c r="E25" s="35" t="s">
        <v>136</v>
      </c>
      <c r="F25" s="31" t="s">
        <v>121</v>
      </c>
      <c r="G25" s="32" t="s">
        <v>122</v>
      </c>
      <c r="H25" s="25"/>
      <c r="I25" s="25"/>
      <c r="J25" s="101"/>
      <c r="K25" s="70">
        <v>28319000</v>
      </c>
      <c r="L25" s="24"/>
      <c r="M25" s="49"/>
      <c r="N25" s="49"/>
      <c r="O25" s="49"/>
      <c r="P25" s="24"/>
      <c r="Q25" s="24"/>
      <c r="R25" s="49"/>
      <c r="S25" s="49"/>
      <c r="T25" s="49"/>
      <c r="U25" s="45">
        <f>SUM(R25:T25)</f>
        <v>0</v>
      </c>
      <c r="V25" s="49"/>
      <c r="W25" s="49"/>
      <c r="X25" s="49">
        <v>28319000</v>
      </c>
      <c r="Y25" s="45">
        <f>SUM(V25:X25)</f>
        <v>28319000</v>
      </c>
      <c r="Z25" s="49"/>
      <c r="AA25" s="49"/>
      <c r="AB25" s="49"/>
      <c r="AC25" s="45">
        <f t="shared" si="11"/>
        <v>0</v>
      </c>
      <c r="AD25" s="49"/>
      <c r="AE25" s="49"/>
      <c r="AF25" s="49"/>
      <c r="AG25" s="45">
        <f t="shared" si="12"/>
        <v>0</v>
      </c>
      <c r="AH25" s="45">
        <f t="shared" si="13"/>
        <v>28319000</v>
      </c>
      <c r="AI25" s="59">
        <f t="shared" si="14"/>
        <v>0.17532379089175604</v>
      </c>
      <c r="AJ25" s="59">
        <f t="shared" si="15"/>
        <v>1.1667867691926103E-2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s="16" customFormat="1" ht="24.95" customHeight="1">
      <c r="A26" s="106" t="s">
        <v>51</v>
      </c>
      <c r="B26" s="106"/>
      <c r="C26" s="106"/>
      <c r="D26" s="106"/>
      <c r="E26" s="106"/>
      <c r="F26" s="106"/>
      <c r="G26" s="106"/>
      <c r="H26" s="106"/>
      <c r="I26" s="106"/>
      <c r="J26" s="50">
        <f>J19</f>
        <v>161524000</v>
      </c>
      <c r="K26" s="50">
        <f>SUM(K20:K25)</f>
        <v>96880000</v>
      </c>
      <c r="L26" s="26"/>
      <c r="M26" s="50">
        <f>SUM(M20:M25)</f>
        <v>0</v>
      </c>
      <c r="N26" s="50">
        <f>SUM(N20:N25)</f>
        <v>0</v>
      </c>
      <c r="O26" s="50">
        <f>SUM(O20:O25)</f>
        <v>0</v>
      </c>
      <c r="P26" s="51"/>
      <c r="Q26" s="56"/>
      <c r="R26" s="50">
        <f t="shared" ref="R26:AH26" si="16">SUM(R20:R25)</f>
        <v>0</v>
      </c>
      <c r="S26" s="50">
        <f t="shared" si="16"/>
        <v>0</v>
      </c>
      <c r="T26" s="50">
        <f t="shared" si="16"/>
        <v>0</v>
      </c>
      <c r="U26" s="50">
        <f t="shared" si="16"/>
        <v>0</v>
      </c>
      <c r="V26" s="50">
        <f t="shared" si="16"/>
        <v>0</v>
      </c>
      <c r="W26" s="50">
        <f t="shared" si="16"/>
        <v>0</v>
      </c>
      <c r="X26" s="50">
        <f t="shared" si="16"/>
        <v>36233000</v>
      </c>
      <c r="Y26" s="50">
        <f t="shared" si="16"/>
        <v>36233000</v>
      </c>
      <c r="Z26" s="50">
        <f t="shared" si="16"/>
        <v>0</v>
      </c>
      <c r="AA26" s="50">
        <f t="shared" si="16"/>
        <v>60647000</v>
      </c>
      <c r="AB26" s="50">
        <f t="shared" si="16"/>
        <v>0</v>
      </c>
      <c r="AC26" s="50">
        <f t="shared" si="16"/>
        <v>60647000</v>
      </c>
      <c r="AD26" s="50">
        <f t="shared" si="16"/>
        <v>0</v>
      </c>
      <c r="AE26" s="50">
        <f t="shared" si="16"/>
        <v>0</v>
      </c>
      <c r="AF26" s="50">
        <f t="shared" si="16"/>
        <v>0</v>
      </c>
      <c r="AG26" s="50">
        <f t="shared" si="16"/>
        <v>0</v>
      </c>
      <c r="AH26" s="50">
        <f t="shared" si="16"/>
        <v>96880000</v>
      </c>
      <c r="AI26" s="61">
        <f>IF(ISERROR(AH26/J26),0,AH26/J26)</f>
        <v>0.59978702855303234</v>
      </c>
      <c r="AJ26" s="61">
        <f>IF(ISERROR(AH26/$AH$232),0,AH26/$AH$232)</f>
        <v>3.9916064196963197E-2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ht="24.95" customHeight="1">
      <c r="A27" s="107" t="s">
        <v>52</v>
      </c>
      <c r="B27" s="107"/>
      <c r="C27" s="107"/>
      <c r="D27" s="107"/>
      <c r="E27" s="107"/>
      <c r="F27" s="24"/>
      <c r="G27" s="21"/>
      <c r="H27" s="22"/>
      <c r="I27" s="22"/>
      <c r="J27" s="99">
        <v>318409000</v>
      </c>
      <c r="K27" s="45"/>
      <c r="L27" s="46"/>
      <c r="M27" s="47"/>
      <c r="N27" s="47"/>
      <c r="O27" s="47"/>
      <c r="P27" s="21"/>
      <c r="Q27" s="5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57"/>
      <c r="AJ27" s="58"/>
    </row>
    <row r="28" spans="1:106" ht="24.95" customHeight="1" outlineLevel="1">
      <c r="A28" s="23">
        <v>1</v>
      </c>
      <c r="B28" s="23"/>
      <c r="C28" s="32" t="s">
        <v>141</v>
      </c>
      <c r="D28" s="42">
        <v>46233</v>
      </c>
      <c r="E28" s="35" t="s">
        <v>142</v>
      </c>
      <c r="F28" s="31" t="s">
        <v>121</v>
      </c>
      <c r="G28" s="32" t="s">
        <v>122</v>
      </c>
      <c r="H28" s="25"/>
      <c r="I28" s="25"/>
      <c r="J28" s="100"/>
      <c r="K28" s="70">
        <v>14759000</v>
      </c>
      <c r="L28" s="24"/>
      <c r="M28" s="49"/>
      <c r="N28" s="49"/>
      <c r="O28" s="49"/>
      <c r="P28" s="24"/>
      <c r="Q28" s="24"/>
      <c r="R28" s="49"/>
      <c r="S28" s="49"/>
      <c r="T28" s="49"/>
      <c r="U28" s="45">
        <f t="shared" ref="U28:U86" si="17">SUM(R28:T28)</f>
        <v>0</v>
      </c>
      <c r="V28" s="49"/>
      <c r="W28" s="49"/>
      <c r="X28" s="49"/>
      <c r="Y28" s="45">
        <f>SUM(V28:X28)</f>
        <v>0</v>
      </c>
      <c r="Z28" s="49"/>
      <c r="AA28" s="49"/>
      <c r="AB28" s="49">
        <v>14759000</v>
      </c>
      <c r="AC28" s="45">
        <f>SUM(Z28:AB28)</f>
        <v>14759000</v>
      </c>
      <c r="AD28" s="49"/>
      <c r="AE28" s="49"/>
      <c r="AF28" s="49"/>
      <c r="AG28" s="45">
        <f>SUM(AD28:AF28)</f>
        <v>0</v>
      </c>
      <c r="AH28" s="45">
        <f>SUM(U28,Y28,AC28,AG28)</f>
        <v>14759000</v>
      </c>
      <c r="AI28" s="59">
        <f>IF(ISERROR(AH28/$J$27),0,AH28/$J$27)</f>
        <v>4.6352333005662529E-2</v>
      </c>
      <c r="AJ28" s="59">
        <f>IF(ISERROR(AH28/$AH$232),"-",AH28/$AH$232)</f>
        <v>6.0809371540357128E-3</v>
      </c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</row>
    <row r="29" spans="1:106" ht="24.95" customHeight="1" outlineLevel="1">
      <c r="A29" s="23">
        <v>2</v>
      </c>
      <c r="B29" s="23"/>
      <c r="C29" s="32" t="s">
        <v>143</v>
      </c>
      <c r="D29" s="42">
        <v>46112</v>
      </c>
      <c r="E29" s="35" t="s">
        <v>142</v>
      </c>
      <c r="F29" s="31" t="s">
        <v>121</v>
      </c>
      <c r="G29" s="32" t="s">
        <v>122</v>
      </c>
      <c r="H29" s="25"/>
      <c r="I29" s="25"/>
      <c r="J29" s="100"/>
      <c r="K29" s="70">
        <v>13609000</v>
      </c>
      <c r="L29" s="24"/>
      <c r="M29" s="49"/>
      <c r="N29" s="49"/>
      <c r="O29" s="49"/>
      <c r="P29" s="24"/>
      <c r="Q29" s="24"/>
      <c r="R29" s="49"/>
      <c r="S29" s="49"/>
      <c r="T29" s="49"/>
      <c r="U29" s="45">
        <f t="shared" si="17"/>
        <v>0</v>
      </c>
      <c r="V29" s="49">
        <v>13609000</v>
      </c>
      <c r="W29" s="49"/>
      <c r="X29" s="49"/>
      <c r="Y29" s="45">
        <f>SUM(V29:X29)</f>
        <v>13609000</v>
      </c>
      <c r="Z29" s="49"/>
      <c r="AA29" s="49"/>
      <c r="AB29" s="49"/>
      <c r="AC29" s="45">
        <f>SUM(Z29:AB29)</f>
        <v>0</v>
      </c>
      <c r="AD29" s="49"/>
      <c r="AE29" s="49"/>
      <c r="AF29" s="70"/>
      <c r="AG29" s="45">
        <f>SUM(AD29:AF29)</f>
        <v>0</v>
      </c>
      <c r="AH29" s="45">
        <f>SUM(U29,Y29,AC29,AG29)</f>
        <v>13609000</v>
      </c>
      <c r="AI29" s="59">
        <f>IF(ISERROR(AH29/$J$27),0,AH29/$J$27)</f>
        <v>4.2740626050143053E-2</v>
      </c>
      <c r="AJ29" s="59">
        <f>IF(ISERROR(AH29/$AH$232),"-",AH29/$AH$232)</f>
        <v>5.6071192986836514E-3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s="16" customFormat="1" ht="24.95" customHeight="1">
      <c r="A30" s="106" t="s">
        <v>53</v>
      </c>
      <c r="B30" s="106"/>
      <c r="C30" s="106"/>
      <c r="D30" s="106"/>
      <c r="E30" s="106"/>
      <c r="F30" s="106"/>
      <c r="G30" s="106"/>
      <c r="H30" s="106"/>
      <c r="I30" s="106"/>
      <c r="J30" s="50">
        <f>J27</f>
        <v>318409000</v>
      </c>
      <c r="K30" s="50">
        <f>SUM(K28:K29)</f>
        <v>28368000</v>
      </c>
      <c r="L30" s="26"/>
      <c r="M30" s="50">
        <f>SUM(M28:M29)</f>
        <v>0</v>
      </c>
      <c r="N30" s="50">
        <f>SUM(N28:N29)</f>
        <v>0</v>
      </c>
      <c r="O30" s="50">
        <f>SUM(O28:O29)</f>
        <v>0</v>
      </c>
      <c r="P30" s="51"/>
      <c r="Q30" s="56"/>
      <c r="R30" s="50">
        <f t="shared" ref="R30:AH30" si="18">SUM(R28:R29)</f>
        <v>0</v>
      </c>
      <c r="S30" s="50">
        <f t="shared" si="18"/>
        <v>0</v>
      </c>
      <c r="T30" s="50">
        <f t="shared" si="18"/>
        <v>0</v>
      </c>
      <c r="U30" s="50">
        <f t="shared" si="18"/>
        <v>0</v>
      </c>
      <c r="V30" s="50">
        <f t="shared" si="18"/>
        <v>13609000</v>
      </c>
      <c r="W30" s="50">
        <f t="shared" si="18"/>
        <v>0</v>
      </c>
      <c r="X30" s="50">
        <f t="shared" si="18"/>
        <v>0</v>
      </c>
      <c r="Y30" s="50">
        <f t="shared" si="18"/>
        <v>13609000</v>
      </c>
      <c r="Z30" s="50">
        <f t="shared" si="18"/>
        <v>0</v>
      </c>
      <c r="AA30" s="50">
        <f t="shared" si="18"/>
        <v>0</v>
      </c>
      <c r="AB30" s="50">
        <f t="shared" si="18"/>
        <v>14759000</v>
      </c>
      <c r="AC30" s="50">
        <f t="shared" si="18"/>
        <v>14759000</v>
      </c>
      <c r="AD30" s="50">
        <f t="shared" si="18"/>
        <v>0</v>
      </c>
      <c r="AE30" s="50">
        <f t="shared" si="18"/>
        <v>0</v>
      </c>
      <c r="AF30" s="50">
        <f t="shared" si="18"/>
        <v>0</v>
      </c>
      <c r="AG30" s="50">
        <f t="shared" si="18"/>
        <v>0</v>
      </c>
      <c r="AH30" s="50">
        <f t="shared" si="18"/>
        <v>28368000</v>
      </c>
      <c r="AI30" s="61">
        <f>IF(ISERROR(AH30/J30),0,AH30/J30)</f>
        <v>8.9092959055805582E-2</v>
      </c>
      <c r="AJ30" s="61">
        <f>IF(ISERROR(AH30/$AH$232),0,AH30/$AH$232)</f>
        <v>1.1688056452719364E-2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ht="24.95" customHeight="1">
      <c r="A31" s="120" t="s">
        <v>54</v>
      </c>
      <c r="B31" s="120"/>
      <c r="C31" s="120"/>
      <c r="D31" s="120"/>
      <c r="E31" s="120"/>
      <c r="F31" s="20"/>
      <c r="G31" s="21"/>
      <c r="H31" s="22"/>
      <c r="I31" s="22"/>
      <c r="J31" s="99">
        <v>1058488000</v>
      </c>
      <c r="K31" s="45"/>
      <c r="L31" s="46"/>
      <c r="M31" s="47"/>
      <c r="N31" s="47"/>
      <c r="O31" s="47"/>
      <c r="P31" s="21"/>
      <c r="Q31" s="5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57"/>
      <c r="AJ31" s="58"/>
    </row>
    <row r="32" spans="1:106" ht="24.95" customHeight="1">
      <c r="A32" s="23">
        <v>1</v>
      </c>
      <c r="B32" s="23"/>
      <c r="C32" s="66" t="s">
        <v>144</v>
      </c>
      <c r="D32" s="42">
        <v>46234</v>
      </c>
      <c r="E32" s="35" t="s">
        <v>145</v>
      </c>
      <c r="F32" s="31" t="s">
        <v>121</v>
      </c>
      <c r="G32" s="32" t="s">
        <v>122</v>
      </c>
      <c r="H32" s="22"/>
      <c r="I32" s="22"/>
      <c r="J32" s="100"/>
      <c r="K32" s="9">
        <v>14949000</v>
      </c>
      <c r="L32" s="46"/>
      <c r="M32" s="47"/>
      <c r="N32" s="47"/>
      <c r="O32" s="47"/>
      <c r="P32" s="21"/>
      <c r="Q32" s="55"/>
      <c r="R32" s="45"/>
      <c r="S32" s="45"/>
      <c r="T32" s="45"/>
      <c r="U32" s="45">
        <f t="shared" si="17"/>
        <v>0</v>
      </c>
      <c r="V32" s="9"/>
      <c r="W32" s="45"/>
      <c r="X32" s="45"/>
      <c r="Y32" s="45">
        <f t="shared" ref="Y32:Y85" si="19">SUM(V32:X32)</f>
        <v>0</v>
      </c>
      <c r="Z32" s="45"/>
      <c r="AA32" s="9"/>
      <c r="AB32" s="9">
        <v>14949000</v>
      </c>
      <c r="AC32" s="45">
        <f t="shared" ref="AC32:AC86" si="20">SUM(Z32:AB32)</f>
        <v>14949000</v>
      </c>
      <c r="AD32" s="49"/>
      <c r="AE32" s="49"/>
      <c r="AF32" s="49"/>
      <c r="AG32" s="45">
        <f t="shared" ref="AG32:AG86" si="21">SUM(AD32:AF32)</f>
        <v>0</v>
      </c>
      <c r="AH32" s="45">
        <f t="shared" ref="AH32:AH86" si="22">SUM(U32,Y32,AC32,AG32)</f>
        <v>14949000</v>
      </c>
      <c r="AI32" s="59">
        <f>IF(ISERROR(AH32/$J$31),0,AH32/$J$31)</f>
        <v>1.4122975413986744E-2</v>
      </c>
      <c r="AJ32" s="59">
        <f>IF(ISERROR(AH32/$AH$232),"-",AH32/$AH$232)</f>
        <v>6.1592201040504011E-3</v>
      </c>
    </row>
    <row r="33" spans="1:36" ht="24.95" customHeight="1">
      <c r="A33" s="23">
        <v>2</v>
      </c>
      <c r="B33" s="23"/>
      <c r="C33" s="66" t="s">
        <v>146</v>
      </c>
      <c r="D33" s="42">
        <v>46269</v>
      </c>
      <c r="E33" s="35" t="s">
        <v>147</v>
      </c>
      <c r="F33" s="31" t="s">
        <v>121</v>
      </c>
      <c r="G33" s="32" t="s">
        <v>122</v>
      </c>
      <c r="H33" s="22"/>
      <c r="I33" s="22"/>
      <c r="J33" s="100"/>
      <c r="K33" s="9">
        <v>30385000</v>
      </c>
      <c r="L33" s="46"/>
      <c r="M33" s="47"/>
      <c r="N33" s="47"/>
      <c r="O33" s="47"/>
      <c r="P33" s="21"/>
      <c r="Q33" s="55"/>
      <c r="R33" s="45"/>
      <c r="S33" s="45"/>
      <c r="T33" s="45"/>
      <c r="U33" s="45">
        <f t="shared" si="17"/>
        <v>0</v>
      </c>
      <c r="V33" s="9"/>
      <c r="W33" s="45"/>
      <c r="X33" s="45"/>
      <c r="Y33" s="45">
        <f t="shared" si="19"/>
        <v>0</v>
      </c>
      <c r="Z33" s="45"/>
      <c r="AA33" s="45"/>
      <c r="AB33" s="9">
        <v>30385000</v>
      </c>
      <c r="AC33" s="45">
        <f t="shared" si="20"/>
        <v>30385000</v>
      </c>
      <c r="AD33" s="49"/>
      <c r="AE33" s="49"/>
      <c r="AF33" s="49"/>
      <c r="AG33" s="45">
        <f t="shared" si="21"/>
        <v>0</v>
      </c>
      <c r="AH33" s="45">
        <f t="shared" si="22"/>
        <v>30385000</v>
      </c>
      <c r="AI33" s="59">
        <f t="shared" ref="AI33:AI86" si="23">IF(ISERROR(AH33/$J$31),0,AH33/$J$31)</f>
        <v>2.8706041069903484E-2</v>
      </c>
      <c r="AJ33" s="59">
        <f t="shared" ref="AJ33:AJ86" si="24">IF(ISERROR(AH33/$AH$232),"-",AH33/$AH$232)</f>
        <v>1.2519091769454239E-2</v>
      </c>
    </row>
    <row r="34" spans="1:36" ht="24.95" customHeight="1">
      <c r="A34" s="23">
        <v>3</v>
      </c>
      <c r="B34" s="23"/>
      <c r="C34" s="66" t="s">
        <v>148</v>
      </c>
      <c r="D34" s="42">
        <v>46225</v>
      </c>
      <c r="E34" s="35" t="s">
        <v>149</v>
      </c>
      <c r="F34" s="31" t="s">
        <v>121</v>
      </c>
      <c r="G34" s="32" t="s">
        <v>122</v>
      </c>
      <c r="H34" s="22"/>
      <c r="I34" s="22"/>
      <c r="J34" s="100"/>
      <c r="K34" s="9">
        <v>14949000</v>
      </c>
      <c r="L34" s="46"/>
      <c r="M34" s="47"/>
      <c r="N34" s="47"/>
      <c r="O34" s="47"/>
      <c r="P34" s="21"/>
      <c r="Q34" s="55"/>
      <c r="R34" s="45"/>
      <c r="S34" s="45"/>
      <c r="T34" s="45"/>
      <c r="U34" s="45">
        <f t="shared" si="17"/>
        <v>0</v>
      </c>
      <c r="V34" s="9"/>
      <c r="W34" s="45"/>
      <c r="X34" s="45"/>
      <c r="Y34" s="45">
        <f t="shared" si="19"/>
        <v>0</v>
      </c>
      <c r="Z34" s="45"/>
      <c r="AA34" s="9"/>
      <c r="AB34" s="9">
        <v>14949000</v>
      </c>
      <c r="AC34" s="45">
        <f t="shared" si="20"/>
        <v>14949000</v>
      </c>
      <c r="AD34" s="49"/>
      <c r="AE34" s="49"/>
      <c r="AF34" s="49"/>
      <c r="AG34" s="45">
        <f t="shared" si="21"/>
        <v>0</v>
      </c>
      <c r="AH34" s="45">
        <f t="shared" si="22"/>
        <v>14949000</v>
      </c>
      <c r="AI34" s="59">
        <f t="shared" si="23"/>
        <v>1.4122975413986744E-2</v>
      </c>
      <c r="AJ34" s="59">
        <f t="shared" si="24"/>
        <v>6.1592201040504011E-3</v>
      </c>
    </row>
    <row r="35" spans="1:36" ht="24.95" customHeight="1">
      <c r="A35" s="23">
        <v>4</v>
      </c>
      <c r="B35" s="23"/>
      <c r="C35" s="66" t="s">
        <v>150</v>
      </c>
      <c r="D35" s="42">
        <v>46262</v>
      </c>
      <c r="E35" s="35" t="s">
        <v>151</v>
      </c>
      <c r="F35" s="31" t="s">
        <v>121</v>
      </c>
      <c r="G35" s="32" t="s">
        <v>122</v>
      </c>
      <c r="H35" s="22"/>
      <c r="I35" s="22"/>
      <c r="J35" s="100"/>
      <c r="K35" s="9">
        <v>14949000</v>
      </c>
      <c r="L35" s="46"/>
      <c r="M35" s="47"/>
      <c r="N35" s="47"/>
      <c r="O35" s="47"/>
      <c r="P35" s="21"/>
      <c r="Q35" s="55"/>
      <c r="R35" s="45"/>
      <c r="S35" s="45"/>
      <c r="T35" s="45"/>
      <c r="U35" s="45">
        <f t="shared" si="17"/>
        <v>0</v>
      </c>
      <c r="V35" s="9"/>
      <c r="W35" s="45"/>
      <c r="X35" s="45"/>
      <c r="Y35" s="45">
        <f t="shared" si="19"/>
        <v>0</v>
      </c>
      <c r="Z35" s="45"/>
      <c r="AA35" s="9"/>
      <c r="AB35" s="9">
        <v>14949000</v>
      </c>
      <c r="AC35" s="45">
        <f t="shared" si="20"/>
        <v>14949000</v>
      </c>
      <c r="AD35" s="49"/>
      <c r="AE35" s="49"/>
      <c r="AF35" s="49"/>
      <c r="AG35" s="45">
        <f t="shared" si="21"/>
        <v>0</v>
      </c>
      <c r="AH35" s="45">
        <f t="shared" si="22"/>
        <v>14949000</v>
      </c>
      <c r="AI35" s="59">
        <f t="shared" si="23"/>
        <v>1.4122975413986744E-2</v>
      </c>
      <c r="AJ35" s="59">
        <f t="shared" si="24"/>
        <v>6.1592201040504011E-3</v>
      </c>
    </row>
    <row r="36" spans="1:36" ht="24.95" customHeight="1">
      <c r="A36" s="23">
        <v>5</v>
      </c>
      <c r="B36" s="23"/>
      <c r="C36" s="66" t="s">
        <v>152</v>
      </c>
      <c r="D36" s="42">
        <v>46227</v>
      </c>
      <c r="E36" s="35" t="s">
        <v>153</v>
      </c>
      <c r="F36" s="31" t="s">
        <v>121</v>
      </c>
      <c r="G36" s="32" t="s">
        <v>122</v>
      </c>
      <c r="H36" s="22"/>
      <c r="I36" s="22"/>
      <c r="J36" s="100"/>
      <c r="K36" s="9">
        <v>14759000</v>
      </c>
      <c r="L36" s="46"/>
      <c r="M36" s="47"/>
      <c r="N36" s="47"/>
      <c r="O36" s="47"/>
      <c r="P36" s="21"/>
      <c r="Q36" s="55"/>
      <c r="R36" s="45"/>
      <c r="S36" s="45"/>
      <c r="T36" s="45"/>
      <c r="U36" s="45">
        <f t="shared" si="17"/>
        <v>0</v>
      </c>
      <c r="V36" s="9"/>
      <c r="W36" s="45"/>
      <c r="X36" s="45"/>
      <c r="Y36" s="45">
        <f t="shared" si="19"/>
        <v>0</v>
      </c>
      <c r="Z36" s="45"/>
      <c r="AA36" s="9"/>
      <c r="AB36" s="9">
        <v>14759000</v>
      </c>
      <c r="AC36" s="45">
        <f t="shared" si="20"/>
        <v>14759000</v>
      </c>
      <c r="AD36" s="49"/>
      <c r="AE36" s="49"/>
      <c r="AF36" s="49"/>
      <c r="AG36" s="45">
        <f t="shared" si="21"/>
        <v>0</v>
      </c>
      <c r="AH36" s="45">
        <f t="shared" si="22"/>
        <v>14759000</v>
      </c>
      <c r="AI36" s="59">
        <f t="shared" si="23"/>
        <v>1.3943474087566415E-2</v>
      </c>
      <c r="AJ36" s="59">
        <f t="shared" si="24"/>
        <v>6.0809371540357128E-3</v>
      </c>
    </row>
    <row r="37" spans="1:36" ht="24.95" customHeight="1">
      <c r="A37" s="23">
        <v>6</v>
      </c>
      <c r="B37" s="23"/>
      <c r="C37" s="66" t="s">
        <v>154</v>
      </c>
      <c r="D37" s="42">
        <v>46246</v>
      </c>
      <c r="E37" s="35" t="s">
        <v>155</v>
      </c>
      <c r="F37" s="31" t="s">
        <v>121</v>
      </c>
      <c r="G37" s="32" t="s">
        <v>122</v>
      </c>
      <c r="H37" s="22"/>
      <c r="I37" s="22"/>
      <c r="J37" s="100"/>
      <c r="K37" s="9">
        <v>15084000</v>
      </c>
      <c r="L37" s="46"/>
      <c r="M37" s="47"/>
      <c r="N37" s="47"/>
      <c r="O37" s="47"/>
      <c r="P37" s="21"/>
      <c r="Q37" s="55"/>
      <c r="R37" s="45"/>
      <c r="S37" s="45"/>
      <c r="T37" s="45"/>
      <c r="U37" s="45">
        <f t="shared" si="17"/>
        <v>0</v>
      </c>
      <c r="V37" s="9"/>
      <c r="W37" s="45"/>
      <c r="X37" s="45"/>
      <c r="Y37" s="45">
        <f t="shared" si="19"/>
        <v>0</v>
      </c>
      <c r="Z37" s="45"/>
      <c r="AA37" s="9"/>
      <c r="AB37" s="9">
        <v>15084000</v>
      </c>
      <c r="AC37" s="45">
        <f t="shared" si="20"/>
        <v>15084000</v>
      </c>
      <c r="AD37" s="49"/>
      <c r="AE37" s="49"/>
      <c r="AF37" s="49"/>
      <c r="AG37" s="45">
        <f t="shared" si="21"/>
        <v>0</v>
      </c>
      <c r="AH37" s="45">
        <f t="shared" si="22"/>
        <v>15084000</v>
      </c>
      <c r="AI37" s="59">
        <f t="shared" si="23"/>
        <v>1.4250515830127503E-2</v>
      </c>
      <c r="AJ37" s="59">
        <f t="shared" si="24"/>
        <v>6.2148422001134691E-3</v>
      </c>
    </row>
    <row r="38" spans="1:36" ht="24.95" customHeight="1">
      <c r="A38" s="23">
        <v>7</v>
      </c>
      <c r="B38" s="23"/>
      <c r="C38" s="66" t="s">
        <v>156</v>
      </c>
      <c r="D38" s="42">
        <v>46258</v>
      </c>
      <c r="E38" s="35" t="s">
        <v>157</v>
      </c>
      <c r="F38" s="31" t="s">
        <v>121</v>
      </c>
      <c r="G38" s="32" t="s">
        <v>122</v>
      </c>
      <c r="H38" s="22"/>
      <c r="I38" s="22"/>
      <c r="J38" s="100"/>
      <c r="K38" s="9">
        <v>15084000</v>
      </c>
      <c r="L38" s="46"/>
      <c r="M38" s="47"/>
      <c r="N38" s="47"/>
      <c r="O38" s="47"/>
      <c r="P38" s="21"/>
      <c r="Q38" s="55"/>
      <c r="R38" s="45"/>
      <c r="S38" s="45"/>
      <c r="T38" s="45"/>
      <c r="U38" s="45">
        <f t="shared" si="17"/>
        <v>0</v>
      </c>
      <c r="V38" s="9"/>
      <c r="W38" s="45"/>
      <c r="X38" s="45"/>
      <c r="Y38" s="45">
        <f t="shared" si="19"/>
        <v>0</v>
      </c>
      <c r="Z38" s="45"/>
      <c r="AA38" s="45"/>
      <c r="AB38" s="9">
        <v>15084000</v>
      </c>
      <c r="AC38" s="45">
        <f t="shared" si="20"/>
        <v>15084000</v>
      </c>
      <c r="AD38" s="49"/>
      <c r="AE38" s="49"/>
      <c r="AF38" s="49"/>
      <c r="AG38" s="45">
        <f t="shared" si="21"/>
        <v>0</v>
      </c>
      <c r="AH38" s="45">
        <f t="shared" si="22"/>
        <v>15084000</v>
      </c>
      <c r="AI38" s="59">
        <f t="shared" si="23"/>
        <v>1.4250515830127503E-2</v>
      </c>
      <c r="AJ38" s="59">
        <f t="shared" si="24"/>
        <v>6.2148422001134691E-3</v>
      </c>
    </row>
    <row r="39" spans="1:36" ht="24.95" customHeight="1">
      <c r="A39" s="23">
        <v>8</v>
      </c>
      <c r="B39" s="23"/>
      <c r="C39" s="66" t="s">
        <v>158</v>
      </c>
      <c r="D39" s="42">
        <v>46239</v>
      </c>
      <c r="E39" s="35" t="s">
        <v>159</v>
      </c>
      <c r="F39" s="31" t="s">
        <v>121</v>
      </c>
      <c r="G39" s="32" t="s">
        <v>122</v>
      </c>
      <c r="H39" s="22"/>
      <c r="I39" s="22"/>
      <c r="J39" s="100"/>
      <c r="K39" s="9">
        <v>23491000</v>
      </c>
      <c r="L39" s="46"/>
      <c r="M39" s="47"/>
      <c r="N39" s="47"/>
      <c r="O39" s="47"/>
      <c r="P39" s="21"/>
      <c r="Q39" s="55"/>
      <c r="R39" s="45"/>
      <c r="S39" s="45"/>
      <c r="T39" s="45"/>
      <c r="U39" s="45">
        <f t="shared" si="17"/>
        <v>0</v>
      </c>
      <c r="V39" s="9"/>
      <c r="W39" s="45"/>
      <c r="X39" s="45"/>
      <c r="Y39" s="45">
        <f t="shared" si="19"/>
        <v>0</v>
      </c>
      <c r="Z39" s="45"/>
      <c r="AA39" s="45"/>
      <c r="AB39" s="9">
        <v>23491000</v>
      </c>
      <c r="AC39" s="45">
        <f t="shared" si="20"/>
        <v>23491000</v>
      </c>
      <c r="AD39" s="49"/>
      <c r="AE39" s="49"/>
      <c r="AF39" s="49"/>
      <c r="AG39" s="45">
        <f t="shared" si="21"/>
        <v>0</v>
      </c>
      <c r="AH39" s="45">
        <f t="shared" si="22"/>
        <v>23491000</v>
      </c>
      <c r="AI39" s="59">
        <f t="shared" si="23"/>
        <v>2.2192977152315378E-2</v>
      </c>
      <c r="AJ39" s="59">
        <f t="shared" si="24"/>
        <v>9.6786567305002322E-3</v>
      </c>
    </row>
    <row r="40" spans="1:36" ht="24.95" customHeight="1">
      <c r="A40" s="23">
        <v>9</v>
      </c>
      <c r="B40" s="23"/>
      <c r="C40" s="66" t="s">
        <v>160</v>
      </c>
      <c r="D40" s="42">
        <v>46234</v>
      </c>
      <c r="E40" s="35" t="s">
        <v>161</v>
      </c>
      <c r="F40" s="31" t="s">
        <v>121</v>
      </c>
      <c r="G40" s="32" t="s">
        <v>122</v>
      </c>
      <c r="H40" s="22"/>
      <c r="I40" s="22"/>
      <c r="J40" s="100"/>
      <c r="K40" s="9">
        <v>15084000</v>
      </c>
      <c r="L40" s="46"/>
      <c r="M40" s="47"/>
      <c r="N40" s="47"/>
      <c r="O40" s="47"/>
      <c r="P40" s="21"/>
      <c r="Q40" s="55"/>
      <c r="R40" s="45"/>
      <c r="S40" s="45"/>
      <c r="T40" s="45"/>
      <c r="U40" s="45">
        <f t="shared" si="17"/>
        <v>0</v>
      </c>
      <c r="V40" s="9"/>
      <c r="W40" s="45"/>
      <c r="X40" s="45"/>
      <c r="Y40" s="45">
        <f t="shared" si="19"/>
        <v>0</v>
      </c>
      <c r="Z40" s="45"/>
      <c r="AA40" s="45"/>
      <c r="AB40" s="9">
        <v>15084000</v>
      </c>
      <c r="AC40" s="45">
        <f t="shared" si="20"/>
        <v>15084000</v>
      </c>
      <c r="AD40" s="49"/>
      <c r="AE40" s="49"/>
      <c r="AF40" s="49"/>
      <c r="AG40" s="45">
        <f t="shared" si="21"/>
        <v>0</v>
      </c>
      <c r="AH40" s="45">
        <f t="shared" si="22"/>
        <v>15084000</v>
      </c>
      <c r="AI40" s="59">
        <f t="shared" si="23"/>
        <v>1.4250515830127503E-2</v>
      </c>
      <c r="AJ40" s="59">
        <f t="shared" si="24"/>
        <v>6.2148422001134691E-3</v>
      </c>
    </row>
    <row r="41" spans="1:36" ht="24.95" customHeight="1">
      <c r="A41" s="23">
        <v>10</v>
      </c>
      <c r="B41" s="23"/>
      <c r="C41" s="66" t="s">
        <v>162</v>
      </c>
      <c r="D41" s="42">
        <v>46239</v>
      </c>
      <c r="E41" s="35" t="s">
        <v>163</v>
      </c>
      <c r="F41" s="31" t="s">
        <v>121</v>
      </c>
      <c r="G41" s="32" t="s">
        <v>122</v>
      </c>
      <c r="H41" s="22"/>
      <c r="I41" s="22"/>
      <c r="J41" s="100"/>
      <c r="K41" s="9">
        <v>14759000</v>
      </c>
      <c r="L41" s="46"/>
      <c r="M41" s="47"/>
      <c r="N41" s="47"/>
      <c r="O41" s="47"/>
      <c r="P41" s="21"/>
      <c r="Q41" s="55"/>
      <c r="R41" s="45"/>
      <c r="S41" s="45"/>
      <c r="T41" s="45"/>
      <c r="U41" s="45">
        <f t="shared" si="17"/>
        <v>0</v>
      </c>
      <c r="V41" s="9"/>
      <c r="W41" s="45"/>
      <c r="X41" s="45"/>
      <c r="Y41" s="45">
        <f t="shared" si="19"/>
        <v>0</v>
      </c>
      <c r="Z41" s="45"/>
      <c r="AA41" s="45"/>
      <c r="AB41" s="9">
        <v>14759000</v>
      </c>
      <c r="AC41" s="45">
        <f t="shared" si="20"/>
        <v>14759000</v>
      </c>
      <c r="AD41" s="49"/>
      <c r="AE41" s="49"/>
      <c r="AF41" s="49"/>
      <c r="AG41" s="45">
        <f t="shared" si="21"/>
        <v>0</v>
      </c>
      <c r="AH41" s="45">
        <f t="shared" si="22"/>
        <v>14759000</v>
      </c>
      <c r="AI41" s="59">
        <f t="shared" si="23"/>
        <v>1.3943474087566415E-2</v>
      </c>
      <c r="AJ41" s="59">
        <f t="shared" si="24"/>
        <v>6.0809371540357128E-3</v>
      </c>
    </row>
    <row r="42" spans="1:36" ht="24.95" customHeight="1">
      <c r="A42" s="23">
        <v>11</v>
      </c>
      <c r="B42" s="23"/>
      <c r="C42" s="66" t="s">
        <v>164</v>
      </c>
      <c r="D42" s="42">
        <v>46232</v>
      </c>
      <c r="E42" s="35" t="s">
        <v>165</v>
      </c>
      <c r="F42" s="31" t="s">
        <v>121</v>
      </c>
      <c r="G42" s="32" t="s">
        <v>122</v>
      </c>
      <c r="H42" s="22"/>
      <c r="I42" s="22"/>
      <c r="J42" s="100"/>
      <c r="K42" s="9">
        <v>8542000</v>
      </c>
      <c r="L42" s="46"/>
      <c r="M42" s="47"/>
      <c r="N42" s="47"/>
      <c r="O42" s="47"/>
      <c r="P42" s="21"/>
      <c r="Q42" s="55"/>
      <c r="R42" s="45"/>
      <c r="S42" s="45"/>
      <c r="T42" s="45"/>
      <c r="U42" s="45">
        <f t="shared" si="17"/>
        <v>0</v>
      </c>
      <c r="V42" s="9"/>
      <c r="W42" s="45"/>
      <c r="X42" s="45"/>
      <c r="Y42" s="45">
        <f t="shared" si="19"/>
        <v>0</v>
      </c>
      <c r="Z42" s="45"/>
      <c r="AA42" s="9"/>
      <c r="AB42" s="9">
        <v>8542000</v>
      </c>
      <c r="AC42" s="45">
        <f t="shared" si="20"/>
        <v>8542000</v>
      </c>
      <c r="AD42" s="49"/>
      <c r="AE42" s="49"/>
      <c r="AF42" s="49"/>
      <c r="AG42" s="45">
        <f t="shared" si="21"/>
        <v>0</v>
      </c>
      <c r="AH42" s="45">
        <f t="shared" si="22"/>
        <v>8542000</v>
      </c>
      <c r="AI42" s="59">
        <f t="shared" si="23"/>
        <v>8.0700017383286346E-3</v>
      </c>
      <c r="AJ42" s="59">
        <f t="shared" si="24"/>
        <v>3.5194366264498312E-3</v>
      </c>
    </row>
    <row r="43" spans="1:36" ht="24.95" customHeight="1">
      <c r="A43" s="23">
        <v>12</v>
      </c>
      <c r="B43" s="23"/>
      <c r="C43" s="66" t="s">
        <v>166</v>
      </c>
      <c r="D43" s="42">
        <v>45860</v>
      </c>
      <c r="E43" s="35" t="s">
        <v>167</v>
      </c>
      <c r="F43" s="31" t="s">
        <v>121</v>
      </c>
      <c r="G43" s="32" t="s">
        <v>122</v>
      </c>
      <c r="H43" s="22"/>
      <c r="I43" s="22"/>
      <c r="J43" s="100"/>
      <c r="K43" s="9">
        <v>28319000</v>
      </c>
      <c r="L43" s="46"/>
      <c r="M43" s="47"/>
      <c r="N43" s="47"/>
      <c r="O43" s="47"/>
      <c r="P43" s="21"/>
      <c r="Q43" s="55"/>
      <c r="R43" s="45"/>
      <c r="S43" s="45"/>
      <c r="T43" s="45"/>
      <c r="U43" s="45">
        <f t="shared" si="17"/>
        <v>0</v>
      </c>
      <c r="V43" s="9"/>
      <c r="W43" s="45"/>
      <c r="X43" s="45"/>
      <c r="Y43" s="45">
        <f t="shared" si="19"/>
        <v>0</v>
      </c>
      <c r="Z43" s="45"/>
      <c r="AA43" s="9">
        <v>28319000</v>
      </c>
      <c r="AB43" s="45"/>
      <c r="AC43" s="45">
        <f t="shared" si="20"/>
        <v>28319000</v>
      </c>
      <c r="AD43" s="49"/>
      <c r="AE43" s="49"/>
      <c r="AF43" s="49"/>
      <c r="AG43" s="45">
        <f t="shared" si="21"/>
        <v>0</v>
      </c>
      <c r="AH43" s="45">
        <f t="shared" si="22"/>
        <v>28319000</v>
      </c>
      <c r="AI43" s="59">
        <f t="shared" si="23"/>
        <v>2.6754200331038237E-2</v>
      </c>
      <c r="AJ43" s="59">
        <f t="shared" si="24"/>
        <v>1.1667867691926103E-2</v>
      </c>
    </row>
    <row r="44" spans="1:36" ht="24.95" customHeight="1">
      <c r="A44" s="23">
        <v>13</v>
      </c>
      <c r="B44" s="23"/>
      <c r="C44" s="66" t="s">
        <v>168</v>
      </c>
      <c r="D44" s="42">
        <v>46227</v>
      </c>
      <c r="E44" s="35" t="s">
        <v>169</v>
      </c>
      <c r="F44" s="31" t="s">
        <v>121</v>
      </c>
      <c r="G44" s="32" t="s">
        <v>122</v>
      </c>
      <c r="H44" s="22"/>
      <c r="I44" s="22"/>
      <c r="J44" s="100"/>
      <c r="K44" s="9">
        <v>15084000</v>
      </c>
      <c r="L44" s="46"/>
      <c r="M44" s="47"/>
      <c r="N44" s="47"/>
      <c r="O44" s="47"/>
      <c r="P44" s="21"/>
      <c r="Q44" s="55"/>
      <c r="R44" s="45"/>
      <c r="S44" s="45"/>
      <c r="T44" s="45"/>
      <c r="U44" s="45">
        <f t="shared" si="17"/>
        <v>0</v>
      </c>
      <c r="V44" s="9"/>
      <c r="W44" s="45"/>
      <c r="X44" s="45"/>
      <c r="Y44" s="45">
        <f t="shared" si="19"/>
        <v>0</v>
      </c>
      <c r="Z44" s="45"/>
      <c r="AA44" s="9">
        <v>15084000</v>
      </c>
      <c r="AB44" s="45"/>
      <c r="AC44" s="45">
        <f t="shared" si="20"/>
        <v>15084000</v>
      </c>
      <c r="AD44" s="49"/>
      <c r="AE44" s="49"/>
      <c r="AF44" s="49"/>
      <c r="AG44" s="45">
        <f t="shared" si="21"/>
        <v>0</v>
      </c>
      <c r="AH44" s="45">
        <f t="shared" si="22"/>
        <v>15084000</v>
      </c>
      <c r="AI44" s="59">
        <f t="shared" si="23"/>
        <v>1.4250515830127503E-2</v>
      </c>
      <c r="AJ44" s="59">
        <f t="shared" si="24"/>
        <v>6.2148422001134691E-3</v>
      </c>
    </row>
    <row r="45" spans="1:36" ht="24.95" customHeight="1">
      <c r="A45" s="23">
        <v>14</v>
      </c>
      <c r="B45" s="23"/>
      <c r="C45" s="66" t="s">
        <v>170</v>
      </c>
      <c r="D45" s="42">
        <v>46225</v>
      </c>
      <c r="E45" s="35" t="s">
        <v>171</v>
      </c>
      <c r="F45" s="31" t="s">
        <v>121</v>
      </c>
      <c r="G45" s="32" t="s">
        <v>122</v>
      </c>
      <c r="H45" s="22"/>
      <c r="I45" s="22"/>
      <c r="J45" s="100"/>
      <c r="K45" s="9">
        <v>10542000</v>
      </c>
      <c r="L45" s="46"/>
      <c r="M45" s="47"/>
      <c r="N45" s="47"/>
      <c r="O45" s="47"/>
      <c r="P45" s="21"/>
      <c r="Q45" s="55"/>
      <c r="R45" s="45"/>
      <c r="S45" s="45"/>
      <c r="T45" s="45"/>
      <c r="U45" s="45">
        <f t="shared" si="17"/>
        <v>0</v>
      </c>
      <c r="V45" s="9"/>
      <c r="W45" s="45"/>
      <c r="X45" s="45"/>
      <c r="Y45" s="45">
        <f t="shared" si="19"/>
        <v>0</v>
      </c>
      <c r="Z45" s="45"/>
      <c r="AA45" s="9"/>
      <c r="AB45" s="9">
        <v>10542000</v>
      </c>
      <c r="AC45" s="45">
        <f t="shared" si="20"/>
        <v>10542000</v>
      </c>
      <c r="AD45" s="49"/>
      <c r="AE45" s="49"/>
      <c r="AF45" s="49"/>
      <c r="AG45" s="45">
        <f t="shared" si="21"/>
        <v>0</v>
      </c>
      <c r="AH45" s="45">
        <f t="shared" si="22"/>
        <v>10542000</v>
      </c>
      <c r="AI45" s="59">
        <f t="shared" si="23"/>
        <v>9.9594893848584023E-3</v>
      </c>
      <c r="AJ45" s="59">
        <f t="shared" si="24"/>
        <v>4.3434676792360244E-3</v>
      </c>
    </row>
    <row r="46" spans="1:36" ht="24.95" customHeight="1">
      <c r="A46" s="23">
        <v>15</v>
      </c>
      <c r="B46" s="23"/>
      <c r="C46" s="66" t="s">
        <v>172</v>
      </c>
      <c r="D46" s="42">
        <v>46246</v>
      </c>
      <c r="E46" s="35" t="s">
        <v>173</v>
      </c>
      <c r="F46" s="31" t="s">
        <v>121</v>
      </c>
      <c r="G46" s="32" t="s">
        <v>122</v>
      </c>
      <c r="H46" s="22"/>
      <c r="I46" s="22"/>
      <c r="J46" s="100"/>
      <c r="K46" s="9">
        <v>8000000</v>
      </c>
      <c r="L46" s="46"/>
      <c r="M46" s="47"/>
      <c r="N46" s="47"/>
      <c r="O46" s="47"/>
      <c r="P46" s="21"/>
      <c r="Q46" s="55"/>
      <c r="R46" s="45"/>
      <c r="S46" s="45"/>
      <c r="T46" s="45"/>
      <c r="U46" s="45">
        <f t="shared" si="17"/>
        <v>0</v>
      </c>
      <c r="V46" s="9"/>
      <c r="W46" s="45"/>
      <c r="X46" s="45"/>
      <c r="Y46" s="45">
        <f t="shared" si="19"/>
        <v>0</v>
      </c>
      <c r="Z46" s="45"/>
      <c r="AA46" s="9">
        <v>8000000</v>
      </c>
      <c r="AB46" s="45"/>
      <c r="AC46" s="45">
        <f t="shared" si="20"/>
        <v>8000000</v>
      </c>
      <c r="AD46" s="49"/>
      <c r="AE46" s="49"/>
      <c r="AF46" s="49"/>
      <c r="AG46" s="45">
        <f t="shared" si="21"/>
        <v>0</v>
      </c>
      <c r="AH46" s="45">
        <f t="shared" si="22"/>
        <v>8000000</v>
      </c>
      <c r="AI46" s="59">
        <f t="shared" si="23"/>
        <v>7.5579505861190681E-3</v>
      </c>
      <c r="AJ46" s="59">
        <f t="shared" si="24"/>
        <v>3.2961242111447728E-3</v>
      </c>
    </row>
    <row r="47" spans="1:36" ht="24.95" customHeight="1">
      <c r="A47" s="23">
        <v>16</v>
      </c>
      <c r="B47" s="23"/>
      <c r="C47" s="66" t="s">
        <v>174</v>
      </c>
      <c r="D47" s="42">
        <v>46232</v>
      </c>
      <c r="E47" s="35" t="s">
        <v>175</v>
      </c>
      <c r="F47" s="31" t="s">
        <v>121</v>
      </c>
      <c r="G47" s="32" t="s">
        <v>122</v>
      </c>
      <c r="H47" s="22"/>
      <c r="I47" s="22"/>
      <c r="J47" s="100"/>
      <c r="K47" s="9">
        <v>14949000</v>
      </c>
      <c r="L47" s="46"/>
      <c r="M47" s="47"/>
      <c r="N47" s="47"/>
      <c r="O47" s="47"/>
      <c r="P47" s="21"/>
      <c r="Q47" s="55"/>
      <c r="R47" s="45"/>
      <c r="S47" s="45"/>
      <c r="T47" s="45"/>
      <c r="U47" s="45">
        <f t="shared" si="17"/>
        <v>0</v>
      </c>
      <c r="V47" s="9"/>
      <c r="W47" s="45"/>
      <c r="X47" s="45"/>
      <c r="Y47" s="45">
        <f t="shared" si="19"/>
        <v>0</v>
      </c>
      <c r="Z47" s="45"/>
      <c r="AA47" s="9">
        <v>14949000</v>
      </c>
      <c r="AB47" s="45"/>
      <c r="AC47" s="45">
        <f t="shared" si="20"/>
        <v>14949000</v>
      </c>
      <c r="AD47" s="49"/>
      <c r="AE47" s="49"/>
      <c r="AF47" s="49"/>
      <c r="AG47" s="45">
        <f t="shared" si="21"/>
        <v>0</v>
      </c>
      <c r="AH47" s="45">
        <f t="shared" si="22"/>
        <v>14949000</v>
      </c>
      <c r="AI47" s="59">
        <f t="shared" si="23"/>
        <v>1.4122975413986744E-2</v>
      </c>
      <c r="AJ47" s="59">
        <f t="shared" si="24"/>
        <v>6.1592201040504011E-3</v>
      </c>
    </row>
    <row r="48" spans="1:36" ht="24.95" customHeight="1">
      <c r="A48" s="23">
        <v>17</v>
      </c>
      <c r="B48" s="23"/>
      <c r="C48" s="66" t="s">
        <v>176</v>
      </c>
      <c r="D48" s="42">
        <v>46248</v>
      </c>
      <c r="E48" s="35" t="s">
        <v>167</v>
      </c>
      <c r="F48" s="31" t="s">
        <v>121</v>
      </c>
      <c r="G48" s="32" t="s">
        <v>122</v>
      </c>
      <c r="H48" s="22"/>
      <c r="I48" s="22"/>
      <c r="J48" s="100"/>
      <c r="K48" s="9">
        <v>30385000</v>
      </c>
      <c r="L48" s="46"/>
      <c r="M48" s="47"/>
      <c r="N48" s="47"/>
      <c r="O48" s="47"/>
      <c r="P48" s="21"/>
      <c r="Q48" s="55"/>
      <c r="R48" s="45"/>
      <c r="S48" s="45"/>
      <c r="T48" s="45"/>
      <c r="U48" s="45">
        <f t="shared" si="17"/>
        <v>0</v>
      </c>
      <c r="V48" s="9"/>
      <c r="W48" s="45"/>
      <c r="X48" s="45"/>
      <c r="Y48" s="45">
        <f t="shared" si="19"/>
        <v>0</v>
      </c>
      <c r="Z48" s="45"/>
      <c r="AA48" s="45"/>
      <c r="AB48" s="9">
        <v>30385000</v>
      </c>
      <c r="AC48" s="45">
        <f t="shared" si="20"/>
        <v>30385000</v>
      </c>
      <c r="AD48" s="49"/>
      <c r="AE48" s="49"/>
      <c r="AF48" s="49"/>
      <c r="AG48" s="45">
        <f t="shared" si="21"/>
        <v>0</v>
      </c>
      <c r="AH48" s="45">
        <f t="shared" si="22"/>
        <v>30385000</v>
      </c>
      <c r="AI48" s="59">
        <f t="shared" si="23"/>
        <v>2.8706041069903484E-2</v>
      </c>
      <c r="AJ48" s="59">
        <f t="shared" si="24"/>
        <v>1.2519091769454239E-2</v>
      </c>
    </row>
    <row r="49" spans="1:36" ht="24.95" customHeight="1">
      <c r="A49" s="23">
        <v>18</v>
      </c>
      <c r="B49" s="23"/>
      <c r="C49" s="66" t="s">
        <v>177</v>
      </c>
      <c r="D49" s="42">
        <v>45770</v>
      </c>
      <c r="E49" s="35" t="s">
        <v>175</v>
      </c>
      <c r="F49" s="31" t="s">
        <v>121</v>
      </c>
      <c r="G49" s="32" t="s">
        <v>122</v>
      </c>
      <c r="H49" s="22"/>
      <c r="I49" s="22"/>
      <c r="J49" s="100"/>
      <c r="K49" s="9">
        <v>13850000</v>
      </c>
      <c r="L49" s="46"/>
      <c r="M49" s="47"/>
      <c r="N49" s="47"/>
      <c r="O49" s="47"/>
      <c r="P49" s="21"/>
      <c r="Q49" s="55"/>
      <c r="R49" s="45"/>
      <c r="S49" s="45"/>
      <c r="T49" s="45"/>
      <c r="U49" s="45">
        <f t="shared" si="17"/>
        <v>0</v>
      </c>
      <c r="V49" s="9"/>
      <c r="W49" s="45"/>
      <c r="X49" s="45"/>
      <c r="Y49" s="45">
        <f t="shared" si="19"/>
        <v>0</v>
      </c>
      <c r="Z49" s="45"/>
      <c r="AA49" s="9">
        <v>13850000</v>
      </c>
      <c r="AB49" s="45"/>
      <c r="AC49" s="45">
        <f t="shared" si="20"/>
        <v>13850000</v>
      </c>
      <c r="AD49" s="49"/>
      <c r="AE49" s="49"/>
      <c r="AF49" s="49"/>
      <c r="AG49" s="45">
        <f t="shared" si="21"/>
        <v>0</v>
      </c>
      <c r="AH49" s="45">
        <f t="shared" si="22"/>
        <v>13850000</v>
      </c>
      <c r="AI49" s="59">
        <f t="shared" si="23"/>
        <v>1.3084701952218636E-2</v>
      </c>
      <c r="AJ49" s="59">
        <f t="shared" si="24"/>
        <v>5.7064150405443876E-3</v>
      </c>
    </row>
    <row r="50" spans="1:36" ht="24.95" customHeight="1">
      <c r="A50" s="23">
        <v>19</v>
      </c>
      <c r="B50" s="23"/>
      <c r="C50" s="66" t="s">
        <v>178</v>
      </c>
      <c r="D50" s="42">
        <v>45868</v>
      </c>
      <c r="E50" s="35" t="s">
        <v>145</v>
      </c>
      <c r="F50" s="31" t="s">
        <v>121</v>
      </c>
      <c r="G50" s="32" t="s">
        <v>122</v>
      </c>
      <c r="H50" s="22"/>
      <c r="I50" s="22"/>
      <c r="J50" s="100"/>
      <c r="K50" s="9">
        <v>13850000</v>
      </c>
      <c r="L50" s="46"/>
      <c r="M50" s="47"/>
      <c r="N50" s="47"/>
      <c r="O50" s="47"/>
      <c r="P50" s="21"/>
      <c r="Q50" s="55"/>
      <c r="R50" s="45"/>
      <c r="S50" s="45"/>
      <c r="T50" s="45"/>
      <c r="U50" s="45">
        <f t="shared" si="17"/>
        <v>0</v>
      </c>
      <c r="V50" s="9"/>
      <c r="W50" s="45"/>
      <c r="X50" s="45"/>
      <c r="Y50" s="45">
        <f t="shared" si="19"/>
        <v>0</v>
      </c>
      <c r="Z50" s="45"/>
      <c r="AA50" s="9">
        <v>13850000</v>
      </c>
      <c r="AB50" s="45"/>
      <c r="AC50" s="45">
        <f t="shared" si="20"/>
        <v>13850000</v>
      </c>
      <c r="AD50" s="49"/>
      <c r="AE50" s="49"/>
      <c r="AF50" s="49"/>
      <c r="AG50" s="45">
        <f t="shared" si="21"/>
        <v>0</v>
      </c>
      <c r="AH50" s="45">
        <f t="shared" si="22"/>
        <v>13850000</v>
      </c>
      <c r="AI50" s="59">
        <f t="shared" si="23"/>
        <v>1.3084701952218636E-2</v>
      </c>
      <c r="AJ50" s="59">
        <f t="shared" si="24"/>
        <v>5.7064150405443876E-3</v>
      </c>
    </row>
    <row r="51" spans="1:36" ht="24.95" customHeight="1">
      <c r="A51" s="23">
        <v>20</v>
      </c>
      <c r="B51" s="23"/>
      <c r="C51" s="66" t="s">
        <v>179</v>
      </c>
      <c r="D51" s="42">
        <v>45799</v>
      </c>
      <c r="E51" s="35" t="s">
        <v>180</v>
      </c>
      <c r="F51" s="31" t="s">
        <v>121</v>
      </c>
      <c r="G51" s="32" t="s">
        <v>122</v>
      </c>
      <c r="H51" s="22"/>
      <c r="I51" s="22"/>
      <c r="J51" s="100"/>
      <c r="K51" s="9">
        <v>7080000</v>
      </c>
      <c r="L51" s="46"/>
      <c r="M51" s="47"/>
      <c r="N51" s="47"/>
      <c r="O51" s="47"/>
      <c r="P51" s="21"/>
      <c r="Q51" s="55"/>
      <c r="R51" s="45"/>
      <c r="S51" s="45"/>
      <c r="T51" s="45"/>
      <c r="U51" s="45">
        <f t="shared" si="17"/>
        <v>0</v>
      </c>
      <c r="V51" s="9"/>
      <c r="W51" s="45"/>
      <c r="X51" s="45"/>
      <c r="Y51" s="45">
        <f t="shared" si="19"/>
        <v>0</v>
      </c>
      <c r="Z51" s="45"/>
      <c r="AA51" s="9">
        <v>7080000</v>
      </c>
      <c r="AB51" s="45"/>
      <c r="AC51" s="45">
        <f t="shared" si="20"/>
        <v>7080000</v>
      </c>
      <c r="AD51" s="49"/>
      <c r="AE51" s="49"/>
      <c r="AF51" s="49"/>
      <c r="AG51" s="45">
        <f t="shared" si="21"/>
        <v>0</v>
      </c>
      <c r="AH51" s="45">
        <f t="shared" si="22"/>
        <v>7080000</v>
      </c>
      <c r="AI51" s="59">
        <f t="shared" si="23"/>
        <v>6.688786268715375E-3</v>
      </c>
      <c r="AJ51" s="59">
        <f t="shared" si="24"/>
        <v>2.917069926863124E-3</v>
      </c>
    </row>
    <row r="52" spans="1:36" ht="24.95" customHeight="1">
      <c r="A52" s="23">
        <v>21</v>
      </c>
      <c r="B52" s="23"/>
      <c r="C52" s="66" t="s">
        <v>181</v>
      </c>
      <c r="D52" s="42">
        <v>45860</v>
      </c>
      <c r="E52" s="35" t="s">
        <v>163</v>
      </c>
      <c r="F52" s="31" t="s">
        <v>121</v>
      </c>
      <c r="G52" s="32" t="s">
        <v>122</v>
      </c>
      <c r="H52" s="22"/>
      <c r="I52" s="22"/>
      <c r="J52" s="100"/>
      <c r="K52" s="9">
        <v>13609000</v>
      </c>
      <c r="L52" s="46"/>
      <c r="M52" s="47"/>
      <c r="N52" s="47"/>
      <c r="O52" s="47"/>
      <c r="P52" s="21"/>
      <c r="Q52" s="55"/>
      <c r="R52" s="45"/>
      <c r="S52" s="45"/>
      <c r="T52" s="45"/>
      <c r="U52" s="45">
        <f t="shared" si="17"/>
        <v>0</v>
      </c>
      <c r="V52" s="9"/>
      <c r="W52" s="45"/>
      <c r="X52" s="45"/>
      <c r="Y52" s="45">
        <f t="shared" si="19"/>
        <v>0</v>
      </c>
      <c r="Z52" s="45"/>
      <c r="AA52" s="9">
        <v>13609000</v>
      </c>
      <c r="AB52" s="45"/>
      <c r="AC52" s="45">
        <f t="shared" si="20"/>
        <v>13609000</v>
      </c>
      <c r="AD52" s="49"/>
      <c r="AE52" s="49"/>
      <c r="AF52" s="49"/>
      <c r="AG52" s="45">
        <f t="shared" si="21"/>
        <v>0</v>
      </c>
      <c r="AH52" s="45">
        <f t="shared" si="22"/>
        <v>13609000</v>
      </c>
      <c r="AI52" s="59">
        <f t="shared" si="23"/>
        <v>1.28570186908118E-2</v>
      </c>
      <c r="AJ52" s="59">
        <f t="shared" si="24"/>
        <v>5.6071192986836514E-3</v>
      </c>
    </row>
    <row r="53" spans="1:36" ht="24.95" customHeight="1">
      <c r="A53" s="23">
        <v>22</v>
      </c>
      <c r="B53" s="23"/>
      <c r="C53" s="66" t="s">
        <v>182</v>
      </c>
      <c r="D53" s="42">
        <v>45868</v>
      </c>
      <c r="E53" s="35" t="s">
        <v>165</v>
      </c>
      <c r="F53" s="31" t="s">
        <v>121</v>
      </c>
      <c r="G53" s="32" t="s">
        <v>122</v>
      </c>
      <c r="H53" s="22"/>
      <c r="I53" s="22"/>
      <c r="J53" s="100"/>
      <c r="K53" s="9">
        <v>7914000</v>
      </c>
      <c r="L53" s="46"/>
      <c r="M53" s="47"/>
      <c r="N53" s="47"/>
      <c r="O53" s="47"/>
      <c r="P53" s="21"/>
      <c r="Q53" s="55"/>
      <c r="R53" s="45"/>
      <c r="S53" s="45"/>
      <c r="T53" s="45"/>
      <c r="U53" s="45">
        <f t="shared" si="17"/>
        <v>0</v>
      </c>
      <c r="V53" s="9"/>
      <c r="W53" s="45"/>
      <c r="X53" s="45"/>
      <c r="Y53" s="45">
        <f t="shared" si="19"/>
        <v>0</v>
      </c>
      <c r="Z53" s="45"/>
      <c r="AA53" s="9">
        <v>7914000</v>
      </c>
      <c r="AB53" s="45"/>
      <c r="AC53" s="45">
        <f t="shared" si="20"/>
        <v>7914000</v>
      </c>
      <c r="AD53" s="49"/>
      <c r="AE53" s="49"/>
      <c r="AF53" s="49"/>
      <c r="AG53" s="45">
        <f t="shared" si="21"/>
        <v>0</v>
      </c>
      <c r="AH53" s="45">
        <f t="shared" si="22"/>
        <v>7914000</v>
      </c>
      <c r="AI53" s="59">
        <f t="shared" si="23"/>
        <v>7.4767026173182876E-3</v>
      </c>
      <c r="AJ53" s="59">
        <f t="shared" si="24"/>
        <v>3.2606908758749664E-3</v>
      </c>
    </row>
    <row r="54" spans="1:36" ht="24.95" customHeight="1">
      <c r="A54" s="23">
        <v>23</v>
      </c>
      <c r="B54" s="23"/>
      <c r="C54" s="66" t="s">
        <v>183</v>
      </c>
      <c r="D54" s="42">
        <v>45860</v>
      </c>
      <c r="E54" s="35" t="s">
        <v>184</v>
      </c>
      <c r="F54" s="31" t="s">
        <v>121</v>
      </c>
      <c r="G54" s="32" t="s">
        <v>122</v>
      </c>
      <c r="H54" s="22"/>
      <c r="I54" s="22"/>
      <c r="J54" s="100"/>
      <c r="K54" s="9">
        <v>14723000</v>
      </c>
      <c r="L54" s="46"/>
      <c r="M54" s="47"/>
      <c r="N54" s="47"/>
      <c r="O54" s="47"/>
      <c r="P54" s="21"/>
      <c r="Q54" s="55"/>
      <c r="R54" s="45"/>
      <c r="S54" s="45"/>
      <c r="T54" s="45"/>
      <c r="U54" s="45">
        <f t="shared" si="17"/>
        <v>0</v>
      </c>
      <c r="V54" s="9"/>
      <c r="W54" s="45"/>
      <c r="X54" s="45"/>
      <c r="Y54" s="45">
        <f t="shared" si="19"/>
        <v>0</v>
      </c>
      <c r="Z54" s="45"/>
      <c r="AA54" s="9">
        <v>14723000</v>
      </c>
      <c r="AB54" s="45"/>
      <c r="AC54" s="45">
        <f t="shared" si="20"/>
        <v>14723000</v>
      </c>
      <c r="AD54" s="49"/>
      <c r="AE54" s="49"/>
      <c r="AF54" s="49"/>
      <c r="AG54" s="45">
        <f t="shared" si="21"/>
        <v>0</v>
      </c>
      <c r="AH54" s="45">
        <f t="shared" si="22"/>
        <v>14723000</v>
      </c>
      <c r="AI54" s="59">
        <f t="shared" si="23"/>
        <v>1.390946330992888E-2</v>
      </c>
      <c r="AJ54" s="59">
        <f t="shared" si="24"/>
        <v>6.0661045950855608E-3</v>
      </c>
    </row>
    <row r="55" spans="1:36" ht="24.95" customHeight="1">
      <c r="A55" s="23">
        <v>24</v>
      </c>
      <c r="B55" s="23"/>
      <c r="C55" s="66" t="s">
        <v>185</v>
      </c>
      <c r="D55" s="42">
        <v>46246</v>
      </c>
      <c r="E55" s="35" t="s">
        <v>186</v>
      </c>
      <c r="F55" s="31" t="s">
        <v>121</v>
      </c>
      <c r="G55" s="32" t="s">
        <v>122</v>
      </c>
      <c r="H55" s="22"/>
      <c r="I55" s="22"/>
      <c r="J55" s="100"/>
      <c r="K55" s="9">
        <v>14949000</v>
      </c>
      <c r="L55" s="46"/>
      <c r="M55" s="47"/>
      <c r="N55" s="47"/>
      <c r="O55" s="47"/>
      <c r="P55" s="21"/>
      <c r="Q55" s="55"/>
      <c r="R55" s="45"/>
      <c r="S55" s="45"/>
      <c r="T55" s="45"/>
      <c r="U55" s="45">
        <f t="shared" si="17"/>
        <v>0</v>
      </c>
      <c r="V55" s="9"/>
      <c r="W55" s="45"/>
      <c r="X55" s="45"/>
      <c r="Y55" s="45">
        <f t="shared" si="19"/>
        <v>0</v>
      </c>
      <c r="Z55" s="45"/>
      <c r="AA55" s="9">
        <v>14949000</v>
      </c>
      <c r="AB55" s="45"/>
      <c r="AC55" s="45">
        <f t="shared" si="20"/>
        <v>14949000</v>
      </c>
      <c r="AD55" s="49"/>
      <c r="AE55" s="49"/>
      <c r="AF55" s="49"/>
      <c r="AG55" s="45">
        <f t="shared" si="21"/>
        <v>0</v>
      </c>
      <c r="AH55" s="45">
        <f t="shared" si="22"/>
        <v>14949000</v>
      </c>
      <c r="AI55" s="59">
        <f t="shared" si="23"/>
        <v>1.4122975413986744E-2</v>
      </c>
      <c r="AJ55" s="59">
        <f t="shared" si="24"/>
        <v>6.1592201040504011E-3</v>
      </c>
    </row>
    <row r="56" spans="1:36" ht="24.95" customHeight="1">
      <c r="A56" s="23">
        <v>25</v>
      </c>
      <c r="B56" s="23"/>
      <c r="C56" s="66" t="s">
        <v>187</v>
      </c>
      <c r="D56" s="42">
        <v>45860</v>
      </c>
      <c r="E56" s="35" t="s">
        <v>188</v>
      </c>
      <c r="F56" s="31" t="s">
        <v>121</v>
      </c>
      <c r="G56" s="32" t="s">
        <v>122</v>
      </c>
      <c r="H56" s="22"/>
      <c r="I56" s="22"/>
      <c r="J56" s="100"/>
      <c r="K56" s="9">
        <v>14373000</v>
      </c>
      <c r="L56" s="46"/>
      <c r="M56" s="47"/>
      <c r="N56" s="47"/>
      <c r="O56" s="47"/>
      <c r="P56" s="21"/>
      <c r="Q56" s="55"/>
      <c r="R56" s="45"/>
      <c r="S56" s="45"/>
      <c r="T56" s="45"/>
      <c r="U56" s="45">
        <f t="shared" si="17"/>
        <v>0</v>
      </c>
      <c r="V56" s="9"/>
      <c r="W56" s="45"/>
      <c r="X56" s="45"/>
      <c r="Y56" s="45">
        <f t="shared" si="19"/>
        <v>0</v>
      </c>
      <c r="Z56" s="45"/>
      <c r="AA56" s="9">
        <v>14373000</v>
      </c>
      <c r="AB56" s="45"/>
      <c r="AC56" s="45">
        <f t="shared" si="20"/>
        <v>14373000</v>
      </c>
      <c r="AD56" s="49"/>
      <c r="AE56" s="49"/>
      <c r="AF56" s="49"/>
      <c r="AG56" s="45">
        <f t="shared" si="21"/>
        <v>0</v>
      </c>
      <c r="AH56" s="45">
        <f t="shared" si="22"/>
        <v>14373000</v>
      </c>
      <c r="AI56" s="59">
        <f t="shared" si="23"/>
        <v>1.357880297178617E-2</v>
      </c>
      <c r="AJ56" s="59">
        <f t="shared" si="24"/>
        <v>5.9218991608479777E-3</v>
      </c>
    </row>
    <row r="57" spans="1:36" ht="24.95" customHeight="1">
      <c r="A57" s="23">
        <v>26</v>
      </c>
      <c r="B57" s="23"/>
      <c r="C57" s="66" t="s">
        <v>189</v>
      </c>
      <c r="D57" s="42">
        <v>45814</v>
      </c>
      <c r="E57" s="35" t="s">
        <v>147</v>
      </c>
      <c r="F57" s="31" t="s">
        <v>121</v>
      </c>
      <c r="G57" s="32" t="s">
        <v>122</v>
      </c>
      <c r="H57" s="22"/>
      <c r="I57" s="22"/>
      <c r="J57" s="100"/>
      <c r="K57" s="9">
        <v>28319000</v>
      </c>
      <c r="L57" s="46"/>
      <c r="M57" s="47"/>
      <c r="N57" s="47"/>
      <c r="O57" s="47"/>
      <c r="P57" s="21"/>
      <c r="Q57" s="55"/>
      <c r="R57" s="45"/>
      <c r="S57" s="45"/>
      <c r="T57" s="45"/>
      <c r="U57" s="45">
        <f t="shared" si="17"/>
        <v>0</v>
      </c>
      <c r="V57" s="9"/>
      <c r="W57" s="45"/>
      <c r="X57" s="45"/>
      <c r="Y57" s="45">
        <f t="shared" si="19"/>
        <v>0</v>
      </c>
      <c r="Z57" s="45"/>
      <c r="AA57" s="9">
        <v>28319000</v>
      </c>
      <c r="AB57" s="45"/>
      <c r="AC57" s="45">
        <f t="shared" si="20"/>
        <v>28319000</v>
      </c>
      <c r="AD57" s="49"/>
      <c r="AE57" s="49"/>
      <c r="AF57" s="49"/>
      <c r="AG57" s="45">
        <f t="shared" si="21"/>
        <v>0</v>
      </c>
      <c r="AH57" s="45">
        <f t="shared" si="22"/>
        <v>28319000</v>
      </c>
      <c r="AI57" s="59">
        <f t="shared" si="23"/>
        <v>2.6754200331038237E-2</v>
      </c>
      <c r="AJ57" s="59">
        <f t="shared" si="24"/>
        <v>1.1667867691926103E-2</v>
      </c>
    </row>
    <row r="58" spans="1:36" ht="24.95" customHeight="1">
      <c r="A58" s="23">
        <v>27</v>
      </c>
      <c r="B58" s="23"/>
      <c r="C58" s="66" t="s">
        <v>190</v>
      </c>
      <c r="D58" s="42">
        <v>45782</v>
      </c>
      <c r="E58" s="35" t="s">
        <v>153</v>
      </c>
      <c r="F58" s="31" t="s">
        <v>121</v>
      </c>
      <c r="G58" s="32" t="s">
        <v>122</v>
      </c>
      <c r="H58" s="22"/>
      <c r="I58" s="22"/>
      <c r="J58" s="100"/>
      <c r="K58" s="9">
        <v>13609000</v>
      </c>
      <c r="L58" s="46"/>
      <c r="M58" s="47"/>
      <c r="N58" s="47"/>
      <c r="O58" s="47"/>
      <c r="P58" s="21"/>
      <c r="Q58" s="55"/>
      <c r="R58" s="45"/>
      <c r="S58" s="45"/>
      <c r="T58" s="45"/>
      <c r="U58" s="45">
        <f t="shared" si="17"/>
        <v>0</v>
      </c>
      <c r="V58" s="9"/>
      <c r="W58" s="45"/>
      <c r="X58" s="45"/>
      <c r="Y58" s="45">
        <f t="shared" si="19"/>
        <v>0</v>
      </c>
      <c r="Z58" s="45"/>
      <c r="AA58" s="9">
        <v>13609000</v>
      </c>
      <c r="AB58" s="45"/>
      <c r="AC58" s="45">
        <f t="shared" si="20"/>
        <v>13609000</v>
      </c>
      <c r="AD58" s="49"/>
      <c r="AE58" s="49"/>
      <c r="AF58" s="49"/>
      <c r="AG58" s="45">
        <f t="shared" si="21"/>
        <v>0</v>
      </c>
      <c r="AH58" s="45">
        <f t="shared" si="22"/>
        <v>13609000</v>
      </c>
      <c r="AI58" s="59">
        <f t="shared" si="23"/>
        <v>1.28570186908118E-2</v>
      </c>
      <c r="AJ58" s="59">
        <f t="shared" si="24"/>
        <v>5.6071192986836514E-3</v>
      </c>
    </row>
    <row r="59" spans="1:36" ht="24.95" customHeight="1">
      <c r="A59" s="23">
        <v>28</v>
      </c>
      <c r="B59" s="23"/>
      <c r="C59" s="66" t="s">
        <v>191</v>
      </c>
      <c r="D59" s="42">
        <v>45860</v>
      </c>
      <c r="E59" s="35" t="s">
        <v>149</v>
      </c>
      <c r="F59" s="31" t="s">
        <v>121</v>
      </c>
      <c r="G59" s="32" t="s">
        <v>122</v>
      </c>
      <c r="H59" s="22"/>
      <c r="I59" s="22"/>
      <c r="J59" s="100"/>
      <c r="K59" s="9">
        <v>13850000</v>
      </c>
      <c r="L59" s="46"/>
      <c r="M59" s="47"/>
      <c r="N59" s="47"/>
      <c r="O59" s="47"/>
      <c r="P59" s="21"/>
      <c r="Q59" s="55"/>
      <c r="R59" s="45"/>
      <c r="S59" s="45"/>
      <c r="T59" s="45"/>
      <c r="U59" s="45">
        <f t="shared" si="17"/>
        <v>0</v>
      </c>
      <c r="V59" s="9"/>
      <c r="W59" s="45"/>
      <c r="X59" s="45"/>
      <c r="Y59" s="45">
        <f t="shared" si="19"/>
        <v>0</v>
      </c>
      <c r="Z59" s="45"/>
      <c r="AA59" s="9">
        <v>13850000</v>
      </c>
      <c r="AB59" s="45"/>
      <c r="AC59" s="45">
        <f t="shared" si="20"/>
        <v>13850000</v>
      </c>
      <c r="AD59" s="49"/>
      <c r="AE59" s="49"/>
      <c r="AF59" s="49"/>
      <c r="AG59" s="45">
        <f t="shared" si="21"/>
        <v>0</v>
      </c>
      <c r="AH59" s="45">
        <f t="shared" si="22"/>
        <v>13850000</v>
      </c>
      <c r="AI59" s="59">
        <f t="shared" si="23"/>
        <v>1.3084701952218636E-2</v>
      </c>
      <c r="AJ59" s="59">
        <f t="shared" si="24"/>
        <v>5.7064150405443876E-3</v>
      </c>
    </row>
    <row r="60" spans="1:36" ht="24.95" customHeight="1">
      <c r="A60" s="23">
        <v>29</v>
      </c>
      <c r="B60" s="23"/>
      <c r="C60" s="66" t="s">
        <v>192</v>
      </c>
      <c r="D60" s="42">
        <v>45866</v>
      </c>
      <c r="E60" s="35" t="s">
        <v>159</v>
      </c>
      <c r="F60" s="31" t="s">
        <v>121</v>
      </c>
      <c r="G60" s="32" t="s">
        <v>122</v>
      </c>
      <c r="H60" s="22"/>
      <c r="I60" s="22"/>
      <c r="J60" s="100"/>
      <c r="K60" s="9">
        <v>13850000</v>
      </c>
      <c r="L60" s="46"/>
      <c r="M60" s="47"/>
      <c r="N60" s="47"/>
      <c r="O60" s="47"/>
      <c r="P60" s="21"/>
      <c r="Q60" s="55"/>
      <c r="R60" s="45"/>
      <c r="S60" s="45"/>
      <c r="T60" s="45"/>
      <c r="U60" s="45">
        <f t="shared" si="17"/>
        <v>0</v>
      </c>
      <c r="V60" s="9"/>
      <c r="W60" s="45"/>
      <c r="X60" s="45"/>
      <c r="Y60" s="45">
        <f t="shared" si="19"/>
        <v>0</v>
      </c>
      <c r="Z60" s="45"/>
      <c r="AA60" s="9">
        <v>13850000</v>
      </c>
      <c r="AB60" s="45"/>
      <c r="AC60" s="45">
        <f t="shared" si="20"/>
        <v>13850000</v>
      </c>
      <c r="AD60" s="49"/>
      <c r="AE60" s="49"/>
      <c r="AF60" s="49"/>
      <c r="AG60" s="45">
        <f t="shared" si="21"/>
        <v>0</v>
      </c>
      <c r="AH60" s="45">
        <f t="shared" si="22"/>
        <v>13850000</v>
      </c>
      <c r="AI60" s="59">
        <f t="shared" si="23"/>
        <v>1.3084701952218636E-2</v>
      </c>
      <c r="AJ60" s="59">
        <f t="shared" si="24"/>
        <v>5.7064150405443876E-3</v>
      </c>
    </row>
    <row r="61" spans="1:36" ht="24.95" customHeight="1">
      <c r="A61" s="23">
        <v>30</v>
      </c>
      <c r="B61" s="23"/>
      <c r="C61" s="66" t="s">
        <v>193</v>
      </c>
      <c r="D61" s="42">
        <v>46237</v>
      </c>
      <c r="E61" s="35" t="s">
        <v>194</v>
      </c>
      <c r="F61" s="31" t="s">
        <v>121</v>
      </c>
      <c r="G61" s="32" t="s">
        <v>122</v>
      </c>
      <c r="H61" s="22"/>
      <c r="I61" s="22"/>
      <c r="J61" s="100"/>
      <c r="K61" s="9">
        <v>14949000</v>
      </c>
      <c r="L61" s="46"/>
      <c r="M61" s="47"/>
      <c r="N61" s="47"/>
      <c r="O61" s="47"/>
      <c r="P61" s="21"/>
      <c r="Q61" s="55"/>
      <c r="R61" s="45"/>
      <c r="S61" s="45"/>
      <c r="T61" s="45"/>
      <c r="U61" s="45">
        <f t="shared" si="17"/>
        <v>0</v>
      </c>
      <c r="V61" s="9"/>
      <c r="W61" s="45"/>
      <c r="X61" s="45"/>
      <c r="Y61" s="45">
        <f t="shared" si="19"/>
        <v>0</v>
      </c>
      <c r="Z61" s="45"/>
      <c r="AA61" s="9">
        <v>14949000</v>
      </c>
      <c r="AB61" s="45"/>
      <c r="AC61" s="45">
        <f t="shared" si="20"/>
        <v>14949000</v>
      </c>
      <c r="AD61" s="49"/>
      <c r="AE61" s="49"/>
      <c r="AF61" s="49"/>
      <c r="AG61" s="45">
        <f t="shared" si="21"/>
        <v>0</v>
      </c>
      <c r="AH61" s="45">
        <f t="shared" si="22"/>
        <v>14949000</v>
      </c>
      <c r="AI61" s="59">
        <f t="shared" si="23"/>
        <v>1.4122975413986744E-2</v>
      </c>
      <c r="AJ61" s="59">
        <f t="shared" si="24"/>
        <v>6.1592201040504011E-3</v>
      </c>
    </row>
    <row r="62" spans="1:36" ht="24.95" customHeight="1">
      <c r="A62" s="23">
        <v>31</v>
      </c>
      <c r="B62" s="23"/>
      <c r="C62" s="66" t="s">
        <v>195</v>
      </c>
      <c r="D62" s="42">
        <v>46237</v>
      </c>
      <c r="E62" s="35" t="s">
        <v>196</v>
      </c>
      <c r="F62" s="31" t="s">
        <v>121</v>
      </c>
      <c r="G62" s="32" t="s">
        <v>122</v>
      </c>
      <c r="H62" s="22"/>
      <c r="I62" s="22"/>
      <c r="J62" s="100"/>
      <c r="K62" s="9">
        <v>14949000</v>
      </c>
      <c r="L62" s="46"/>
      <c r="M62" s="47"/>
      <c r="N62" s="47"/>
      <c r="O62" s="47"/>
      <c r="P62" s="21"/>
      <c r="Q62" s="55"/>
      <c r="R62" s="45"/>
      <c r="S62" s="45"/>
      <c r="T62" s="45"/>
      <c r="U62" s="45">
        <f t="shared" si="17"/>
        <v>0</v>
      </c>
      <c r="V62" s="9"/>
      <c r="W62" s="45"/>
      <c r="X62" s="45"/>
      <c r="Y62" s="45">
        <f t="shared" si="19"/>
        <v>0</v>
      </c>
      <c r="Z62" s="45"/>
      <c r="AA62" s="9">
        <v>14949000</v>
      </c>
      <c r="AB62" s="45"/>
      <c r="AC62" s="45">
        <f t="shared" si="20"/>
        <v>14949000</v>
      </c>
      <c r="AD62" s="49"/>
      <c r="AE62" s="49"/>
      <c r="AF62" s="49"/>
      <c r="AG62" s="45">
        <f t="shared" si="21"/>
        <v>0</v>
      </c>
      <c r="AH62" s="45">
        <f t="shared" si="22"/>
        <v>14949000</v>
      </c>
      <c r="AI62" s="59">
        <f t="shared" si="23"/>
        <v>1.4122975413986744E-2</v>
      </c>
      <c r="AJ62" s="59">
        <f t="shared" si="24"/>
        <v>6.1592201040504011E-3</v>
      </c>
    </row>
    <row r="63" spans="1:36" ht="24.95" customHeight="1">
      <c r="A63" s="23">
        <v>32</v>
      </c>
      <c r="B63" s="23"/>
      <c r="C63" s="66" t="s">
        <v>197</v>
      </c>
      <c r="D63" s="42">
        <v>46225</v>
      </c>
      <c r="E63" s="35" t="s">
        <v>198</v>
      </c>
      <c r="F63" s="31" t="s">
        <v>121</v>
      </c>
      <c r="G63" s="32" t="s">
        <v>122</v>
      </c>
      <c r="H63" s="22"/>
      <c r="I63" s="22"/>
      <c r="J63" s="100"/>
      <c r="K63" s="9">
        <v>14949000</v>
      </c>
      <c r="L63" s="46"/>
      <c r="M63" s="47"/>
      <c r="N63" s="47"/>
      <c r="O63" s="47"/>
      <c r="P63" s="21"/>
      <c r="Q63" s="55"/>
      <c r="R63" s="45"/>
      <c r="S63" s="45"/>
      <c r="T63" s="45"/>
      <c r="U63" s="45">
        <f t="shared" si="17"/>
        <v>0</v>
      </c>
      <c r="V63" s="9"/>
      <c r="W63" s="45"/>
      <c r="X63" s="45"/>
      <c r="Y63" s="45">
        <f t="shared" si="19"/>
        <v>0</v>
      </c>
      <c r="Z63" s="45"/>
      <c r="AA63" s="9">
        <v>14949000</v>
      </c>
      <c r="AB63" s="45"/>
      <c r="AC63" s="45">
        <f t="shared" si="20"/>
        <v>14949000</v>
      </c>
      <c r="AD63" s="49"/>
      <c r="AE63" s="49"/>
      <c r="AF63" s="49"/>
      <c r="AG63" s="45">
        <f t="shared" si="21"/>
        <v>0</v>
      </c>
      <c r="AH63" s="45">
        <f t="shared" si="22"/>
        <v>14949000</v>
      </c>
      <c r="AI63" s="59">
        <f t="shared" si="23"/>
        <v>1.4122975413986744E-2</v>
      </c>
      <c r="AJ63" s="59">
        <f t="shared" si="24"/>
        <v>6.1592201040504011E-3</v>
      </c>
    </row>
    <row r="64" spans="1:36" ht="24.95" customHeight="1">
      <c r="A64" s="23">
        <v>33</v>
      </c>
      <c r="B64" s="23"/>
      <c r="C64" s="66" t="s">
        <v>199</v>
      </c>
      <c r="D64" s="42">
        <v>46232</v>
      </c>
      <c r="E64" s="35" t="s">
        <v>200</v>
      </c>
      <c r="F64" s="31" t="s">
        <v>121</v>
      </c>
      <c r="G64" s="32" t="s">
        <v>122</v>
      </c>
      <c r="H64" s="22"/>
      <c r="I64" s="22"/>
      <c r="J64" s="100"/>
      <c r="K64" s="9">
        <v>75962000</v>
      </c>
      <c r="L64" s="46"/>
      <c r="M64" s="47"/>
      <c r="N64" s="47"/>
      <c r="O64" s="47"/>
      <c r="P64" s="21"/>
      <c r="Q64" s="55"/>
      <c r="R64" s="45"/>
      <c r="S64" s="45"/>
      <c r="T64" s="45"/>
      <c r="U64" s="45">
        <f t="shared" si="17"/>
        <v>0</v>
      </c>
      <c r="V64" s="9"/>
      <c r="W64" s="45"/>
      <c r="X64" s="45"/>
      <c r="Y64" s="45">
        <f t="shared" si="19"/>
        <v>0</v>
      </c>
      <c r="Z64" s="45"/>
      <c r="AA64" s="9">
        <v>75962000</v>
      </c>
      <c r="AB64" s="45"/>
      <c r="AC64" s="45">
        <f t="shared" si="20"/>
        <v>75962000</v>
      </c>
      <c r="AD64" s="49"/>
      <c r="AE64" s="49"/>
      <c r="AF64" s="49"/>
      <c r="AG64" s="45">
        <f t="shared" si="21"/>
        <v>0</v>
      </c>
      <c r="AH64" s="45">
        <f t="shared" si="22"/>
        <v>75962000</v>
      </c>
      <c r="AI64" s="59">
        <f t="shared" si="23"/>
        <v>7.1764630302847077E-2</v>
      </c>
      <c r="AJ64" s="59">
        <f t="shared" si="24"/>
        <v>3.1297523415872407E-2</v>
      </c>
    </row>
    <row r="65" spans="1:36" ht="24.95" customHeight="1">
      <c r="A65" s="23">
        <v>34</v>
      </c>
      <c r="B65" s="23"/>
      <c r="C65" s="66" t="s">
        <v>201</v>
      </c>
      <c r="D65" s="42">
        <v>46225</v>
      </c>
      <c r="E65" s="35" t="s">
        <v>202</v>
      </c>
      <c r="F65" s="31" t="s">
        <v>121</v>
      </c>
      <c r="G65" s="32" t="s">
        <v>122</v>
      </c>
      <c r="H65" s="22"/>
      <c r="I65" s="22"/>
      <c r="J65" s="100"/>
      <c r="K65" s="9">
        <v>14949000</v>
      </c>
      <c r="L65" s="46"/>
      <c r="M65" s="47"/>
      <c r="N65" s="47"/>
      <c r="O65" s="47"/>
      <c r="P65" s="21"/>
      <c r="Q65" s="55"/>
      <c r="R65" s="45"/>
      <c r="S65" s="45"/>
      <c r="T65" s="45"/>
      <c r="U65" s="45">
        <f t="shared" si="17"/>
        <v>0</v>
      </c>
      <c r="V65" s="9"/>
      <c r="W65" s="45"/>
      <c r="X65" s="45"/>
      <c r="Y65" s="45">
        <f t="shared" si="19"/>
        <v>0</v>
      </c>
      <c r="Z65" s="45"/>
      <c r="AA65" s="9">
        <v>14949000</v>
      </c>
      <c r="AB65" s="45"/>
      <c r="AC65" s="45">
        <f t="shared" si="20"/>
        <v>14949000</v>
      </c>
      <c r="AD65" s="49"/>
      <c r="AE65" s="49"/>
      <c r="AF65" s="49"/>
      <c r="AG65" s="45">
        <f t="shared" si="21"/>
        <v>0</v>
      </c>
      <c r="AH65" s="45">
        <f t="shared" si="22"/>
        <v>14949000</v>
      </c>
      <c r="AI65" s="59">
        <f t="shared" si="23"/>
        <v>1.4122975413986744E-2</v>
      </c>
      <c r="AJ65" s="59">
        <f t="shared" si="24"/>
        <v>6.1592201040504011E-3</v>
      </c>
    </row>
    <row r="66" spans="1:36" ht="24.95" customHeight="1">
      <c r="A66" s="23">
        <v>35</v>
      </c>
      <c r="B66" s="23"/>
      <c r="C66" s="66" t="s">
        <v>203</v>
      </c>
      <c r="D66" s="42">
        <v>46225</v>
      </c>
      <c r="E66" s="35" t="s">
        <v>204</v>
      </c>
      <c r="F66" s="31" t="s">
        <v>121</v>
      </c>
      <c r="G66" s="32" t="s">
        <v>122</v>
      </c>
      <c r="H66" s="22"/>
      <c r="I66" s="22"/>
      <c r="J66" s="100"/>
      <c r="K66" s="9">
        <v>8542000</v>
      </c>
      <c r="L66" s="46"/>
      <c r="M66" s="47"/>
      <c r="N66" s="47"/>
      <c r="O66" s="47"/>
      <c r="P66" s="21"/>
      <c r="Q66" s="55"/>
      <c r="R66" s="45"/>
      <c r="S66" s="45"/>
      <c r="T66" s="45"/>
      <c r="U66" s="45">
        <f t="shared" si="17"/>
        <v>0</v>
      </c>
      <c r="V66" s="9"/>
      <c r="W66" s="45"/>
      <c r="X66" s="45"/>
      <c r="Y66" s="45">
        <f t="shared" si="19"/>
        <v>0</v>
      </c>
      <c r="Z66" s="45"/>
      <c r="AA66" s="9">
        <v>8542000</v>
      </c>
      <c r="AB66" s="45"/>
      <c r="AC66" s="45">
        <f t="shared" si="20"/>
        <v>8542000</v>
      </c>
      <c r="AD66" s="49"/>
      <c r="AE66" s="49"/>
      <c r="AF66" s="49"/>
      <c r="AG66" s="45">
        <f t="shared" si="21"/>
        <v>0</v>
      </c>
      <c r="AH66" s="45">
        <f t="shared" si="22"/>
        <v>8542000</v>
      </c>
      <c r="AI66" s="59">
        <f t="shared" si="23"/>
        <v>8.0700017383286346E-3</v>
      </c>
      <c r="AJ66" s="59">
        <f t="shared" si="24"/>
        <v>3.5194366264498312E-3</v>
      </c>
    </row>
    <row r="67" spans="1:36" ht="24.95" customHeight="1">
      <c r="A67" s="23">
        <v>36</v>
      </c>
      <c r="B67" s="23"/>
      <c r="C67" s="66" t="s">
        <v>205</v>
      </c>
      <c r="D67" s="42">
        <v>46225</v>
      </c>
      <c r="E67" s="35" t="s">
        <v>206</v>
      </c>
      <c r="F67" s="31" t="s">
        <v>121</v>
      </c>
      <c r="G67" s="32" t="s">
        <v>122</v>
      </c>
      <c r="H67" s="22"/>
      <c r="I67" s="22"/>
      <c r="J67" s="100"/>
      <c r="K67" s="9">
        <v>14949000</v>
      </c>
      <c r="L67" s="46"/>
      <c r="M67" s="47"/>
      <c r="N67" s="47"/>
      <c r="O67" s="47"/>
      <c r="P67" s="21"/>
      <c r="Q67" s="55"/>
      <c r="R67" s="45"/>
      <c r="S67" s="45"/>
      <c r="T67" s="45"/>
      <c r="U67" s="45">
        <f t="shared" si="17"/>
        <v>0</v>
      </c>
      <c r="V67" s="9"/>
      <c r="W67" s="45"/>
      <c r="X67" s="45"/>
      <c r="Y67" s="45">
        <f t="shared" si="19"/>
        <v>0</v>
      </c>
      <c r="Z67" s="45"/>
      <c r="AA67" s="9">
        <v>14949000</v>
      </c>
      <c r="AB67" s="45"/>
      <c r="AC67" s="45">
        <f t="shared" si="20"/>
        <v>14949000</v>
      </c>
      <c r="AD67" s="49"/>
      <c r="AE67" s="49"/>
      <c r="AF67" s="49"/>
      <c r="AG67" s="45">
        <f t="shared" si="21"/>
        <v>0</v>
      </c>
      <c r="AH67" s="45">
        <f t="shared" si="22"/>
        <v>14949000</v>
      </c>
      <c r="AI67" s="59">
        <f t="shared" si="23"/>
        <v>1.4122975413986744E-2</v>
      </c>
      <c r="AJ67" s="59">
        <f t="shared" si="24"/>
        <v>6.1592201040504011E-3</v>
      </c>
    </row>
    <row r="68" spans="1:36" ht="24.95" customHeight="1">
      <c r="A68" s="23">
        <v>37</v>
      </c>
      <c r="B68" s="23"/>
      <c r="C68" s="66" t="s">
        <v>207</v>
      </c>
      <c r="D68" s="42">
        <v>46232</v>
      </c>
      <c r="E68" s="35" t="s">
        <v>208</v>
      </c>
      <c r="F68" s="31" t="s">
        <v>121</v>
      </c>
      <c r="G68" s="32" t="s">
        <v>122</v>
      </c>
      <c r="H68" s="22"/>
      <c r="I68" s="22"/>
      <c r="J68" s="100"/>
      <c r="K68" s="9">
        <v>15084000</v>
      </c>
      <c r="L68" s="46"/>
      <c r="M68" s="47"/>
      <c r="N68" s="47"/>
      <c r="O68" s="47"/>
      <c r="P68" s="21"/>
      <c r="Q68" s="55"/>
      <c r="R68" s="45"/>
      <c r="S68" s="45"/>
      <c r="T68" s="45"/>
      <c r="U68" s="45">
        <f t="shared" si="17"/>
        <v>0</v>
      </c>
      <c r="V68" s="9"/>
      <c r="W68" s="45"/>
      <c r="X68" s="45"/>
      <c r="Y68" s="45">
        <f t="shared" si="19"/>
        <v>0</v>
      </c>
      <c r="Z68" s="45"/>
      <c r="AA68" s="9">
        <v>15084000</v>
      </c>
      <c r="AB68" s="45"/>
      <c r="AC68" s="45">
        <f t="shared" si="20"/>
        <v>15084000</v>
      </c>
      <c r="AD68" s="49"/>
      <c r="AE68" s="49"/>
      <c r="AF68" s="49"/>
      <c r="AG68" s="45">
        <f t="shared" si="21"/>
        <v>0</v>
      </c>
      <c r="AH68" s="45">
        <f t="shared" si="22"/>
        <v>15084000</v>
      </c>
      <c r="AI68" s="59">
        <f t="shared" si="23"/>
        <v>1.4250515830127503E-2</v>
      </c>
      <c r="AJ68" s="59">
        <f t="shared" si="24"/>
        <v>6.2148422001134691E-3</v>
      </c>
    </row>
    <row r="69" spans="1:36" ht="24.95" customHeight="1">
      <c r="A69" s="23">
        <v>38</v>
      </c>
      <c r="B69" s="23"/>
      <c r="C69" s="66" t="s">
        <v>209</v>
      </c>
      <c r="D69" s="42">
        <v>46246</v>
      </c>
      <c r="E69" s="35" t="s">
        <v>210</v>
      </c>
      <c r="F69" s="31" t="s">
        <v>121</v>
      </c>
      <c r="G69" s="32" t="s">
        <v>122</v>
      </c>
      <c r="H69" s="22"/>
      <c r="I69" s="22"/>
      <c r="J69" s="100"/>
      <c r="K69" s="9">
        <v>14949000</v>
      </c>
      <c r="L69" s="46"/>
      <c r="M69" s="47"/>
      <c r="N69" s="47"/>
      <c r="O69" s="47"/>
      <c r="P69" s="21"/>
      <c r="Q69" s="55"/>
      <c r="R69" s="45"/>
      <c r="S69" s="45"/>
      <c r="T69" s="45"/>
      <c r="U69" s="45">
        <f t="shared" si="17"/>
        <v>0</v>
      </c>
      <c r="V69" s="9"/>
      <c r="W69" s="45"/>
      <c r="X69" s="45"/>
      <c r="Y69" s="45">
        <f t="shared" si="19"/>
        <v>0</v>
      </c>
      <c r="Z69" s="45"/>
      <c r="AA69" s="9">
        <v>14949000</v>
      </c>
      <c r="AB69" s="45"/>
      <c r="AC69" s="45">
        <f t="shared" si="20"/>
        <v>14949000</v>
      </c>
      <c r="AD69" s="49"/>
      <c r="AE69" s="49"/>
      <c r="AF69" s="49"/>
      <c r="AG69" s="45">
        <f t="shared" si="21"/>
        <v>0</v>
      </c>
      <c r="AH69" s="45">
        <f t="shared" si="22"/>
        <v>14949000</v>
      </c>
      <c r="AI69" s="59">
        <f t="shared" si="23"/>
        <v>1.4122975413986744E-2</v>
      </c>
      <c r="AJ69" s="59">
        <f t="shared" si="24"/>
        <v>6.1592201040504011E-3</v>
      </c>
    </row>
    <row r="70" spans="1:36" ht="24.95" customHeight="1">
      <c r="A70" s="23">
        <v>39</v>
      </c>
      <c r="B70" s="23"/>
      <c r="C70" s="66" t="s">
        <v>211</v>
      </c>
      <c r="D70" s="42">
        <v>45791</v>
      </c>
      <c r="E70" s="35" t="s">
        <v>212</v>
      </c>
      <c r="F70" s="31" t="s">
        <v>121</v>
      </c>
      <c r="G70" s="32" t="s">
        <v>122</v>
      </c>
      <c r="H70" s="22"/>
      <c r="I70" s="22"/>
      <c r="J70" s="100"/>
      <c r="K70" s="9">
        <v>15828000</v>
      </c>
      <c r="L70" s="46"/>
      <c r="M70" s="47"/>
      <c r="N70" s="47"/>
      <c r="O70" s="47"/>
      <c r="P70" s="21"/>
      <c r="Q70" s="55"/>
      <c r="R70" s="45"/>
      <c r="S70" s="45"/>
      <c r="T70" s="45"/>
      <c r="U70" s="45">
        <f t="shared" si="17"/>
        <v>0</v>
      </c>
      <c r="V70" s="9"/>
      <c r="W70" s="45"/>
      <c r="X70" s="45"/>
      <c r="Y70" s="45">
        <f t="shared" si="19"/>
        <v>0</v>
      </c>
      <c r="Z70" s="45"/>
      <c r="AA70" s="9">
        <v>15828000</v>
      </c>
      <c r="AB70" s="45"/>
      <c r="AC70" s="45">
        <f t="shared" si="20"/>
        <v>15828000</v>
      </c>
      <c r="AD70" s="49"/>
      <c r="AE70" s="49"/>
      <c r="AF70" s="49"/>
      <c r="AG70" s="45">
        <f t="shared" si="21"/>
        <v>0</v>
      </c>
      <c r="AH70" s="45">
        <f t="shared" si="22"/>
        <v>15828000</v>
      </c>
      <c r="AI70" s="59">
        <f t="shared" si="23"/>
        <v>1.4953405234636575E-2</v>
      </c>
      <c r="AJ70" s="59">
        <f t="shared" si="24"/>
        <v>6.5213817517499328E-3</v>
      </c>
    </row>
    <row r="71" spans="1:36" ht="24.95" customHeight="1">
      <c r="A71" s="23">
        <v>40</v>
      </c>
      <c r="B71" s="23"/>
      <c r="C71" s="66" t="s">
        <v>213</v>
      </c>
      <c r="D71" s="42">
        <v>46176</v>
      </c>
      <c r="E71" s="35" t="s">
        <v>214</v>
      </c>
      <c r="F71" s="31" t="s">
        <v>121</v>
      </c>
      <c r="G71" s="32" t="s">
        <v>122</v>
      </c>
      <c r="H71" s="22"/>
      <c r="I71" s="22"/>
      <c r="J71" s="100"/>
      <c r="K71" s="9">
        <v>13850000</v>
      </c>
      <c r="L71" s="46"/>
      <c r="M71" s="47"/>
      <c r="N71" s="47"/>
      <c r="O71" s="47"/>
      <c r="P71" s="21"/>
      <c r="Q71" s="55"/>
      <c r="R71" s="45"/>
      <c r="S71" s="45"/>
      <c r="T71" s="45"/>
      <c r="U71" s="45">
        <f t="shared" si="17"/>
        <v>0</v>
      </c>
      <c r="V71" s="9"/>
      <c r="W71" s="45"/>
      <c r="X71" s="45"/>
      <c r="Y71" s="45">
        <f t="shared" si="19"/>
        <v>0</v>
      </c>
      <c r="Z71" s="45"/>
      <c r="AA71" s="9">
        <v>13850000</v>
      </c>
      <c r="AB71" s="45"/>
      <c r="AC71" s="45">
        <f t="shared" si="20"/>
        <v>13850000</v>
      </c>
      <c r="AD71" s="49"/>
      <c r="AE71" s="49"/>
      <c r="AF71" s="49"/>
      <c r="AG71" s="45">
        <f t="shared" si="21"/>
        <v>0</v>
      </c>
      <c r="AH71" s="45">
        <f t="shared" si="22"/>
        <v>13850000</v>
      </c>
      <c r="AI71" s="59">
        <f t="shared" si="23"/>
        <v>1.3084701952218636E-2</v>
      </c>
      <c r="AJ71" s="59">
        <f t="shared" si="24"/>
        <v>5.7064150405443876E-3</v>
      </c>
    </row>
    <row r="72" spans="1:36" ht="24.95" customHeight="1">
      <c r="A72" s="23">
        <v>41</v>
      </c>
      <c r="B72" s="23"/>
      <c r="C72" s="66" t="s">
        <v>215</v>
      </c>
      <c r="D72" s="42">
        <v>45860</v>
      </c>
      <c r="E72" s="35" t="s">
        <v>151</v>
      </c>
      <c r="F72" s="31" t="s">
        <v>121</v>
      </c>
      <c r="G72" s="32" t="s">
        <v>122</v>
      </c>
      <c r="H72" s="22"/>
      <c r="I72" s="22"/>
      <c r="J72" s="100"/>
      <c r="K72" s="9">
        <v>13850000</v>
      </c>
      <c r="L72" s="46"/>
      <c r="M72" s="47"/>
      <c r="N72" s="47"/>
      <c r="O72" s="47"/>
      <c r="P72" s="21"/>
      <c r="Q72" s="55"/>
      <c r="R72" s="45"/>
      <c r="S72" s="45"/>
      <c r="T72" s="45"/>
      <c r="U72" s="45">
        <f t="shared" si="17"/>
        <v>0</v>
      </c>
      <c r="V72" s="9"/>
      <c r="W72" s="45"/>
      <c r="X72" s="45"/>
      <c r="Y72" s="45">
        <f t="shared" si="19"/>
        <v>0</v>
      </c>
      <c r="Z72" s="45"/>
      <c r="AA72" s="9">
        <v>13850000</v>
      </c>
      <c r="AB72" s="45"/>
      <c r="AC72" s="45">
        <f t="shared" si="20"/>
        <v>13850000</v>
      </c>
      <c r="AD72" s="49"/>
      <c r="AE72" s="49"/>
      <c r="AF72" s="49"/>
      <c r="AG72" s="45">
        <f t="shared" si="21"/>
        <v>0</v>
      </c>
      <c r="AH72" s="45">
        <f t="shared" si="22"/>
        <v>13850000</v>
      </c>
      <c r="AI72" s="59">
        <f t="shared" si="23"/>
        <v>1.3084701952218636E-2</v>
      </c>
      <c r="AJ72" s="59">
        <f t="shared" si="24"/>
        <v>5.7064150405443876E-3</v>
      </c>
    </row>
    <row r="73" spans="1:36" ht="24.95" customHeight="1">
      <c r="A73" s="23">
        <v>42</v>
      </c>
      <c r="B73" s="23"/>
      <c r="C73" s="66" t="s">
        <v>216</v>
      </c>
      <c r="D73" s="42">
        <v>45860</v>
      </c>
      <c r="E73" s="35" t="s">
        <v>157</v>
      </c>
      <c r="F73" s="31" t="s">
        <v>121</v>
      </c>
      <c r="G73" s="32" t="s">
        <v>122</v>
      </c>
      <c r="H73" s="22"/>
      <c r="I73" s="22"/>
      <c r="J73" s="100"/>
      <c r="K73" s="9">
        <v>14022000</v>
      </c>
      <c r="L73" s="46"/>
      <c r="M73" s="47"/>
      <c r="N73" s="47"/>
      <c r="O73" s="47"/>
      <c r="P73" s="21"/>
      <c r="Q73" s="55"/>
      <c r="R73" s="45"/>
      <c r="S73" s="45"/>
      <c r="T73" s="45"/>
      <c r="U73" s="45">
        <f t="shared" si="17"/>
        <v>0</v>
      </c>
      <c r="V73" s="9"/>
      <c r="W73" s="45"/>
      <c r="X73" s="45"/>
      <c r="Y73" s="45">
        <f t="shared" si="19"/>
        <v>0</v>
      </c>
      <c r="Z73" s="45"/>
      <c r="AA73" s="9">
        <v>14022000</v>
      </c>
      <c r="AB73" s="45"/>
      <c r="AC73" s="45">
        <f t="shared" si="20"/>
        <v>14022000</v>
      </c>
      <c r="AD73" s="49"/>
      <c r="AE73" s="49"/>
      <c r="AF73" s="49"/>
      <c r="AG73" s="45">
        <f t="shared" si="21"/>
        <v>0</v>
      </c>
      <c r="AH73" s="45">
        <f t="shared" si="22"/>
        <v>14022000</v>
      </c>
      <c r="AI73" s="59">
        <f t="shared" si="23"/>
        <v>1.3247197889820197E-2</v>
      </c>
      <c r="AJ73" s="59">
        <f t="shared" si="24"/>
        <v>5.7772817110840003E-3</v>
      </c>
    </row>
    <row r="74" spans="1:36" ht="24.95" customHeight="1">
      <c r="A74" s="23">
        <v>43</v>
      </c>
      <c r="B74" s="23"/>
      <c r="C74" s="66" t="s">
        <v>217</v>
      </c>
      <c r="D74" s="42">
        <v>46225</v>
      </c>
      <c r="E74" s="35" t="s">
        <v>155</v>
      </c>
      <c r="F74" s="31" t="s">
        <v>121</v>
      </c>
      <c r="G74" s="32" t="s">
        <v>122</v>
      </c>
      <c r="H74" s="22"/>
      <c r="I74" s="22"/>
      <c r="J74" s="100"/>
      <c r="K74" s="9">
        <v>9816000</v>
      </c>
      <c r="L74" s="46"/>
      <c r="M74" s="47"/>
      <c r="N74" s="47"/>
      <c r="O74" s="47"/>
      <c r="P74" s="21"/>
      <c r="Q74" s="55"/>
      <c r="R74" s="45"/>
      <c r="S74" s="45"/>
      <c r="T74" s="45"/>
      <c r="U74" s="45">
        <f t="shared" si="17"/>
        <v>0</v>
      </c>
      <c r="V74" s="9"/>
      <c r="W74" s="45"/>
      <c r="X74" s="45"/>
      <c r="Y74" s="45">
        <f t="shared" si="19"/>
        <v>0</v>
      </c>
      <c r="Z74" s="45"/>
      <c r="AA74" s="9">
        <v>9816000</v>
      </c>
      <c r="AB74" s="45"/>
      <c r="AC74" s="45">
        <f t="shared" si="20"/>
        <v>9816000</v>
      </c>
      <c r="AD74" s="49"/>
      <c r="AE74" s="49"/>
      <c r="AF74" s="49"/>
      <c r="AG74" s="45">
        <f t="shared" si="21"/>
        <v>0</v>
      </c>
      <c r="AH74" s="45">
        <f t="shared" si="22"/>
        <v>9816000</v>
      </c>
      <c r="AI74" s="59">
        <f t="shared" si="23"/>
        <v>9.2736053691680961E-3</v>
      </c>
      <c r="AJ74" s="59">
        <f t="shared" si="24"/>
        <v>4.0443444070746362E-3</v>
      </c>
    </row>
    <row r="75" spans="1:36" ht="24.95" customHeight="1">
      <c r="A75" s="23">
        <v>44</v>
      </c>
      <c r="B75" s="23"/>
      <c r="C75" s="66" t="s">
        <v>218</v>
      </c>
      <c r="D75" s="42">
        <v>45860</v>
      </c>
      <c r="E75" s="35" t="s">
        <v>161</v>
      </c>
      <c r="F75" s="31" t="s">
        <v>121</v>
      </c>
      <c r="G75" s="32" t="s">
        <v>122</v>
      </c>
      <c r="H75" s="22"/>
      <c r="I75" s="22"/>
      <c r="J75" s="100"/>
      <c r="K75" s="9">
        <v>14373000</v>
      </c>
      <c r="L75" s="46"/>
      <c r="M75" s="47"/>
      <c r="N75" s="47"/>
      <c r="O75" s="47"/>
      <c r="P75" s="21"/>
      <c r="Q75" s="55"/>
      <c r="R75" s="45"/>
      <c r="S75" s="45"/>
      <c r="T75" s="45"/>
      <c r="U75" s="45">
        <f t="shared" si="17"/>
        <v>0</v>
      </c>
      <c r="V75" s="9"/>
      <c r="W75" s="45"/>
      <c r="X75" s="45"/>
      <c r="Y75" s="45">
        <f t="shared" si="19"/>
        <v>0</v>
      </c>
      <c r="Z75" s="45"/>
      <c r="AA75" s="9">
        <v>14373000</v>
      </c>
      <c r="AB75" s="45"/>
      <c r="AC75" s="45">
        <f t="shared" si="20"/>
        <v>14373000</v>
      </c>
      <c r="AD75" s="49"/>
      <c r="AE75" s="49"/>
      <c r="AF75" s="49"/>
      <c r="AG75" s="45">
        <f t="shared" si="21"/>
        <v>0</v>
      </c>
      <c r="AH75" s="45">
        <f t="shared" si="22"/>
        <v>14373000</v>
      </c>
      <c r="AI75" s="59">
        <f t="shared" si="23"/>
        <v>1.357880297178617E-2</v>
      </c>
      <c r="AJ75" s="59">
        <f t="shared" si="24"/>
        <v>5.9218991608479777E-3</v>
      </c>
    </row>
    <row r="76" spans="1:36" ht="24.95" customHeight="1">
      <c r="A76" s="23">
        <v>45</v>
      </c>
      <c r="B76" s="23"/>
      <c r="C76" s="66" t="s">
        <v>219</v>
      </c>
      <c r="D76" s="42">
        <v>45868</v>
      </c>
      <c r="E76" s="35" t="s">
        <v>220</v>
      </c>
      <c r="F76" s="31" t="s">
        <v>121</v>
      </c>
      <c r="G76" s="32" t="s">
        <v>122</v>
      </c>
      <c r="H76" s="22"/>
      <c r="I76" s="22"/>
      <c r="J76" s="100"/>
      <c r="K76" s="9">
        <v>56638000</v>
      </c>
      <c r="L76" s="46"/>
      <c r="M76" s="47"/>
      <c r="N76" s="47"/>
      <c r="O76" s="47"/>
      <c r="P76" s="21"/>
      <c r="Q76" s="55"/>
      <c r="R76" s="45"/>
      <c r="S76" s="45"/>
      <c r="T76" s="45"/>
      <c r="U76" s="45">
        <f t="shared" si="17"/>
        <v>0</v>
      </c>
      <c r="V76" s="9"/>
      <c r="W76" s="45"/>
      <c r="X76" s="45"/>
      <c r="Y76" s="45">
        <f t="shared" si="19"/>
        <v>0</v>
      </c>
      <c r="Z76" s="45"/>
      <c r="AA76" s="9">
        <v>56638000</v>
      </c>
      <c r="AB76" s="45"/>
      <c r="AC76" s="45">
        <f t="shared" si="20"/>
        <v>56638000</v>
      </c>
      <c r="AD76" s="49"/>
      <c r="AE76" s="49"/>
      <c r="AF76" s="49"/>
      <c r="AG76" s="45">
        <f t="shared" si="21"/>
        <v>0</v>
      </c>
      <c r="AH76" s="45">
        <f t="shared" si="22"/>
        <v>56638000</v>
      </c>
      <c r="AI76" s="59">
        <f t="shared" si="23"/>
        <v>5.3508400662076475E-2</v>
      </c>
      <c r="AJ76" s="59">
        <f t="shared" si="24"/>
        <v>2.3335735383852207E-2</v>
      </c>
    </row>
    <row r="77" spans="1:36" ht="24.95" customHeight="1">
      <c r="A77" s="23">
        <v>46</v>
      </c>
      <c r="B77" s="23"/>
      <c r="C77" s="66" t="s">
        <v>221</v>
      </c>
      <c r="D77" s="42">
        <v>45860</v>
      </c>
      <c r="E77" s="35" t="s">
        <v>202</v>
      </c>
      <c r="F77" s="31" t="s">
        <v>121</v>
      </c>
      <c r="G77" s="32" t="s">
        <v>122</v>
      </c>
      <c r="H77" s="22"/>
      <c r="I77" s="22"/>
      <c r="J77" s="100"/>
      <c r="K77" s="9">
        <v>22555000</v>
      </c>
      <c r="L77" s="46"/>
      <c r="M77" s="47"/>
      <c r="N77" s="47"/>
      <c r="O77" s="47"/>
      <c r="P77" s="21"/>
      <c r="Q77" s="55"/>
      <c r="R77" s="45"/>
      <c r="S77" s="45"/>
      <c r="T77" s="45"/>
      <c r="U77" s="45">
        <f t="shared" si="17"/>
        <v>0</v>
      </c>
      <c r="V77" s="9"/>
      <c r="W77" s="45"/>
      <c r="X77" s="45"/>
      <c r="Y77" s="45">
        <f t="shared" si="19"/>
        <v>0</v>
      </c>
      <c r="Z77" s="45"/>
      <c r="AA77" s="9">
        <v>22555000</v>
      </c>
      <c r="AB77" s="45"/>
      <c r="AC77" s="45">
        <f t="shared" si="20"/>
        <v>22555000</v>
      </c>
      <c r="AD77" s="49"/>
      <c r="AE77" s="49"/>
      <c r="AF77" s="49"/>
      <c r="AG77" s="45">
        <f t="shared" si="21"/>
        <v>0</v>
      </c>
      <c r="AH77" s="45">
        <f t="shared" si="22"/>
        <v>22555000</v>
      </c>
      <c r="AI77" s="59">
        <f t="shared" si="23"/>
        <v>2.1308696933739449E-2</v>
      </c>
      <c r="AJ77" s="59">
        <f t="shared" si="24"/>
        <v>9.2930101977962941E-3</v>
      </c>
    </row>
    <row r="78" spans="1:36" ht="24.95" customHeight="1">
      <c r="A78" s="23">
        <v>47</v>
      </c>
      <c r="B78" s="23"/>
      <c r="C78" s="66" t="s">
        <v>222</v>
      </c>
      <c r="D78" s="42">
        <v>45860</v>
      </c>
      <c r="E78" s="35" t="s">
        <v>196</v>
      </c>
      <c r="F78" s="31" t="s">
        <v>121</v>
      </c>
      <c r="G78" s="32" t="s">
        <v>122</v>
      </c>
      <c r="H78" s="22"/>
      <c r="I78" s="22"/>
      <c r="J78" s="100"/>
      <c r="K78" s="9">
        <v>13850000</v>
      </c>
      <c r="L78" s="46"/>
      <c r="M78" s="47"/>
      <c r="N78" s="47"/>
      <c r="O78" s="47"/>
      <c r="P78" s="21"/>
      <c r="Q78" s="55"/>
      <c r="R78" s="45"/>
      <c r="S78" s="45"/>
      <c r="T78" s="45"/>
      <c r="U78" s="45">
        <f t="shared" si="17"/>
        <v>0</v>
      </c>
      <c r="V78" s="9"/>
      <c r="W78" s="45"/>
      <c r="X78" s="45"/>
      <c r="Y78" s="45">
        <f t="shared" si="19"/>
        <v>0</v>
      </c>
      <c r="Z78" s="45"/>
      <c r="AA78" s="9">
        <v>13850000</v>
      </c>
      <c r="AB78" s="45"/>
      <c r="AC78" s="45">
        <f t="shared" si="20"/>
        <v>13850000</v>
      </c>
      <c r="AD78" s="49"/>
      <c r="AE78" s="49"/>
      <c r="AF78" s="49"/>
      <c r="AG78" s="45">
        <f t="shared" si="21"/>
        <v>0</v>
      </c>
      <c r="AH78" s="45">
        <f t="shared" si="22"/>
        <v>13850000</v>
      </c>
      <c r="AI78" s="59">
        <f t="shared" si="23"/>
        <v>1.3084701952218636E-2</v>
      </c>
      <c r="AJ78" s="59">
        <f t="shared" si="24"/>
        <v>5.7064150405443876E-3</v>
      </c>
    </row>
    <row r="79" spans="1:36" ht="24.95" customHeight="1">
      <c r="A79" s="23">
        <v>48</v>
      </c>
      <c r="B79" s="23"/>
      <c r="C79" s="66" t="s">
        <v>223</v>
      </c>
      <c r="D79" s="42">
        <v>46225</v>
      </c>
      <c r="E79" s="35" t="s">
        <v>206</v>
      </c>
      <c r="F79" s="31" t="s">
        <v>121</v>
      </c>
      <c r="G79" s="32" t="s">
        <v>122</v>
      </c>
      <c r="H79" s="22"/>
      <c r="I79" s="22"/>
      <c r="J79" s="100"/>
      <c r="K79" s="9">
        <v>13850000</v>
      </c>
      <c r="L79" s="46"/>
      <c r="M79" s="47"/>
      <c r="N79" s="47"/>
      <c r="O79" s="47"/>
      <c r="P79" s="21"/>
      <c r="Q79" s="55"/>
      <c r="R79" s="45"/>
      <c r="S79" s="45"/>
      <c r="T79" s="45"/>
      <c r="U79" s="45">
        <f t="shared" si="17"/>
        <v>0</v>
      </c>
      <c r="V79" s="9"/>
      <c r="W79" s="45"/>
      <c r="X79" s="45"/>
      <c r="Y79" s="45">
        <f t="shared" si="19"/>
        <v>0</v>
      </c>
      <c r="Z79" s="45"/>
      <c r="AA79" s="9">
        <v>13850000</v>
      </c>
      <c r="AB79" s="45"/>
      <c r="AC79" s="45">
        <f t="shared" si="20"/>
        <v>13850000</v>
      </c>
      <c r="AD79" s="49"/>
      <c r="AE79" s="49"/>
      <c r="AF79" s="49"/>
      <c r="AG79" s="45">
        <f t="shared" si="21"/>
        <v>0</v>
      </c>
      <c r="AH79" s="45">
        <f t="shared" si="22"/>
        <v>13850000</v>
      </c>
      <c r="AI79" s="59">
        <f t="shared" si="23"/>
        <v>1.3084701952218636E-2</v>
      </c>
      <c r="AJ79" s="59">
        <f t="shared" si="24"/>
        <v>5.7064150405443876E-3</v>
      </c>
    </row>
    <row r="80" spans="1:36" ht="24.95" customHeight="1">
      <c r="A80" s="23">
        <v>49</v>
      </c>
      <c r="B80" s="23"/>
      <c r="C80" s="66" t="s">
        <v>224</v>
      </c>
      <c r="D80" s="42">
        <v>45860</v>
      </c>
      <c r="E80" s="35" t="s">
        <v>198</v>
      </c>
      <c r="F80" s="31" t="s">
        <v>121</v>
      </c>
      <c r="G80" s="32" t="s">
        <v>122</v>
      </c>
      <c r="H80" s="22"/>
      <c r="I80" s="22"/>
      <c r="J80" s="100"/>
      <c r="K80" s="9">
        <v>13850000</v>
      </c>
      <c r="L80" s="46"/>
      <c r="M80" s="47"/>
      <c r="N80" s="47"/>
      <c r="O80" s="47"/>
      <c r="P80" s="21"/>
      <c r="Q80" s="55"/>
      <c r="R80" s="45"/>
      <c r="S80" s="45"/>
      <c r="T80" s="45"/>
      <c r="U80" s="45">
        <f t="shared" si="17"/>
        <v>0</v>
      </c>
      <c r="V80" s="9"/>
      <c r="W80" s="45"/>
      <c r="X80" s="45"/>
      <c r="Y80" s="45">
        <f t="shared" si="19"/>
        <v>0</v>
      </c>
      <c r="Z80" s="45"/>
      <c r="AA80" s="9">
        <v>13850000</v>
      </c>
      <c r="AB80" s="45"/>
      <c r="AC80" s="45">
        <f t="shared" si="20"/>
        <v>13850000</v>
      </c>
      <c r="AD80" s="49"/>
      <c r="AE80" s="49"/>
      <c r="AF80" s="49"/>
      <c r="AG80" s="45">
        <f t="shared" si="21"/>
        <v>0</v>
      </c>
      <c r="AH80" s="45">
        <f t="shared" si="22"/>
        <v>13850000</v>
      </c>
      <c r="AI80" s="59">
        <f t="shared" si="23"/>
        <v>1.3084701952218636E-2</v>
      </c>
      <c r="AJ80" s="59">
        <f t="shared" si="24"/>
        <v>5.7064150405443876E-3</v>
      </c>
    </row>
    <row r="81" spans="1:106" ht="24.95" customHeight="1">
      <c r="A81" s="23">
        <v>50</v>
      </c>
      <c r="B81" s="23"/>
      <c r="C81" s="66" t="s">
        <v>225</v>
      </c>
      <c r="D81" s="42">
        <v>46225</v>
      </c>
      <c r="E81" s="35" t="s">
        <v>184</v>
      </c>
      <c r="F81" s="31" t="s">
        <v>121</v>
      </c>
      <c r="G81" s="32" t="s">
        <v>122</v>
      </c>
      <c r="H81" s="22"/>
      <c r="I81" s="22"/>
      <c r="J81" s="100"/>
      <c r="K81" s="9">
        <v>15084000</v>
      </c>
      <c r="L81" s="46"/>
      <c r="M81" s="47"/>
      <c r="N81" s="47"/>
      <c r="O81" s="47"/>
      <c r="P81" s="21"/>
      <c r="Q81" s="55"/>
      <c r="R81" s="45"/>
      <c r="S81" s="45"/>
      <c r="T81" s="45"/>
      <c r="U81" s="45">
        <f t="shared" si="17"/>
        <v>0</v>
      </c>
      <c r="V81" s="9"/>
      <c r="W81" s="45"/>
      <c r="X81" s="45"/>
      <c r="Y81" s="45">
        <f t="shared" si="19"/>
        <v>0</v>
      </c>
      <c r="Z81" s="45"/>
      <c r="AA81" s="45"/>
      <c r="AB81" s="9">
        <v>15084000</v>
      </c>
      <c r="AC81" s="45">
        <f t="shared" si="20"/>
        <v>15084000</v>
      </c>
      <c r="AD81" s="49"/>
      <c r="AE81" s="49"/>
      <c r="AF81" s="49"/>
      <c r="AG81" s="45">
        <f t="shared" si="21"/>
        <v>0</v>
      </c>
      <c r="AH81" s="45">
        <f t="shared" si="22"/>
        <v>15084000</v>
      </c>
      <c r="AI81" s="59">
        <f t="shared" si="23"/>
        <v>1.4250515830127503E-2</v>
      </c>
      <c r="AJ81" s="59">
        <f t="shared" si="24"/>
        <v>6.2148422001134691E-3</v>
      </c>
    </row>
    <row r="82" spans="1:106" ht="24.95" customHeight="1">
      <c r="A82" s="23">
        <v>51</v>
      </c>
      <c r="B82" s="23"/>
      <c r="C82" s="66" t="s">
        <v>125</v>
      </c>
      <c r="D82" s="42">
        <v>45821</v>
      </c>
      <c r="E82" s="35" t="s">
        <v>194</v>
      </c>
      <c r="F82" s="31" t="s">
        <v>121</v>
      </c>
      <c r="G82" s="32" t="s">
        <v>122</v>
      </c>
      <c r="H82" s="22"/>
      <c r="I82" s="22"/>
      <c r="J82" s="100"/>
      <c r="K82" s="9">
        <v>13850000</v>
      </c>
      <c r="L82" s="46"/>
      <c r="M82" s="47"/>
      <c r="N82" s="47"/>
      <c r="O82" s="47"/>
      <c r="P82" s="21"/>
      <c r="Q82" s="55"/>
      <c r="R82" s="45"/>
      <c r="S82" s="45"/>
      <c r="T82" s="45"/>
      <c r="U82" s="45">
        <f t="shared" si="17"/>
        <v>0</v>
      </c>
      <c r="V82" s="9"/>
      <c r="W82" s="45"/>
      <c r="X82" s="45"/>
      <c r="Y82" s="45">
        <f t="shared" si="19"/>
        <v>0</v>
      </c>
      <c r="Z82" s="45"/>
      <c r="AA82" s="9">
        <v>13850000</v>
      </c>
      <c r="AB82" s="45"/>
      <c r="AC82" s="45">
        <f t="shared" si="20"/>
        <v>13850000</v>
      </c>
      <c r="AD82" s="49"/>
      <c r="AE82" s="49"/>
      <c r="AF82" s="49"/>
      <c r="AG82" s="45">
        <f t="shared" si="21"/>
        <v>0</v>
      </c>
      <c r="AH82" s="45">
        <f t="shared" si="22"/>
        <v>13850000</v>
      </c>
      <c r="AI82" s="59">
        <f t="shared" si="23"/>
        <v>1.3084701952218636E-2</v>
      </c>
      <c r="AJ82" s="59">
        <f t="shared" si="24"/>
        <v>5.7064150405443876E-3</v>
      </c>
    </row>
    <row r="83" spans="1:106" ht="24.95" customHeight="1">
      <c r="A83" s="23">
        <v>52</v>
      </c>
      <c r="B83" s="23"/>
      <c r="C83" s="66" t="s">
        <v>226</v>
      </c>
      <c r="D83" s="42">
        <v>45868</v>
      </c>
      <c r="E83" s="35" t="s">
        <v>204</v>
      </c>
      <c r="F83" s="31" t="s">
        <v>121</v>
      </c>
      <c r="G83" s="32" t="s">
        <v>122</v>
      </c>
      <c r="H83" s="22"/>
      <c r="I83" s="22"/>
      <c r="J83" s="100"/>
      <c r="K83" s="9">
        <v>7914000</v>
      </c>
      <c r="L83" s="46"/>
      <c r="M83" s="47"/>
      <c r="N83" s="47"/>
      <c r="O83" s="47"/>
      <c r="P83" s="21"/>
      <c r="Q83" s="55"/>
      <c r="R83" s="45"/>
      <c r="S83" s="45"/>
      <c r="T83" s="45"/>
      <c r="U83" s="45">
        <f t="shared" si="17"/>
        <v>0</v>
      </c>
      <c r="V83" s="9"/>
      <c r="W83" s="45"/>
      <c r="X83" s="45"/>
      <c r="Y83" s="45">
        <f t="shared" si="19"/>
        <v>0</v>
      </c>
      <c r="Z83" s="45"/>
      <c r="AA83" s="9">
        <v>7914000</v>
      </c>
      <c r="AB83" s="45"/>
      <c r="AC83" s="45">
        <f t="shared" si="20"/>
        <v>7914000</v>
      </c>
      <c r="AD83" s="49"/>
      <c r="AE83" s="49"/>
      <c r="AF83" s="49"/>
      <c r="AG83" s="45">
        <f t="shared" si="21"/>
        <v>0</v>
      </c>
      <c r="AH83" s="45">
        <f t="shared" si="22"/>
        <v>7914000</v>
      </c>
      <c r="AI83" s="59">
        <f t="shared" si="23"/>
        <v>7.4767026173182876E-3</v>
      </c>
      <c r="AJ83" s="59">
        <f t="shared" si="24"/>
        <v>3.2606908758749664E-3</v>
      </c>
    </row>
    <row r="84" spans="1:106" ht="24.95" customHeight="1">
      <c r="A84" s="23">
        <v>53</v>
      </c>
      <c r="B84" s="23"/>
      <c r="C84" s="66" t="s">
        <v>227</v>
      </c>
      <c r="D84" s="42">
        <v>45860</v>
      </c>
      <c r="E84" s="35" t="s">
        <v>200</v>
      </c>
      <c r="F84" s="31" t="s">
        <v>121</v>
      </c>
      <c r="G84" s="32" t="s">
        <v>122</v>
      </c>
      <c r="H84" s="22"/>
      <c r="I84" s="22"/>
      <c r="J84" s="100"/>
      <c r="K84" s="9">
        <v>70797000</v>
      </c>
      <c r="L84" s="46"/>
      <c r="M84" s="47"/>
      <c r="N84" s="47"/>
      <c r="O84" s="47"/>
      <c r="P84" s="21"/>
      <c r="Q84" s="55"/>
      <c r="R84" s="45"/>
      <c r="S84" s="45"/>
      <c r="T84" s="45"/>
      <c r="U84" s="45">
        <f t="shared" si="17"/>
        <v>0</v>
      </c>
      <c r="V84" s="9"/>
      <c r="W84" s="45"/>
      <c r="X84" s="45"/>
      <c r="Y84" s="45">
        <f t="shared" si="19"/>
        <v>0</v>
      </c>
      <c r="Z84" s="9">
        <v>70797000</v>
      </c>
      <c r="AA84" s="45"/>
      <c r="AB84" s="45"/>
      <c r="AC84" s="45">
        <f t="shared" si="20"/>
        <v>70797000</v>
      </c>
      <c r="AD84" s="49"/>
      <c r="AE84" s="49"/>
      <c r="AF84" s="49"/>
      <c r="AG84" s="45">
        <f t="shared" si="21"/>
        <v>0</v>
      </c>
      <c r="AH84" s="45">
        <f t="shared" si="22"/>
        <v>70797000</v>
      </c>
      <c r="AI84" s="59">
        <f t="shared" si="23"/>
        <v>6.6885028455683962E-2</v>
      </c>
      <c r="AJ84" s="59">
        <f t="shared" si="24"/>
        <v>2.916946322205206E-2</v>
      </c>
    </row>
    <row r="85" spans="1:106" ht="24.95" customHeight="1">
      <c r="A85" s="23">
        <v>54</v>
      </c>
      <c r="B85" s="23"/>
      <c r="C85" s="66" t="s">
        <v>228</v>
      </c>
      <c r="D85" s="42">
        <v>46233</v>
      </c>
      <c r="E85" s="35" t="s">
        <v>208</v>
      </c>
      <c r="F85" s="31" t="s">
        <v>121</v>
      </c>
      <c r="G85" s="32" t="s">
        <v>122</v>
      </c>
      <c r="H85" s="22"/>
      <c r="I85" s="22"/>
      <c r="J85" s="100"/>
      <c r="K85" s="9">
        <v>14022000</v>
      </c>
      <c r="L85" s="46"/>
      <c r="M85" s="47"/>
      <c r="N85" s="47"/>
      <c r="O85" s="47"/>
      <c r="P85" s="21"/>
      <c r="Q85" s="55"/>
      <c r="R85" s="45"/>
      <c r="S85" s="45"/>
      <c r="T85" s="45"/>
      <c r="U85" s="45">
        <f t="shared" si="17"/>
        <v>0</v>
      </c>
      <c r="V85" s="9"/>
      <c r="W85" s="45"/>
      <c r="X85" s="45"/>
      <c r="Y85" s="45">
        <f t="shared" si="19"/>
        <v>0</v>
      </c>
      <c r="Z85" s="9">
        <v>14022000</v>
      </c>
      <c r="AA85" s="45"/>
      <c r="AB85" s="45"/>
      <c r="AC85" s="45">
        <f t="shared" si="20"/>
        <v>14022000</v>
      </c>
      <c r="AD85" s="49"/>
      <c r="AE85" s="49"/>
      <c r="AF85" s="49"/>
      <c r="AG85" s="45">
        <f t="shared" si="21"/>
        <v>0</v>
      </c>
      <c r="AH85" s="45">
        <f t="shared" si="22"/>
        <v>14022000</v>
      </c>
      <c r="AI85" s="59">
        <f t="shared" si="23"/>
        <v>1.3247197889820197E-2</v>
      </c>
      <c r="AJ85" s="59">
        <f t="shared" si="24"/>
        <v>5.7772817110840003E-3</v>
      </c>
    </row>
    <row r="86" spans="1:106" ht="24.95" customHeight="1">
      <c r="A86" s="23">
        <v>55</v>
      </c>
      <c r="B86" s="23"/>
      <c r="C86" s="66" t="s">
        <v>229</v>
      </c>
      <c r="D86" s="42">
        <v>46225</v>
      </c>
      <c r="E86" s="35" t="s">
        <v>186</v>
      </c>
      <c r="F86" s="31" t="s">
        <v>121</v>
      </c>
      <c r="G86" s="32" t="s">
        <v>122</v>
      </c>
      <c r="H86" s="22"/>
      <c r="I86" s="22"/>
      <c r="J86" s="100"/>
      <c r="K86" s="9">
        <v>7914000</v>
      </c>
      <c r="L86" s="46"/>
      <c r="M86" s="47"/>
      <c r="N86" s="47"/>
      <c r="O86" s="47"/>
      <c r="P86" s="21"/>
      <c r="Q86" s="55"/>
      <c r="R86" s="45"/>
      <c r="S86" s="45"/>
      <c r="T86" s="45"/>
      <c r="U86" s="45">
        <f t="shared" si="17"/>
        <v>0</v>
      </c>
      <c r="V86" s="9"/>
      <c r="W86" s="45"/>
      <c r="X86" s="45"/>
      <c r="Y86" s="45">
        <f>SUM(V86:X86)</f>
        <v>0</v>
      </c>
      <c r="Z86" s="9">
        <v>7914000</v>
      </c>
      <c r="AA86" s="45"/>
      <c r="AB86" s="45"/>
      <c r="AC86" s="45">
        <f t="shared" si="20"/>
        <v>7914000</v>
      </c>
      <c r="AD86" s="49"/>
      <c r="AE86" s="49">
        <v>0</v>
      </c>
      <c r="AF86" s="49">
        <v>0</v>
      </c>
      <c r="AG86" s="45">
        <f t="shared" si="21"/>
        <v>0</v>
      </c>
      <c r="AH86" s="45">
        <f t="shared" si="22"/>
        <v>7914000</v>
      </c>
      <c r="AI86" s="59">
        <f t="shared" si="23"/>
        <v>7.4767026173182876E-3</v>
      </c>
      <c r="AJ86" s="59">
        <f t="shared" si="24"/>
        <v>3.2606908758749664E-3</v>
      </c>
    </row>
    <row r="87" spans="1:106" s="16" customFormat="1" ht="24.95" customHeight="1">
      <c r="A87" s="106" t="s">
        <v>56</v>
      </c>
      <c r="B87" s="106"/>
      <c r="C87" s="106"/>
      <c r="D87" s="106"/>
      <c r="E87" s="106"/>
      <c r="F87" s="106"/>
      <c r="G87" s="106"/>
      <c r="H87" s="106"/>
      <c r="I87" s="106"/>
      <c r="J87" s="50">
        <f>+J31</f>
        <v>1058488000</v>
      </c>
      <c r="K87" s="50">
        <f>SUM(K32:K86)</f>
        <v>980635000</v>
      </c>
      <c r="L87" s="50">
        <f>SUM(L32:L86)</f>
        <v>0</v>
      </c>
      <c r="M87" s="50">
        <f>SUM(M32:M86)</f>
        <v>0</v>
      </c>
      <c r="N87" s="50">
        <f>SUM(N32:N86)</f>
        <v>0</v>
      </c>
      <c r="O87" s="50">
        <f>SUM(O32:O86)</f>
        <v>0</v>
      </c>
      <c r="P87" s="50">
        <f>SUM(P32:P86)</f>
        <v>0</v>
      </c>
      <c r="Q87" s="50">
        <f>SUM(Q32:Q86)</f>
        <v>0</v>
      </c>
      <c r="R87" s="50">
        <f>SUM(R32:R86)</f>
        <v>0</v>
      </c>
      <c r="S87" s="50">
        <f>SUM(S32:S86)</f>
        <v>0</v>
      </c>
      <c r="T87" s="50">
        <f>SUM(T32:T86)</f>
        <v>0</v>
      </c>
      <c r="U87" s="50">
        <f>SUM(U32:U86)</f>
        <v>0</v>
      </c>
      <c r="V87" s="50">
        <f>SUM(V32:V86)</f>
        <v>0</v>
      </c>
      <c r="W87" s="50">
        <f>SUM(W32:W86)</f>
        <v>0</v>
      </c>
      <c r="X87" s="50">
        <f>SUM(X32:X86)</f>
        <v>0</v>
      </c>
      <c r="Y87" s="50">
        <f>SUM(Y32:Y86)</f>
        <v>0</v>
      </c>
      <c r="Z87" s="50">
        <f>SUM(Z32:Z86)</f>
        <v>92733000</v>
      </c>
      <c r="AA87" s="50">
        <f>SUM(AA32:AA86)</f>
        <v>649856000</v>
      </c>
      <c r="AB87" s="50">
        <f>SUM(AB32:AB86)</f>
        <v>238046000</v>
      </c>
      <c r="AC87" s="50">
        <f>SUM(AC32:AC86)</f>
        <v>980635000</v>
      </c>
      <c r="AD87" s="50">
        <f>SUM(AD32:AD86)</f>
        <v>0</v>
      </c>
      <c r="AE87" s="50">
        <f>SUM(AE32:AE86)</f>
        <v>0</v>
      </c>
      <c r="AF87" s="50">
        <f>SUM(AF32:AF86)</f>
        <v>0</v>
      </c>
      <c r="AG87" s="50">
        <f>SUM(AG32:AG86)</f>
        <v>0</v>
      </c>
      <c r="AH87" s="50">
        <f>SUM(AH32:AH86)</f>
        <v>980635000</v>
      </c>
      <c r="AI87" s="61">
        <f>IF(ISERROR(AH87/J87),0,AH87/J87)</f>
        <v>0.92644885912735897</v>
      </c>
      <c r="AJ87" s="61">
        <f>IF(ISERROR(AH87/$AH$232),0,AH87/$AH$232)</f>
        <v>0.40403684572449428</v>
      </c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1:106" ht="24.95" customHeight="1">
      <c r="A88" s="107" t="s">
        <v>57</v>
      </c>
      <c r="B88" s="107"/>
      <c r="C88" s="107"/>
      <c r="D88" s="107"/>
      <c r="E88" s="107"/>
      <c r="F88" s="20"/>
      <c r="G88" s="21"/>
      <c r="H88" s="22"/>
      <c r="I88" s="22"/>
      <c r="J88" s="99">
        <v>530920000</v>
      </c>
      <c r="K88" s="45"/>
      <c r="L88" s="46"/>
      <c r="M88" s="47"/>
      <c r="N88" s="47"/>
      <c r="O88" s="47"/>
      <c r="P88" s="21"/>
      <c r="Q88" s="5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57"/>
      <c r="AJ88" s="58"/>
    </row>
    <row r="89" spans="1:106" ht="24.95" customHeight="1" outlineLevel="1">
      <c r="A89" s="23">
        <v>1</v>
      </c>
      <c r="B89" s="23"/>
      <c r="C89" s="74"/>
      <c r="D89" s="25"/>
      <c r="E89" s="71"/>
      <c r="F89" s="74"/>
      <c r="G89" s="32"/>
      <c r="H89" s="25"/>
      <c r="I89" s="25"/>
      <c r="J89" s="100"/>
      <c r="K89" s="64"/>
      <c r="L89" s="24"/>
      <c r="M89" s="49"/>
      <c r="N89" s="49"/>
      <c r="O89" s="49"/>
      <c r="P89" s="24"/>
      <c r="Q89" s="24"/>
      <c r="R89" s="49"/>
      <c r="S89" s="49"/>
      <c r="T89" s="49"/>
      <c r="U89" s="45">
        <f>SUM(R89:T89)</f>
        <v>0</v>
      </c>
      <c r="V89" s="49"/>
      <c r="W89" s="49"/>
      <c r="X89" s="49"/>
      <c r="Y89" s="45">
        <f>SUM(V89:X89)</f>
        <v>0</v>
      </c>
      <c r="Z89" s="49"/>
      <c r="AA89" s="49"/>
      <c r="AB89" s="49"/>
      <c r="AC89" s="45">
        <f>SUM(Z89:AB89)</f>
        <v>0</v>
      </c>
      <c r="AD89" s="49"/>
      <c r="AE89" s="49"/>
      <c r="AF89" s="64"/>
      <c r="AG89" s="45">
        <f>SUM(AD89:AF89)</f>
        <v>0</v>
      </c>
      <c r="AH89" s="45">
        <f>SUM(U89,Y89,AC89,AG89)</f>
        <v>0</v>
      </c>
      <c r="AI89" s="59">
        <f>IF(ISERROR(AH89/$J$88),0,AH89/$J$88)</f>
        <v>0</v>
      </c>
      <c r="AJ89" s="59">
        <f>IF(ISERROR(AH89/$AH$232),"-",AH89/$AH$232)</f>
        <v>0</v>
      </c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1:106" ht="24.95" customHeight="1" outlineLevel="1">
      <c r="A90" s="23">
        <v>2</v>
      </c>
      <c r="B90" s="23"/>
      <c r="C90" s="74"/>
      <c r="D90" s="25"/>
      <c r="E90" s="71"/>
      <c r="F90" s="74"/>
      <c r="G90" s="32"/>
      <c r="H90" s="25"/>
      <c r="I90" s="25"/>
      <c r="J90" s="100"/>
      <c r="K90" s="64"/>
      <c r="L90" s="24"/>
      <c r="M90" s="49"/>
      <c r="N90" s="49"/>
      <c r="O90" s="49"/>
      <c r="P90" s="24"/>
      <c r="Q90" s="24"/>
      <c r="R90" s="49"/>
      <c r="S90" s="49"/>
      <c r="T90" s="49"/>
      <c r="U90" s="45">
        <f>SUM(R90:T90)</f>
        <v>0</v>
      </c>
      <c r="V90" s="49"/>
      <c r="W90" s="49"/>
      <c r="X90" s="49"/>
      <c r="Y90" s="45">
        <f>SUM(V90:X90)</f>
        <v>0</v>
      </c>
      <c r="Z90" s="49"/>
      <c r="AA90" s="49"/>
      <c r="AB90" s="49"/>
      <c r="AC90" s="45">
        <f>SUM(Z90:AB90)</f>
        <v>0</v>
      </c>
      <c r="AD90" s="49"/>
      <c r="AE90" s="49"/>
      <c r="AF90" s="64"/>
      <c r="AG90" s="45">
        <f>SUM(AD90:AF90)</f>
        <v>0</v>
      </c>
      <c r="AH90" s="45">
        <f>SUM(U90,Y90,AC90,AG90)</f>
        <v>0</v>
      </c>
      <c r="AI90" s="59">
        <f>IF(ISERROR(AH90/$J$88),0,AH90/$J$88)</f>
        <v>0</v>
      </c>
      <c r="AJ90" s="59">
        <f>IF(ISERROR(AH90/$AH$232),"-",AH90/$AH$232)</f>
        <v>0</v>
      </c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1:106" s="16" customFormat="1" ht="24.95" customHeight="1">
      <c r="A91" s="106" t="s">
        <v>58</v>
      </c>
      <c r="B91" s="106"/>
      <c r="C91" s="106"/>
      <c r="D91" s="106"/>
      <c r="E91" s="106"/>
      <c r="F91" s="106"/>
      <c r="G91" s="106"/>
      <c r="H91" s="106"/>
      <c r="I91" s="106"/>
      <c r="J91" s="50">
        <f>J88</f>
        <v>530920000</v>
      </c>
      <c r="K91" s="50">
        <f>SUM(K89:K90)</f>
        <v>0</v>
      </c>
      <c r="L91" s="26"/>
      <c r="M91" s="50">
        <f>SUM(M89:M90)</f>
        <v>0</v>
      </c>
      <c r="N91" s="50">
        <f>SUM(N89:N90)</f>
        <v>0</v>
      </c>
      <c r="O91" s="50">
        <f>SUM(O89:O90)</f>
        <v>0</v>
      </c>
      <c r="P91" s="51"/>
      <c r="Q91" s="56"/>
      <c r="R91" s="50">
        <f t="shared" ref="R91:AH91" si="25">SUM(R89:R90)</f>
        <v>0</v>
      </c>
      <c r="S91" s="50">
        <f t="shared" si="25"/>
        <v>0</v>
      </c>
      <c r="T91" s="50">
        <f t="shared" si="25"/>
        <v>0</v>
      </c>
      <c r="U91" s="50">
        <f t="shared" si="25"/>
        <v>0</v>
      </c>
      <c r="V91" s="50">
        <f t="shared" si="25"/>
        <v>0</v>
      </c>
      <c r="W91" s="50">
        <f t="shared" si="25"/>
        <v>0</v>
      </c>
      <c r="X91" s="50">
        <f t="shared" si="25"/>
        <v>0</v>
      </c>
      <c r="Y91" s="50">
        <f t="shared" si="25"/>
        <v>0</v>
      </c>
      <c r="Z91" s="50">
        <f t="shared" si="25"/>
        <v>0</v>
      </c>
      <c r="AA91" s="50">
        <f t="shared" si="25"/>
        <v>0</v>
      </c>
      <c r="AB91" s="50">
        <f t="shared" si="25"/>
        <v>0</v>
      </c>
      <c r="AC91" s="50">
        <f t="shared" si="25"/>
        <v>0</v>
      </c>
      <c r="AD91" s="50">
        <f t="shared" si="25"/>
        <v>0</v>
      </c>
      <c r="AE91" s="50">
        <f t="shared" si="25"/>
        <v>0</v>
      </c>
      <c r="AF91" s="50">
        <f t="shared" si="25"/>
        <v>0</v>
      </c>
      <c r="AG91" s="50">
        <f t="shared" si="25"/>
        <v>0</v>
      </c>
      <c r="AH91" s="50">
        <f t="shared" si="25"/>
        <v>0</v>
      </c>
      <c r="AI91" s="61">
        <f>IF(ISERROR(AH91/J91),0,AH91/J91)</f>
        <v>0</v>
      </c>
      <c r="AJ91" s="61">
        <f>IF(ISERROR(AH91/$AH$232),0,AH91/$AH$232)</f>
        <v>0</v>
      </c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1:106" ht="24.95" customHeight="1">
      <c r="A92" s="107" t="s">
        <v>59</v>
      </c>
      <c r="B92" s="107"/>
      <c r="C92" s="107"/>
      <c r="D92" s="107"/>
      <c r="E92" s="107"/>
      <c r="F92" s="20"/>
      <c r="G92" s="21"/>
      <c r="H92" s="22"/>
      <c r="I92" s="22"/>
      <c r="J92" s="99">
        <v>1033865000</v>
      </c>
      <c r="K92" s="45"/>
      <c r="L92" s="46"/>
      <c r="M92" s="47"/>
      <c r="N92" s="47"/>
      <c r="O92" s="47"/>
      <c r="P92" s="21"/>
      <c r="Q92" s="5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57"/>
      <c r="AJ92" s="58"/>
    </row>
    <row r="93" spans="1:106" ht="24.95" customHeight="1" outlineLevel="1">
      <c r="A93" s="23">
        <v>1</v>
      </c>
      <c r="B93" s="23"/>
      <c r="C93" s="35"/>
      <c r="D93" s="42"/>
      <c r="E93" s="35"/>
      <c r="F93" s="74"/>
      <c r="G93" s="32"/>
      <c r="H93" s="25"/>
      <c r="I93" s="25"/>
      <c r="J93" s="100"/>
      <c r="K93" s="64"/>
      <c r="L93" s="24"/>
      <c r="M93" s="49"/>
      <c r="N93" s="49"/>
      <c r="O93" s="49"/>
      <c r="P93" s="24"/>
      <c r="Q93" s="24"/>
      <c r="R93" s="49"/>
      <c r="S93" s="49"/>
      <c r="T93" s="49"/>
      <c r="U93" s="45">
        <f>SUM(R93:T93)</f>
        <v>0</v>
      </c>
      <c r="V93" s="49"/>
      <c r="W93" s="49"/>
      <c r="X93" s="49"/>
      <c r="Y93" s="45">
        <f>SUM(V93:X93)</f>
        <v>0</v>
      </c>
      <c r="Z93" s="49"/>
      <c r="AA93" s="49"/>
      <c r="AB93" s="49"/>
      <c r="AC93" s="45">
        <f>SUM(Z93:AB93)</f>
        <v>0</v>
      </c>
      <c r="AD93" s="49"/>
      <c r="AE93" s="49"/>
      <c r="AF93" s="64"/>
      <c r="AG93" s="45">
        <f>SUM(AD93:AF93)</f>
        <v>0</v>
      </c>
      <c r="AH93" s="45">
        <f>SUM(U93,Y93,AC93,AG93)</f>
        <v>0</v>
      </c>
      <c r="AI93" s="59">
        <f>IF(ISERROR(AH93/$J$92),0,AH93/$J$92)</f>
        <v>0</v>
      </c>
      <c r="AJ93" s="59">
        <f>IF(ISERROR(AH93/$AH$232),"-",AH93/$AH$232)</f>
        <v>0</v>
      </c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1:106" ht="24.95" customHeight="1" outlineLevel="1">
      <c r="A94" s="23">
        <v>2</v>
      </c>
      <c r="B94" s="23"/>
      <c r="C94" s="35"/>
      <c r="D94" s="42"/>
      <c r="E94" s="35"/>
      <c r="F94" s="74"/>
      <c r="G94" s="32"/>
      <c r="H94" s="25"/>
      <c r="I94" s="25"/>
      <c r="J94" s="100"/>
      <c r="K94" s="64"/>
      <c r="L94" s="24"/>
      <c r="M94" s="49"/>
      <c r="N94" s="49"/>
      <c r="O94" s="49"/>
      <c r="P94" s="24"/>
      <c r="Q94" s="24"/>
      <c r="R94" s="49"/>
      <c r="S94" s="49"/>
      <c r="T94" s="49"/>
      <c r="U94" s="45">
        <f>SUM(R94:T94)</f>
        <v>0</v>
      </c>
      <c r="V94" s="49"/>
      <c r="W94" s="49"/>
      <c r="X94" s="49"/>
      <c r="Y94" s="45">
        <f>SUM(V94:X94)</f>
        <v>0</v>
      </c>
      <c r="Z94" s="49"/>
      <c r="AA94" s="49"/>
      <c r="AB94" s="49"/>
      <c r="AC94" s="45">
        <f>SUM(Z94:AB94)</f>
        <v>0</v>
      </c>
      <c r="AD94" s="49"/>
      <c r="AE94" s="49"/>
      <c r="AF94" s="64"/>
      <c r="AG94" s="45">
        <f>SUM(AD94:AF94)</f>
        <v>0</v>
      </c>
      <c r="AH94" s="45">
        <f>SUM(U94,Y94,AC94,AG94)</f>
        <v>0</v>
      </c>
      <c r="AI94" s="59">
        <f>IF(ISERROR(AH94/$J$92),0,AH94/$J$92)</f>
        <v>0</v>
      </c>
      <c r="AJ94" s="59">
        <f>IF(ISERROR(AH94/$AH$232),"-",AH94/$AH$232)</f>
        <v>0</v>
      </c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1:106" s="16" customFormat="1" ht="24.95" customHeight="1">
      <c r="A95" s="106" t="s">
        <v>60</v>
      </c>
      <c r="B95" s="106"/>
      <c r="C95" s="106"/>
      <c r="D95" s="106"/>
      <c r="E95" s="106"/>
      <c r="F95" s="106"/>
      <c r="G95" s="106"/>
      <c r="H95" s="106"/>
      <c r="I95" s="106"/>
      <c r="J95" s="50">
        <f>J92</f>
        <v>1033865000</v>
      </c>
      <c r="K95" s="50">
        <f>SUM(K93:K94)</f>
        <v>0</v>
      </c>
      <c r="L95" s="26"/>
      <c r="M95" s="50">
        <f>SUM(M93:M94)</f>
        <v>0</v>
      </c>
      <c r="N95" s="50">
        <f>SUM(N93:N94)</f>
        <v>0</v>
      </c>
      <c r="O95" s="50">
        <f>SUM(O93:O94)</f>
        <v>0</v>
      </c>
      <c r="P95" s="51"/>
      <c r="Q95" s="56"/>
      <c r="R95" s="50">
        <f t="shared" ref="R95:AH95" si="26">SUM(R93:R94)</f>
        <v>0</v>
      </c>
      <c r="S95" s="50">
        <f t="shared" si="26"/>
        <v>0</v>
      </c>
      <c r="T95" s="50">
        <f t="shared" si="26"/>
        <v>0</v>
      </c>
      <c r="U95" s="50">
        <f t="shared" si="26"/>
        <v>0</v>
      </c>
      <c r="V95" s="50">
        <f t="shared" si="26"/>
        <v>0</v>
      </c>
      <c r="W95" s="50">
        <f t="shared" si="26"/>
        <v>0</v>
      </c>
      <c r="X95" s="50">
        <f t="shared" si="26"/>
        <v>0</v>
      </c>
      <c r="Y95" s="50">
        <f t="shared" si="26"/>
        <v>0</v>
      </c>
      <c r="Z95" s="50">
        <f t="shared" si="26"/>
        <v>0</v>
      </c>
      <c r="AA95" s="50">
        <f t="shared" si="26"/>
        <v>0</v>
      </c>
      <c r="AB95" s="50">
        <f t="shared" si="26"/>
        <v>0</v>
      </c>
      <c r="AC95" s="50">
        <f t="shared" si="26"/>
        <v>0</v>
      </c>
      <c r="AD95" s="50">
        <f t="shared" si="26"/>
        <v>0</v>
      </c>
      <c r="AE95" s="50">
        <f t="shared" si="26"/>
        <v>0</v>
      </c>
      <c r="AF95" s="50">
        <f t="shared" si="26"/>
        <v>0</v>
      </c>
      <c r="AG95" s="50">
        <f t="shared" si="26"/>
        <v>0</v>
      </c>
      <c r="AH95" s="50">
        <f t="shared" si="26"/>
        <v>0</v>
      </c>
      <c r="AI95" s="61">
        <f>IF(ISERROR(AH95/J95),0,AH95/J95)</f>
        <v>0</v>
      </c>
      <c r="AJ95" s="61">
        <f>IF(ISERROR(AH95/$AH$232),0,AH95/$AH$232)</f>
        <v>0</v>
      </c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1:106" ht="24.95" customHeight="1">
      <c r="A96" s="107" t="s">
        <v>61</v>
      </c>
      <c r="B96" s="107"/>
      <c r="C96" s="107"/>
      <c r="D96" s="107"/>
      <c r="E96" s="107"/>
      <c r="F96" s="20"/>
      <c r="G96" s="21"/>
      <c r="H96" s="40"/>
      <c r="I96" s="40"/>
      <c r="J96" s="99">
        <v>818314000</v>
      </c>
      <c r="K96" s="45"/>
      <c r="L96" s="46"/>
      <c r="M96" s="47"/>
      <c r="N96" s="47"/>
      <c r="O96" s="47"/>
      <c r="P96" s="21"/>
      <c r="Q96" s="5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57"/>
      <c r="AJ96" s="58"/>
    </row>
    <row r="97" spans="1:36" ht="24.95" customHeight="1">
      <c r="A97" s="23">
        <v>1</v>
      </c>
      <c r="B97" s="23"/>
      <c r="C97" s="32" t="s">
        <v>230</v>
      </c>
      <c r="D97" s="30">
        <v>46247</v>
      </c>
      <c r="E97" s="68" t="s">
        <v>231</v>
      </c>
      <c r="F97" s="31" t="s">
        <v>121</v>
      </c>
      <c r="G97" s="32" t="s">
        <v>122</v>
      </c>
      <c r="H97" s="40"/>
      <c r="I97" s="40"/>
      <c r="J97" s="100"/>
      <c r="K97" s="9">
        <v>30247000</v>
      </c>
      <c r="L97" s="46"/>
      <c r="M97" s="47"/>
      <c r="N97" s="47"/>
      <c r="O97" s="47"/>
      <c r="P97" s="21"/>
      <c r="Q97" s="55"/>
      <c r="R97" s="45"/>
      <c r="S97" s="45"/>
      <c r="T97" s="45"/>
      <c r="U97" s="45">
        <f t="shared" ref="U97:U118" si="27">SUM(R97:T97)</f>
        <v>0</v>
      </c>
      <c r="V97" s="45"/>
      <c r="W97" s="45"/>
      <c r="X97" s="45"/>
      <c r="Y97" s="45">
        <f t="shared" ref="Y97:Y118" si="28">SUM(V97:X97)</f>
        <v>0</v>
      </c>
      <c r="Z97" s="45"/>
      <c r="AA97" s="45"/>
      <c r="AB97" s="49">
        <v>14949000</v>
      </c>
      <c r="AC97" s="45">
        <f t="shared" ref="AC97:AC118" si="29">SUM(Z97:AB97)</f>
        <v>14949000</v>
      </c>
      <c r="AD97" s="45"/>
      <c r="AE97" s="45"/>
      <c r="AF97" s="45"/>
      <c r="AG97" s="45">
        <f t="shared" ref="AG97:AG118" si="30">SUM(AD97:AF97)</f>
        <v>0</v>
      </c>
      <c r="AH97" s="45">
        <f t="shared" ref="AH97:AH118" si="31">SUM(U97,Y97,AC97,AG97)</f>
        <v>14949000</v>
      </c>
      <c r="AI97" s="59">
        <f>IF(ISERROR(AH640/$J$96),0,AH97/$J$96)</f>
        <v>1.8268048695244125E-2</v>
      </c>
      <c r="AJ97" s="59">
        <f t="shared" ref="AJ97:AJ114" si="32">IF(ISERROR(AH97/$AH$232),"-",AH97/$AH$232)</f>
        <v>6.1592201040504011E-3</v>
      </c>
    </row>
    <row r="98" spans="1:36" ht="24.95" customHeight="1">
      <c r="A98" s="23">
        <v>2</v>
      </c>
      <c r="B98" s="23"/>
      <c r="C98" s="32" t="s">
        <v>232</v>
      </c>
      <c r="D98" s="30"/>
      <c r="E98" s="68" t="s">
        <v>233</v>
      </c>
      <c r="F98" s="31" t="s">
        <v>121</v>
      </c>
      <c r="G98" s="32" t="s">
        <v>122</v>
      </c>
      <c r="H98" s="40"/>
      <c r="I98" s="40"/>
      <c r="J98" s="100"/>
      <c r="K98" s="9">
        <v>25062000</v>
      </c>
      <c r="L98" s="46"/>
      <c r="M98" s="47"/>
      <c r="N98" s="47"/>
      <c r="O98" s="47"/>
      <c r="P98" s="21"/>
      <c r="Q98" s="55"/>
      <c r="R98" s="45"/>
      <c r="S98" s="45"/>
      <c r="T98" s="45"/>
      <c r="U98" s="45">
        <f t="shared" si="27"/>
        <v>0</v>
      </c>
      <c r="V98" s="45"/>
      <c r="W98" s="45"/>
      <c r="X98" s="45"/>
      <c r="Y98" s="45">
        <f t="shared" si="28"/>
        <v>0</v>
      </c>
      <c r="Z98" s="45"/>
      <c r="AA98" s="45"/>
      <c r="AB98" s="45"/>
      <c r="AC98" s="45">
        <f t="shared" si="29"/>
        <v>0</v>
      </c>
      <c r="AD98" s="45"/>
      <c r="AE98" s="45"/>
      <c r="AF98" s="45"/>
      <c r="AG98" s="45">
        <f t="shared" si="30"/>
        <v>0</v>
      </c>
      <c r="AH98" s="45">
        <f t="shared" si="31"/>
        <v>0</v>
      </c>
      <c r="AI98" s="59">
        <f>IF(ISERROR(AH641/$J$96),0,AH98/$J$96)</f>
        <v>0</v>
      </c>
      <c r="AJ98" s="59">
        <f t="shared" si="32"/>
        <v>0</v>
      </c>
    </row>
    <row r="99" spans="1:36" ht="24.95" customHeight="1">
      <c r="A99" s="23">
        <v>3</v>
      </c>
      <c r="B99" s="23"/>
      <c r="C99" s="32" t="s">
        <v>232</v>
      </c>
      <c r="D99" s="30"/>
      <c r="E99" s="68" t="s">
        <v>234</v>
      </c>
      <c r="F99" s="31" t="s">
        <v>121</v>
      </c>
      <c r="G99" s="32" t="s">
        <v>122</v>
      </c>
      <c r="H99" s="40"/>
      <c r="I99" s="40"/>
      <c r="J99" s="100"/>
      <c r="K99" s="9">
        <v>25062000</v>
      </c>
      <c r="L99" s="46"/>
      <c r="M99" s="47"/>
      <c r="N99" s="47"/>
      <c r="O99" s="47"/>
      <c r="P99" s="21"/>
      <c r="Q99" s="55"/>
      <c r="R99" s="45"/>
      <c r="S99" s="45"/>
      <c r="T99" s="45"/>
      <c r="U99" s="45">
        <f t="shared" si="27"/>
        <v>0</v>
      </c>
      <c r="V99" s="45"/>
      <c r="W99" s="45"/>
      <c r="X99" s="45"/>
      <c r="Y99" s="45">
        <f t="shared" si="28"/>
        <v>0</v>
      </c>
      <c r="Z99" s="45"/>
      <c r="AA99" s="45"/>
      <c r="AB99" s="45"/>
      <c r="AC99" s="45">
        <f t="shared" si="29"/>
        <v>0</v>
      </c>
      <c r="AD99" s="45"/>
      <c r="AE99" s="45"/>
      <c r="AF99" s="45"/>
      <c r="AG99" s="45">
        <f t="shared" si="30"/>
        <v>0</v>
      </c>
      <c r="AH99" s="45">
        <f t="shared" si="31"/>
        <v>0</v>
      </c>
      <c r="AI99" s="59">
        <f>IF(ISERROR(AH642/$J$96),0,AH99/$J$96)</f>
        <v>0</v>
      </c>
      <c r="AJ99" s="59">
        <f t="shared" si="32"/>
        <v>0</v>
      </c>
    </row>
    <row r="100" spans="1:36" ht="24.95" customHeight="1">
      <c r="A100" s="23">
        <v>4</v>
      </c>
      <c r="B100" s="23"/>
      <c r="C100" s="32" t="s">
        <v>232</v>
      </c>
      <c r="D100" s="30"/>
      <c r="E100" s="68" t="s">
        <v>235</v>
      </c>
      <c r="F100" s="31" t="s">
        <v>121</v>
      </c>
      <c r="G100" s="32" t="s">
        <v>122</v>
      </c>
      <c r="H100" s="40"/>
      <c r="I100" s="40"/>
      <c r="J100" s="100"/>
      <c r="K100" s="9">
        <v>67439000</v>
      </c>
      <c r="L100" s="46"/>
      <c r="M100" s="47"/>
      <c r="N100" s="47"/>
      <c r="O100" s="47"/>
      <c r="P100" s="21"/>
      <c r="Q100" s="55"/>
      <c r="R100" s="45"/>
      <c r="S100" s="45"/>
      <c r="T100" s="45"/>
      <c r="U100" s="45">
        <f t="shared" si="27"/>
        <v>0</v>
      </c>
      <c r="V100" s="45"/>
      <c r="W100" s="45"/>
      <c r="X100" s="45"/>
      <c r="Y100" s="45">
        <f t="shared" si="28"/>
        <v>0</v>
      </c>
      <c r="Z100" s="45"/>
      <c r="AA100" s="45"/>
      <c r="AB100" s="45"/>
      <c r="AC100" s="45">
        <f t="shared" si="29"/>
        <v>0</v>
      </c>
      <c r="AD100" s="45"/>
      <c r="AE100" s="45"/>
      <c r="AF100" s="45"/>
      <c r="AG100" s="45">
        <f t="shared" si="30"/>
        <v>0</v>
      </c>
      <c r="AH100" s="45">
        <f t="shared" si="31"/>
        <v>0</v>
      </c>
      <c r="AI100" s="59">
        <f>IF(ISERROR(AH643/$J$96),0,AH100/$J$96)</f>
        <v>0</v>
      </c>
      <c r="AJ100" s="59">
        <f t="shared" si="32"/>
        <v>0</v>
      </c>
    </row>
    <row r="101" spans="1:36" ht="24.95" customHeight="1">
      <c r="A101" s="23">
        <v>5</v>
      </c>
      <c r="B101" s="23"/>
      <c r="C101" s="32" t="s">
        <v>232</v>
      </c>
      <c r="D101" s="30"/>
      <c r="E101" s="68" t="s">
        <v>236</v>
      </c>
      <c r="F101" s="31" t="s">
        <v>121</v>
      </c>
      <c r="G101" s="32" t="s">
        <v>122</v>
      </c>
      <c r="H101" s="40"/>
      <c r="I101" s="40"/>
      <c r="J101" s="100"/>
      <c r="K101" s="9">
        <v>61801000</v>
      </c>
      <c r="L101" s="46"/>
      <c r="M101" s="47"/>
      <c r="N101" s="47"/>
      <c r="O101" s="47"/>
      <c r="P101" s="21"/>
      <c r="Q101" s="55"/>
      <c r="R101" s="45"/>
      <c r="S101" s="45"/>
      <c r="T101" s="45"/>
      <c r="U101" s="45">
        <f t="shared" si="27"/>
        <v>0</v>
      </c>
      <c r="V101" s="45"/>
      <c r="W101" s="45"/>
      <c r="X101" s="45"/>
      <c r="Y101" s="45">
        <f t="shared" si="28"/>
        <v>0</v>
      </c>
      <c r="Z101" s="45"/>
      <c r="AA101" s="45"/>
      <c r="AB101" s="45"/>
      <c r="AC101" s="45">
        <f t="shared" si="29"/>
        <v>0</v>
      </c>
      <c r="AD101" s="45"/>
      <c r="AE101" s="45"/>
      <c r="AF101" s="45"/>
      <c r="AG101" s="45">
        <f t="shared" si="30"/>
        <v>0</v>
      </c>
      <c r="AH101" s="45">
        <f t="shared" si="31"/>
        <v>0</v>
      </c>
      <c r="AI101" s="59">
        <f>IF(ISERROR(AH644/$J$96),0,AH101/$J$96)</f>
        <v>0</v>
      </c>
      <c r="AJ101" s="59">
        <f t="shared" si="32"/>
        <v>0</v>
      </c>
    </row>
    <row r="102" spans="1:36" ht="24.95" customHeight="1">
      <c r="A102" s="23">
        <v>6</v>
      </c>
      <c r="B102" s="23"/>
      <c r="C102" s="32" t="s">
        <v>237</v>
      </c>
      <c r="D102" s="30">
        <v>46252</v>
      </c>
      <c r="E102" s="68" t="s">
        <v>238</v>
      </c>
      <c r="F102" s="31" t="s">
        <v>121</v>
      </c>
      <c r="G102" s="32" t="s">
        <v>122</v>
      </c>
      <c r="H102" s="40"/>
      <c r="I102" s="40"/>
      <c r="J102" s="100"/>
      <c r="K102" s="9">
        <v>9893000</v>
      </c>
      <c r="L102" s="46"/>
      <c r="M102" s="47"/>
      <c r="N102" s="47"/>
      <c r="O102" s="47"/>
      <c r="P102" s="21"/>
      <c r="Q102" s="55"/>
      <c r="R102" s="45"/>
      <c r="S102" s="45"/>
      <c r="T102" s="45"/>
      <c r="U102" s="45">
        <f t="shared" si="27"/>
        <v>0</v>
      </c>
      <c r="V102" s="45"/>
      <c r="W102" s="45"/>
      <c r="X102" s="45"/>
      <c r="Y102" s="45">
        <f t="shared" si="28"/>
        <v>0</v>
      </c>
      <c r="Z102" s="45"/>
      <c r="AA102" s="45"/>
      <c r="AB102" s="9">
        <v>9893000</v>
      </c>
      <c r="AC102" s="45">
        <f t="shared" si="29"/>
        <v>9893000</v>
      </c>
      <c r="AD102" s="45"/>
      <c r="AE102" s="45"/>
      <c r="AF102" s="45"/>
      <c r="AG102" s="45">
        <f t="shared" si="30"/>
        <v>0</v>
      </c>
      <c r="AH102" s="45">
        <f t="shared" si="31"/>
        <v>9893000</v>
      </c>
      <c r="AI102" s="59">
        <f>IF(ISERROR(AH645/$J$96),0,AH102/$J$96)</f>
        <v>1.2089491319957865E-2</v>
      </c>
      <c r="AJ102" s="59">
        <f t="shared" si="32"/>
        <v>4.0760696026069044E-3</v>
      </c>
    </row>
    <row r="103" spans="1:36" ht="24.95" customHeight="1">
      <c r="A103" s="23">
        <v>7</v>
      </c>
      <c r="B103" s="23"/>
      <c r="C103" s="32" t="s">
        <v>237</v>
      </c>
      <c r="D103" s="30">
        <v>46252</v>
      </c>
      <c r="E103" s="68" t="s">
        <v>239</v>
      </c>
      <c r="F103" s="31" t="s">
        <v>121</v>
      </c>
      <c r="G103" s="32" t="s">
        <v>122</v>
      </c>
      <c r="H103" s="40"/>
      <c r="I103" s="40"/>
      <c r="J103" s="100"/>
      <c r="K103" s="9">
        <v>13850000</v>
      </c>
      <c r="L103" s="46"/>
      <c r="M103" s="47"/>
      <c r="N103" s="47"/>
      <c r="O103" s="47"/>
      <c r="P103" s="21"/>
      <c r="Q103" s="55"/>
      <c r="R103" s="45"/>
      <c r="S103" s="45"/>
      <c r="T103" s="45"/>
      <c r="U103" s="45">
        <f t="shared" si="27"/>
        <v>0</v>
      </c>
      <c r="V103" s="45"/>
      <c r="W103" s="45"/>
      <c r="X103" s="45"/>
      <c r="Y103" s="45">
        <f t="shared" si="28"/>
        <v>0</v>
      </c>
      <c r="Z103" s="9"/>
      <c r="AA103" s="9">
        <v>13850000</v>
      </c>
      <c r="AB103" s="45"/>
      <c r="AC103" s="45">
        <f t="shared" si="29"/>
        <v>13850000</v>
      </c>
      <c r="AD103" s="45"/>
      <c r="AE103" s="45"/>
      <c r="AF103" s="45"/>
      <c r="AG103" s="45">
        <f t="shared" si="30"/>
        <v>0</v>
      </c>
      <c r="AH103" s="45">
        <f t="shared" si="31"/>
        <v>13850000</v>
      </c>
      <c r="AI103" s="59">
        <f>IF(ISERROR(AH646/$J$96),0,AH103/$J$96)</f>
        <v>1.6925043442981545E-2</v>
      </c>
      <c r="AJ103" s="59">
        <f t="shared" si="32"/>
        <v>5.7064150405443876E-3</v>
      </c>
    </row>
    <row r="104" spans="1:36" ht="24.95" customHeight="1">
      <c r="A104" s="23">
        <v>8</v>
      </c>
      <c r="B104" s="23"/>
      <c r="C104" s="32" t="s">
        <v>232</v>
      </c>
      <c r="D104" s="30"/>
      <c r="E104" s="68" t="s">
        <v>240</v>
      </c>
      <c r="F104" s="31" t="s">
        <v>121</v>
      </c>
      <c r="G104" s="32" t="s">
        <v>122</v>
      </c>
      <c r="H104" s="40"/>
      <c r="I104" s="40"/>
      <c r="J104" s="100"/>
      <c r="K104" s="70">
        <v>11871000</v>
      </c>
      <c r="L104" s="46"/>
      <c r="M104" s="47"/>
      <c r="N104" s="47"/>
      <c r="O104" s="47"/>
      <c r="P104" s="21"/>
      <c r="Q104" s="55"/>
      <c r="R104" s="45"/>
      <c r="S104" s="45"/>
      <c r="T104" s="45"/>
      <c r="U104" s="45">
        <f t="shared" si="27"/>
        <v>0</v>
      </c>
      <c r="V104" s="45"/>
      <c r="W104" s="45"/>
      <c r="X104" s="70"/>
      <c r="Y104" s="45">
        <f t="shared" si="28"/>
        <v>0</v>
      </c>
      <c r="Z104" s="70"/>
      <c r="AA104" s="70"/>
      <c r="AB104" s="49"/>
      <c r="AC104" s="45">
        <f t="shared" si="29"/>
        <v>0</v>
      </c>
      <c r="AD104" s="49"/>
      <c r="AE104" s="49"/>
      <c r="AF104" s="49"/>
      <c r="AG104" s="45">
        <f t="shared" si="30"/>
        <v>0</v>
      </c>
      <c r="AH104" s="45">
        <f t="shared" si="31"/>
        <v>0</v>
      </c>
      <c r="AI104" s="59">
        <f>IF(ISERROR(AH647/$J$96),0,AH104/$J$96)</f>
        <v>0</v>
      </c>
      <c r="AJ104" s="59">
        <f t="shared" si="32"/>
        <v>0</v>
      </c>
    </row>
    <row r="105" spans="1:36" ht="24.95" customHeight="1">
      <c r="A105" s="23">
        <v>9</v>
      </c>
      <c r="B105" s="23"/>
      <c r="C105" s="32" t="s">
        <v>237</v>
      </c>
      <c r="D105" s="30">
        <v>46252</v>
      </c>
      <c r="E105" s="68" t="s">
        <v>241</v>
      </c>
      <c r="F105" s="31" t="s">
        <v>121</v>
      </c>
      <c r="G105" s="32" t="s">
        <v>122</v>
      </c>
      <c r="H105" s="40"/>
      <c r="I105" s="40"/>
      <c r="J105" s="100"/>
      <c r="K105" s="70">
        <v>12663000</v>
      </c>
      <c r="L105" s="46"/>
      <c r="M105" s="47"/>
      <c r="N105" s="47"/>
      <c r="O105" s="47"/>
      <c r="P105" s="21"/>
      <c r="Q105" s="55"/>
      <c r="R105" s="45"/>
      <c r="S105" s="45"/>
      <c r="T105" s="45"/>
      <c r="U105" s="45">
        <f t="shared" si="27"/>
        <v>0</v>
      </c>
      <c r="V105" s="45"/>
      <c r="W105" s="45"/>
      <c r="X105" s="70"/>
      <c r="Y105" s="45">
        <f t="shared" si="28"/>
        <v>0</v>
      </c>
      <c r="Z105" s="70"/>
      <c r="AA105" s="70">
        <v>12663000</v>
      </c>
      <c r="AB105" s="49"/>
      <c r="AC105" s="45">
        <f t="shared" si="29"/>
        <v>12663000</v>
      </c>
      <c r="AD105" s="49"/>
      <c r="AE105" s="49"/>
      <c r="AF105" s="49"/>
      <c r="AG105" s="45">
        <f t="shared" si="30"/>
        <v>0</v>
      </c>
      <c r="AH105" s="45">
        <f t="shared" si="31"/>
        <v>12663000</v>
      </c>
      <c r="AI105" s="59">
        <f>IF(ISERROR(AH648/$J$96),0,AH105/$J$96)</f>
        <v>1.5474500008554173E-2</v>
      </c>
      <c r="AJ105" s="59">
        <f t="shared" si="32"/>
        <v>5.2173526107157824E-3</v>
      </c>
    </row>
    <row r="106" spans="1:36" ht="24.95" customHeight="1">
      <c r="A106" s="23">
        <v>10</v>
      </c>
      <c r="B106" s="23"/>
      <c r="C106" s="32" t="s">
        <v>232</v>
      </c>
      <c r="D106" s="30"/>
      <c r="E106" s="68" t="s">
        <v>242</v>
      </c>
      <c r="F106" s="31" t="s">
        <v>121</v>
      </c>
      <c r="G106" s="32" t="s">
        <v>122</v>
      </c>
      <c r="H106" s="40"/>
      <c r="I106" s="40"/>
      <c r="J106" s="100"/>
      <c r="K106" s="70">
        <v>11871000</v>
      </c>
      <c r="L106" s="46"/>
      <c r="M106" s="47"/>
      <c r="N106" s="47"/>
      <c r="O106" s="47"/>
      <c r="P106" s="21"/>
      <c r="Q106" s="55"/>
      <c r="R106" s="45"/>
      <c r="S106" s="45"/>
      <c r="T106" s="45"/>
      <c r="U106" s="45">
        <f t="shared" si="27"/>
        <v>0</v>
      </c>
      <c r="V106" s="45"/>
      <c r="W106" s="45"/>
      <c r="X106" s="70"/>
      <c r="Y106" s="45">
        <f t="shared" si="28"/>
        <v>0</v>
      </c>
      <c r="Z106" s="70"/>
      <c r="AA106" s="70"/>
      <c r="AB106" s="49"/>
      <c r="AC106" s="45">
        <f t="shared" si="29"/>
        <v>0</v>
      </c>
      <c r="AD106" s="49"/>
      <c r="AE106" s="49"/>
      <c r="AF106" s="49"/>
      <c r="AG106" s="45">
        <f t="shared" si="30"/>
        <v>0</v>
      </c>
      <c r="AH106" s="45">
        <f t="shared" si="31"/>
        <v>0</v>
      </c>
      <c r="AI106" s="59">
        <f>IF(ISERROR(AH649/$J$96),0,AH106/$J$96)</f>
        <v>0</v>
      </c>
      <c r="AJ106" s="59">
        <f t="shared" si="32"/>
        <v>0</v>
      </c>
    </row>
    <row r="107" spans="1:36" ht="24.95" customHeight="1">
      <c r="A107" s="23">
        <v>11</v>
      </c>
      <c r="B107" s="23"/>
      <c r="C107" s="32" t="s">
        <v>237</v>
      </c>
      <c r="D107" s="30"/>
      <c r="E107" s="68" t="s">
        <v>236</v>
      </c>
      <c r="F107" s="31" t="s">
        <v>121</v>
      </c>
      <c r="G107" s="32" t="s">
        <v>122</v>
      </c>
      <c r="H107" s="40"/>
      <c r="I107" s="40"/>
      <c r="J107" s="100"/>
      <c r="K107" s="70">
        <v>28319000</v>
      </c>
      <c r="L107" s="46"/>
      <c r="M107" s="47"/>
      <c r="N107" s="47"/>
      <c r="O107" s="47"/>
      <c r="P107" s="21"/>
      <c r="Q107" s="55"/>
      <c r="R107" s="45"/>
      <c r="S107" s="45"/>
      <c r="T107" s="45"/>
      <c r="U107" s="45">
        <f t="shared" si="27"/>
        <v>0</v>
      </c>
      <c r="V107" s="45"/>
      <c r="W107" s="45"/>
      <c r="X107" s="70"/>
      <c r="Y107" s="45">
        <f t="shared" si="28"/>
        <v>0</v>
      </c>
      <c r="Z107" s="70"/>
      <c r="AA107" s="70">
        <v>28319000</v>
      </c>
      <c r="AB107" s="49"/>
      <c r="AC107" s="45">
        <f t="shared" si="29"/>
        <v>28319000</v>
      </c>
      <c r="AD107" s="49"/>
      <c r="AE107" s="49"/>
      <c r="AF107" s="49"/>
      <c r="AG107" s="45">
        <f t="shared" si="30"/>
        <v>0</v>
      </c>
      <c r="AH107" s="45">
        <f t="shared" si="31"/>
        <v>28319000</v>
      </c>
      <c r="AI107" s="59">
        <f>IF(ISERROR(AH650/$J$96),0,AH107/$J$96)</f>
        <v>3.4606520235508621E-2</v>
      </c>
      <c r="AJ107" s="59">
        <f t="shared" si="32"/>
        <v>1.1667867691926103E-2</v>
      </c>
    </row>
    <row r="108" spans="1:36" ht="24.95" customHeight="1">
      <c r="A108" s="23">
        <v>12</v>
      </c>
      <c r="B108" s="23"/>
      <c r="C108" s="32" t="s">
        <v>232</v>
      </c>
      <c r="D108" s="30"/>
      <c r="E108" s="68" t="s">
        <v>243</v>
      </c>
      <c r="F108" s="31" t="s">
        <v>121</v>
      </c>
      <c r="G108" s="32" t="s">
        <v>122</v>
      </c>
      <c r="H108" s="40"/>
      <c r="I108" s="40"/>
      <c r="J108" s="100"/>
      <c r="K108" s="70">
        <v>14160000</v>
      </c>
      <c r="L108" s="46"/>
      <c r="M108" s="47"/>
      <c r="N108" s="47"/>
      <c r="O108" s="47"/>
      <c r="P108" s="21"/>
      <c r="Q108" s="55"/>
      <c r="R108" s="45"/>
      <c r="S108" s="45"/>
      <c r="T108" s="45"/>
      <c r="U108" s="45">
        <f t="shared" si="27"/>
        <v>0</v>
      </c>
      <c r="V108" s="45"/>
      <c r="W108" s="45"/>
      <c r="X108" s="70"/>
      <c r="Y108" s="45">
        <f t="shared" si="28"/>
        <v>0</v>
      </c>
      <c r="Z108" s="70"/>
      <c r="AA108" s="70"/>
      <c r="AB108" s="49"/>
      <c r="AC108" s="45">
        <f t="shared" si="29"/>
        <v>0</v>
      </c>
      <c r="AD108" s="49"/>
      <c r="AE108" s="49"/>
      <c r="AF108" s="49"/>
      <c r="AG108" s="45">
        <f t="shared" si="30"/>
        <v>0</v>
      </c>
      <c r="AH108" s="45">
        <f t="shared" si="31"/>
        <v>0</v>
      </c>
      <c r="AI108" s="59">
        <f>IF(ISERROR(AH651/$J$96),0,AH108/$J$96)</f>
        <v>0</v>
      </c>
      <c r="AJ108" s="59">
        <f t="shared" si="32"/>
        <v>0</v>
      </c>
    </row>
    <row r="109" spans="1:36" ht="24.95" customHeight="1">
      <c r="A109" s="23">
        <v>13</v>
      </c>
      <c r="B109" s="23"/>
      <c r="C109" s="32" t="s">
        <v>244</v>
      </c>
      <c r="D109" s="30">
        <v>46247</v>
      </c>
      <c r="E109" s="68" t="s">
        <v>245</v>
      </c>
      <c r="F109" s="31" t="s">
        <v>121</v>
      </c>
      <c r="G109" s="32" t="s">
        <v>122</v>
      </c>
      <c r="H109" s="40"/>
      <c r="I109" s="40"/>
      <c r="J109" s="100"/>
      <c r="K109" s="70">
        <v>26712000</v>
      </c>
      <c r="L109" s="46"/>
      <c r="M109" s="47"/>
      <c r="N109" s="47"/>
      <c r="O109" s="47"/>
      <c r="P109" s="21"/>
      <c r="Q109" s="55"/>
      <c r="R109" s="45"/>
      <c r="S109" s="45"/>
      <c r="T109" s="45"/>
      <c r="U109" s="45">
        <f t="shared" si="27"/>
        <v>0</v>
      </c>
      <c r="V109" s="45"/>
      <c r="W109" s="45"/>
      <c r="X109" s="70"/>
      <c r="Y109" s="45">
        <f t="shared" si="28"/>
        <v>0</v>
      </c>
      <c r="Z109" s="70"/>
      <c r="AA109" s="70"/>
      <c r="AB109" s="49">
        <v>13178000</v>
      </c>
      <c r="AC109" s="45">
        <f t="shared" si="29"/>
        <v>13178000</v>
      </c>
      <c r="AD109" s="49"/>
      <c r="AE109" s="49"/>
      <c r="AF109" s="49"/>
      <c r="AG109" s="45">
        <f t="shared" si="30"/>
        <v>0</v>
      </c>
      <c r="AH109" s="45">
        <f t="shared" si="31"/>
        <v>13178000</v>
      </c>
      <c r="AI109" s="59">
        <f>IF(ISERROR(AH652/$J$96),0,AH109/$J$96)</f>
        <v>1.6103842779177674E-2</v>
      </c>
      <c r="AJ109" s="59">
        <f t="shared" si="32"/>
        <v>5.429540606808227E-3</v>
      </c>
    </row>
    <row r="110" spans="1:36" ht="24.95" customHeight="1">
      <c r="A110" s="23">
        <v>14</v>
      </c>
      <c r="B110" s="23"/>
      <c r="C110" s="32" t="s">
        <v>232</v>
      </c>
      <c r="D110" s="30"/>
      <c r="E110" s="68" t="s">
        <v>231</v>
      </c>
      <c r="F110" s="31" t="s">
        <v>121</v>
      </c>
      <c r="G110" s="32" t="s">
        <v>122</v>
      </c>
      <c r="H110" s="40"/>
      <c r="I110" s="40"/>
      <c r="J110" s="100"/>
      <c r="K110" s="70">
        <v>30348000</v>
      </c>
      <c r="L110" s="46"/>
      <c r="M110" s="47"/>
      <c r="N110" s="47"/>
      <c r="O110" s="47"/>
      <c r="P110" s="21"/>
      <c r="Q110" s="55"/>
      <c r="R110" s="45"/>
      <c r="S110" s="45"/>
      <c r="T110" s="45"/>
      <c r="U110" s="45">
        <f t="shared" si="27"/>
        <v>0</v>
      </c>
      <c r="V110" s="45"/>
      <c r="W110" s="45"/>
      <c r="X110" s="70"/>
      <c r="Y110" s="45">
        <f t="shared" si="28"/>
        <v>0</v>
      </c>
      <c r="Z110" s="70"/>
      <c r="AA110" s="70"/>
      <c r="AB110" s="49"/>
      <c r="AC110" s="45">
        <f t="shared" si="29"/>
        <v>0</v>
      </c>
      <c r="AD110" s="49"/>
      <c r="AE110" s="49"/>
      <c r="AF110" s="49"/>
      <c r="AG110" s="45">
        <f t="shared" si="30"/>
        <v>0</v>
      </c>
      <c r="AH110" s="45">
        <f t="shared" si="31"/>
        <v>0</v>
      </c>
      <c r="AI110" s="59">
        <f>IF(ISERROR(AH653/$J$96),0,AH110/$J$96)</f>
        <v>0</v>
      </c>
      <c r="AJ110" s="59">
        <f t="shared" si="32"/>
        <v>0</v>
      </c>
    </row>
    <row r="111" spans="1:36" ht="24.95" customHeight="1">
      <c r="A111" s="23">
        <v>15</v>
      </c>
      <c r="B111" s="23"/>
      <c r="C111" s="32" t="s">
        <v>232</v>
      </c>
      <c r="D111" s="30"/>
      <c r="E111" s="68" t="s">
        <v>240</v>
      </c>
      <c r="F111" s="31" t="s">
        <v>121</v>
      </c>
      <c r="G111" s="32" t="s">
        <v>122</v>
      </c>
      <c r="H111" s="40"/>
      <c r="I111" s="40"/>
      <c r="J111" s="100"/>
      <c r="K111" s="70">
        <v>30348000</v>
      </c>
      <c r="L111" s="46"/>
      <c r="M111" s="47"/>
      <c r="N111" s="47"/>
      <c r="O111" s="47"/>
      <c r="P111" s="21"/>
      <c r="Q111" s="55"/>
      <c r="R111" s="45"/>
      <c r="S111" s="45"/>
      <c r="T111" s="45"/>
      <c r="U111" s="45">
        <f t="shared" si="27"/>
        <v>0</v>
      </c>
      <c r="V111" s="45"/>
      <c r="W111" s="45"/>
      <c r="X111" s="70"/>
      <c r="Y111" s="45">
        <f t="shared" si="28"/>
        <v>0</v>
      </c>
      <c r="Z111" s="70"/>
      <c r="AA111" s="70"/>
      <c r="AB111" s="49"/>
      <c r="AC111" s="45">
        <f t="shared" si="29"/>
        <v>0</v>
      </c>
      <c r="AD111" s="49"/>
      <c r="AE111" s="49"/>
      <c r="AF111" s="49"/>
      <c r="AG111" s="45">
        <f t="shared" si="30"/>
        <v>0</v>
      </c>
      <c r="AH111" s="45">
        <f t="shared" si="31"/>
        <v>0</v>
      </c>
      <c r="AI111" s="59">
        <f>IF(ISERROR(AH654/$J$96),0,AH111/$J$96)</f>
        <v>0</v>
      </c>
      <c r="AJ111" s="59">
        <f t="shared" si="32"/>
        <v>0</v>
      </c>
    </row>
    <row r="112" spans="1:36" ht="24.95" customHeight="1">
      <c r="A112" s="23">
        <v>16</v>
      </c>
      <c r="B112" s="23"/>
      <c r="C112" s="32" t="s">
        <v>246</v>
      </c>
      <c r="D112" s="30">
        <v>46247</v>
      </c>
      <c r="E112" s="68" t="s">
        <v>247</v>
      </c>
      <c r="F112" s="31" t="s">
        <v>121</v>
      </c>
      <c r="G112" s="32" t="s">
        <v>122</v>
      </c>
      <c r="H112" s="40"/>
      <c r="I112" s="40"/>
      <c r="J112" s="100"/>
      <c r="K112" s="70">
        <v>30348000</v>
      </c>
      <c r="L112" s="46"/>
      <c r="M112" s="47"/>
      <c r="N112" s="47"/>
      <c r="O112" s="47"/>
      <c r="P112" s="21"/>
      <c r="Q112" s="55"/>
      <c r="R112" s="45"/>
      <c r="S112" s="45"/>
      <c r="T112" s="45"/>
      <c r="U112" s="45">
        <f t="shared" si="27"/>
        <v>0</v>
      </c>
      <c r="V112" s="45"/>
      <c r="W112" s="45"/>
      <c r="X112" s="70"/>
      <c r="Y112" s="45">
        <f t="shared" si="28"/>
        <v>0</v>
      </c>
      <c r="Z112" s="70"/>
      <c r="AA112" s="70"/>
      <c r="AB112" s="49">
        <v>14949000</v>
      </c>
      <c r="AC112" s="45">
        <f t="shared" si="29"/>
        <v>14949000</v>
      </c>
      <c r="AD112" s="49"/>
      <c r="AE112" s="49"/>
      <c r="AF112" s="49"/>
      <c r="AG112" s="45">
        <f t="shared" si="30"/>
        <v>0</v>
      </c>
      <c r="AH112" s="45">
        <f t="shared" si="31"/>
        <v>14949000</v>
      </c>
      <c r="AI112" s="59">
        <f>IF(ISERROR(AH655/$J$96),0,AH112/$J$96)</f>
        <v>1.8268048695244125E-2</v>
      </c>
      <c r="AJ112" s="59">
        <f t="shared" si="32"/>
        <v>6.1592201040504011E-3</v>
      </c>
    </row>
    <row r="113" spans="1:106" ht="24.95" customHeight="1">
      <c r="A113" s="23">
        <v>17</v>
      </c>
      <c r="B113" s="23"/>
      <c r="C113" s="32" t="s">
        <v>232</v>
      </c>
      <c r="D113" s="30"/>
      <c r="E113" s="68" t="s">
        <v>242</v>
      </c>
      <c r="F113" s="31" t="s">
        <v>121</v>
      </c>
      <c r="G113" s="32" t="s">
        <v>122</v>
      </c>
      <c r="H113" s="40"/>
      <c r="I113" s="40"/>
      <c r="J113" s="100"/>
      <c r="K113" s="70">
        <v>26012000</v>
      </c>
      <c r="L113" s="46"/>
      <c r="M113" s="47"/>
      <c r="N113" s="47"/>
      <c r="O113" s="47"/>
      <c r="P113" s="21"/>
      <c r="Q113" s="55"/>
      <c r="R113" s="45"/>
      <c r="S113" s="45"/>
      <c r="T113" s="45"/>
      <c r="U113" s="45">
        <f t="shared" si="27"/>
        <v>0</v>
      </c>
      <c r="V113" s="45"/>
      <c r="W113" s="45"/>
      <c r="X113" s="70"/>
      <c r="Y113" s="45">
        <f t="shared" si="28"/>
        <v>0</v>
      </c>
      <c r="Z113" s="70"/>
      <c r="AA113" s="70"/>
      <c r="AB113" s="49"/>
      <c r="AC113" s="45">
        <f t="shared" si="29"/>
        <v>0</v>
      </c>
      <c r="AD113" s="49"/>
      <c r="AE113" s="49"/>
      <c r="AF113" s="49"/>
      <c r="AG113" s="45">
        <f t="shared" si="30"/>
        <v>0</v>
      </c>
      <c r="AH113" s="45">
        <f t="shared" si="31"/>
        <v>0</v>
      </c>
      <c r="AI113" s="59">
        <f>IF(ISERROR(AH656/$J$96),0,AH113/$J$96)</f>
        <v>0</v>
      </c>
      <c r="AJ113" s="59">
        <f t="shared" si="32"/>
        <v>0</v>
      </c>
    </row>
    <row r="114" spans="1:106" ht="24.95" customHeight="1">
      <c r="A114" s="23">
        <v>18</v>
      </c>
      <c r="B114" s="23"/>
      <c r="C114" s="32" t="s">
        <v>248</v>
      </c>
      <c r="D114" s="30">
        <v>46247</v>
      </c>
      <c r="E114" s="68" t="s">
        <v>238</v>
      </c>
      <c r="F114" s="31" t="s">
        <v>121</v>
      </c>
      <c r="G114" s="32" t="s">
        <v>122</v>
      </c>
      <c r="H114" s="40"/>
      <c r="I114" s="40"/>
      <c r="J114" s="100"/>
      <c r="K114" s="70">
        <v>21677000</v>
      </c>
      <c r="L114" s="46"/>
      <c r="M114" s="47"/>
      <c r="N114" s="47"/>
      <c r="O114" s="47"/>
      <c r="P114" s="21"/>
      <c r="Q114" s="55"/>
      <c r="R114" s="45"/>
      <c r="S114" s="45"/>
      <c r="T114" s="45"/>
      <c r="U114" s="45">
        <f t="shared" si="27"/>
        <v>0</v>
      </c>
      <c r="V114" s="45"/>
      <c r="W114" s="45"/>
      <c r="X114" s="70"/>
      <c r="Y114" s="45">
        <f t="shared" si="28"/>
        <v>0</v>
      </c>
      <c r="Z114" s="70"/>
      <c r="AA114" s="70"/>
      <c r="AB114" s="49">
        <v>10678000</v>
      </c>
      <c r="AC114" s="45">
        <f t="shared" si="29"/>
        <v>10678000</v>
      </c>
      <c r="AD114" s="49"/>
      <c r="AE114" s="49"/>
      <c r="AF114" s="49"/>
      <c r="AG114" s="45">
        <f t="shared" si="30"/>
        <v>0</v>
      </c>
      <c r="AH114" s="45">
        <f t="shared" si="31"/>
        <v>10678000</v>
      </c>
      <c r="AI114" s="59">
        <f>IF(ISERROR(AH657/$J$96),0,AH114/$J$96)</f>
        <v>1.3048780785859707E-2</v>
      </c>
      <c r="AJ114" s="59">
        <f t="shared" si="32"/>
        <v>4.3995017908254851E-3</v>
      </c>
    </row>
    <row r="115" spans="1:106" ht="24.95" customHeight="1">
      <c r="A115" s="23">
        <v>19</v>
      </c>
      <c r="B115" s="23"/>
      <c r="C115" s="32" t="s">
        <v>249</v>
      </c>
      <c r="D115" s="30">
        <v>46247</v>
      </c>
      <c r="E115" s="68" t="s">
        <v>250</v>
      </c>
      <c r="F115" s="31" t="s">
        <v>121</v>
      </c>
      <c r="G115" s="32" t="s">
        <v>122</v>
      </c>
      <c r="H115" s="40"/>
      <c r="I115" s="40"/>
      <c r="J115" s="100"/>
      <c r="K115" s="70">
        <v>35114000</v>
      </c>
      <c r="L115" s="46"/>
      <c r="M115" s="47"/>
      <c r="N115" s="47"/>
      <c r="O115" s="47"/>
      <c r="P115" s="21"/>
      <c r="Q115" s="55"/>
      <c r="R115" s="45"/>
      <c r="S115" s="45"/>
      <c r="T115" s="45"/>
      <c r="U115" s="45">
        <f t="shared" si="27"/>
        <v>0</v>
      </c>
      <c r="V115" s="45"/>
      <c r="W115" s="45"/>
      <c r="X115" s="70"/>
      <c r="Y115" s="45">
        <f t="shared" si="28"/>
        <v>0</v>
      </c>
      <c r="Z115" s="49"/>
      <c r="AA115" s="49"/>
      <c r="AB115" s="49">
        <v>17264000</v>
      </c>
      <c r="AC115" s="45">
        <f t="shared" si="29"/>
        <v>17264000</v>
      </c>
      <c r="AD115" s="49"/>
      <c r="AE115" s="49"/>
      <c r="AF115" s="49"/>
      <c r="AG115" s="45">
        <f t="shared" si="30"/>
        <v>0</v>
      </c>
      <c r="AH115" s="45">
        <f t="shared" si="31"/>
        <v>17264000</v>
      </c>
      <c r="AI115" s="59">
        <f>IF(ISERROR(AH658/$J$96),0,AH115/$J$96)</f>
        <v>2.1097036101056562E-2</v>
      </c>
      <c r="AJ115" s="59">
        <f>IF(ISERROR(AH115/$AH$232),"-",AH115/$AH$232)</f>
        <v>7.1130360476504197E-3</v>
      </c>
    </row>
    <row r="116" spans="1:106" ht="24.95" customHeight="1">
      <c r="A116" s="23">
        <v>20</v>
      </c>
      <c r="B116" s="23"/>
      <c r="C116" s="32" t="s">
        <v>251</v>
      </c>
      <c r="D116" s="30">
        <v>46247</v>
      </c>
      <c r="E116" s="68" t="s">
        <v>252</v>
      </c>
      <c r="F116" s="31" t="s">
        <v>121</v>
      </c>
      <c r="G116" s="32" t="s">
        <v>122</v>
      </c>
      <c r="H116" s="40"/>
      <c r="I116" s="40"/>
      <c r="J116" s="100"/>
      <c r="K116" s="70">
        <v>30654000</v>
      </c>
      <c r="L116" s="46"/>
      <c r="M116" s="47"/>
      <c r="N116" s="47"/>
      <c r="O116" s="47"/>
      <c r="P116" s="21"/>
      <c r="Q116" s="55"/>
      <c r="R116" s="45"/>
      <c r="S116" s="45"/>
      <c r="T116" s="45"/>
      <c r="U116" s="45">
        <f t="shared" si="27"/>
        <v>0</v>
      </c>
      <c r="V116" s="45"/>
      <c r="W116" s="45"/>
      <c r="X116" s="70"/>
      <c r="Y116" s="45">
        <f t="shared" si="28"/>
        <v>0</v>
      </c>
      <c r="Z116" s="49"/>
      <c r="AA116" s="49"/>
      <c r="AB116" s="49">
        <v>15084000</v>
      </c>
      <c r="AC116" s="45">
        <f t="shared" si="29"/>
        <v>15084000</v>
      </c>
      <c r="AD116" s="49"/>
      <c r="AE116" s="49"/>
      <c r="AF116" s="49"/>
      <c r="AG116" s="45">
        <f t="shared" si="30"/>
        <v>0</v>
      </c>
      <c r="AH116" s="45">
        <f t="shared" si="31"/>
        <v>15084000</v>
      </c>
      <c r="AI116" s="59">
        <f>IF(ISERROR(AH659/$J$96),0,AH116/$J$96)</f>
        <v>1.8433022042883294E-2</v>
      </c>
      <c r="AJ116" s="59">
        <f t="shared" ref="AJ116:AJ118" si="33">IF(ISERROR(AH116/$AH$232),"-",AH116/$AH$232)</f>
        <v>6.2148422001134691E-3</v>
      </c>
    </row>
    <row r="117" spans="1:106" ht="24.95" customHeight="1">
      <c r="A117" s="23">
        <v>21</v>
      </c>
      <c r="B117" s="23"/>
      <c r="C117" s="32" t="s">
        <v>253</v>
      </c>
      <c r="D117" s="30">
        <v>46247</v>
      </c>
      <c r="E117" s="68" t="s">
        <v>254</v>
      </c>
      <c r="F117" s="31" t="s">
        <v>121</v>
      </c>
      <c r="G117" s="32" t="s">
        <v>122</v>
      </c>
      <c r="H117" s="40"/>
      <c r="I117" s="40"/>
      <c r="J117" s="100"/>
      <c r="K117" s="70">
        <v>26012000</v>
      </c>
      <c r="L117" s="46"/>
      <c r="M117" s="47"/>
      <c r="N117" s="47"/>
      <c r="O117" s="47"/>
      <c r="P117" s="21"/>
      <c r="Q117" s="55"/>
      <c r="R117" s="45"/>
      <c r="S117" s="45"/>
      <c r="T117" s="45"/>
      <c r="U117" s="45">
        <f t="shared" si="27"/>
        <v>0</v>
      </c>
      <c r="V117" s="45"/>
      <c r="W117" s="45"/>
      <c r="X117" s="70"/>
      <c r="Y117" s="45">
        <f t="shared" si="28"/>
        <v>0</v>
      </c>
      <c r="Z117" s="49"/>
      <c r="AA117" s="49"/>
      <c r="AB117" s="49">
        <v>12813000</v>
      </c>
      <c r="AC117" s="45">
        <f t="shared" si="29"/>
        <v>12813000</v>
      </c>
      <c r="AD117" s="49"/>
      <c r="AE117" s="49"/>
      <c r="AF117" s="49"/>
      <c r="AG117" s="45">
        <f t="shared" si="30"/>
        <v>0</v>
      </c>
      <c r="AH117" s="45">
        <f t="shared" si="31"/>
        <v>12813000</v>
      </c>
      <c r="AI117" s="59">
        <f>IF(ISERROR(AH660/$J$96),0,AH117/$J$96)</f>
        <v>1.5657803728153251E-2</v>
      </c>
      <c r="AJ117" s="59">
        <f t="shared" si="33"/>
        <v>5.2791549396747463E-3</v>
      </c>
    </row>
    <row r="118" spans="1:106" ht="24.95" customHeight="1">
      <c r="A118" s="23">
        <v>22</v>
      </c>
      <c r="B118" s="23"/>
      <c r="C118" s="32" t="s">
        <v>232</v>
      </c>
      <c r="D118" s="30"/>
      <c r="E118" s="68" t="s">
        <v>241</v>
      </c>
      <c r="F118" s="31" t="s">
        <v>121</v>
      </c>
      <c r="G118" s="32" t="s">
        <v>122</v>
      </c>
      <c r="H118" s="40"/>
      <c r="I118" s="40"/>
      <c r="J118" s="101"/>
      <c r="K118" s="70">
        <v>30348000</v>
      </c>
      <c r="L118" s="46"/>
      <c r="M118" s="47"/>
      <c r="N118" s="47"/>
      <c r="O118" s="47"/>
      <c r="P118" s="21"/>
      <c r="Q118" s="55"/>
      <c r="R118" s="45"/>
      <c r="S118" s="45"/>
      <c r="T118" s="45"/>
      <c r="U118" s="45">
        <f t="shared" si="27"/>
        <v>0</v>
      </c>
      <c r="V118" s="45"/>
      <c r="W118" s="45"/>
      <c r="X118" s="70"/>
      <c r="Y118" s="45">
        <f t="shared" si="28"/>
        <v>0</v>
      </c>
      <c r="Z118" s="49"/>
      <c r="AA118" s="49"/>
      <c r="AB118" s="49"/>
      <c r="AC118" s="45">
        <f t="shared" si="29"/>
        <v>0</v>
      </c>
      <c r="AD118" s="49"/>
      <c r="AE118" s="49"/>
      <c r="AF118" s="49"/>
      <c r="AG118" s="45">
        <f t="shared" si="30"/>
        <v>0</v>
      </c>
      <c r="AH118" s="45">
        <f t="shared" si="31"/>
        <v>0</v>
      </c>
      <c r="AI118" s="59">
        <f>IF(ISERROR(AH661/$J$96),0,AH118/$J$96)</f>
        <v>0</v>
      </c>
      <c r="AJ118" s="59">
        <f t="shared" si="33"/>
        <v>0</v>
      </c>
    </row>
    <row r="119" spans="1:106" s="16" customFormat="1" ht="24.95" customHeight="1">
      <c r="A119" s="106" t="s">
        <v>62</v>
      </c>
      <c r="B119" s="106"/>
      <c r="C119" s="106"/>
      <c r="D119" s="106"/>
      <c r="E119" s="106"/>
      <c r="F119" s="106"/>
      <c r="G119" s="106"/>
      <c r="H119" s="106"/>
      <c r="I119" s="106"/>
      <c r="J119" s="50">
        <f>+J96</f>
        <v>818314000</v>
      </c>
      <c r="K119" s="50">
        <f>SUM(K97:K118)</f>
        <v>599811000</v>
      </c>
      <c r="L119" s="26"/>
      <c r="M119" s="50" t="e">
        <f>SUM(#REF!)</f>
        <v>#REF!</v>
      </c>
      <c r="N119" s="50" t="e">
        <f>SUM(#REF!)</f>
        <v>#REF!</v>
      </c>
      <c r="O119" s="50" t="e">
        <f>SUM(#REF!)</f>
        <v>#REF!</v>
      </c>
      <c r="P119" s="51"/>
      <c r="Q119" s="56"/>
      <c r="R119" s="50">
        <f t="shared" ref="R119:AH119" si="34">SUM(R104:R115)</f>
        <v>0</v>
      </c>
      <c r="S119" s="50">
        <f t="shared" si="34"/>
        <v>0</v>
      </c>
      <c r="T119" s="50">
        <f t="shared" si="34"/>
        <v>0</v>
      </c>
      <c r="U119" s="50">
        <f t="shared" si="34"/>
        <v>0</v>
      </c>
      <c r="V119" s="50">
        <f t="shared" si="34"/>
        <v>0</v>
      </c>
      <c r="W119" s="50">
        <f t="shared" si="34"/>
        <v>0</v>
      </c>
      <c r="X119" s="50">
        <f t="shared" si="34"/>
        <v>0</v>
      </c>
      <c r="Y119" s="50">
        <f t="shared" si="34"/>
        <v>0</v>
      </c>
      <c r="Z119" s="50">
        <f t="shared" si="34"/>
        <v>0</v>
      </c>
      <c r="AA119" s="50">
        <f>SUM(AA97:AA118)</f>
        <v>54832000</v>
      </c>
      <c r="AB119" s="50">
        <f>SUM(AB97:AB118)</f>
        <v>108808000</v>
      </c>
      <c r="AC119" s="50">
        <f>SUM(AC97:AC118)</f>
        <v>163640000</v>
      </c>
      <c r="AD119" s="50">
        <f t="shared" si="34"/>
        <v>0</v>
      </c>
      <c r="AE119" s="50">
        <f t="shared" si="34"/>
        <v>0</v>
      </c>
      <c r="AF119" s="50">
        <f t="shared" si="34"/>
        <v>0</v>
      </c>
      <c r="AG119" s="50">
        <f t="shared" si="34"/>
        <v>0</v>
      </c>
      <c r="AH119" s="50">
        <f>SUM(AH97:AH118)</f>
        <v>163640000</v>
      </c>
      <c r="AI119" s="61">
        <f>IF(ISERROR(AH119/J119),0,AH119/J119)</f>
        <v>0.19997213783462095</v>
      </c>
      <c r="AJ119" s="61">
        <f>IF(ISERROR(AH119/$AH$232),0,AH119/$AH$232)</f>
        <v>6.7422220738966324E-2</v>
      </c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</row>
    <row r="120" spans="1:106" ht="24.95" customHeight="1">
      <c r="A120" s="107" t="s">
        <v>63</v>
      </c>
      <c r="B120" s="107"/>
      <c r="C120" s="107"/>
      <c r="D120" s="107"/>
      <c r="E120" s="107"/>
      <c r="F120" s="20"/>
      <c r="G120" s="21"/>
      <c r="H120" s="22"/>
      <c r="I120" s="22"/>
      <c r="J120" s="99">
        <v>1163817000</v>
      </c>
      <c r="K120" s="45"/>
      <c r="L120" s="46"/>
      <c r="M120" s="47"/>
      <c r="N120" s="47"/>
      <c r="O120" s="47"/>
      <c r="P120" s="21"/>
      <c r="Q120" s="5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57"/>
      <c r="AJ120" s="58"/>
    </row>
    <row r="121" spans="1:106" ht="24.95" customHeight="1" outlineLevel="1">
      <c r="A121" s="23">
        <v>1</v>
      </c>
      <c r="B121" s="23"/>
      <c r="C121" s="29"/>
      <c r="D121" s="30"/>
      <c r="E121" s="31"/>
      <c r="F121" s="35"/>
      <c r="G121" s="32"/>
      <c r="H121" s="41"/>
      <c r="I121" s="41"/>
      <c r="J121" s="100"/>
      <c r="K121" s="70">
        <v>621111000</v>
      </c>
      <c r="L121" s="44" t="s">
        <v>255</v>
      </c>
      <c r="M121" s="52"/>
      <c r="N121" s="53"/>
      <c r="O121" s="52"/>
      <c r="P121" s="32"/>
      <c r="Q121" s="32"/>
      <c r="R121" s="49"/>
      <c r="S121" s="49"/>
      <c r="T121" s="49"/>
      <c r="U121" s="45">
        <f>SUM(R121:T121)</f>
        <v>0</v>
      </c>
      <c r="V121" s="49"/>
      <c r="W121" s="49"/>
      <c r="X121" s="49"/>
      <c r="Y121" s="45">
        <f>SUM(V121:X121)</f>
        <v>0</v>
      </c>
      <c r="Z121" s="70"/>
      <c r="AA121" s="49"/>
      <c r="AB121" s="49"/>
      <c r="AC121" s="45">
        <f>SUM(Z121:AB121)</f>
        <v>0</v>
      </c>
      <c r="AD121" s="49"/>
      <c r="AE121" s="49">
        <v>0</v>
      </c>
      <c r="AF121" s="70"/>
      <c r="AG121" s="45">
        <f>SUM(AD121:AF121)</f>
        <v>0</v>
      </c>
      <c r="AH121" s="45">
        <f>SUM(U121,Y121,AC121,AG121)</f>
        <v>0</v>
      </c>
      <c r="AI121" s="59">
        <f>IF(ISERROR(AH121/$J$120),0,AH121/$J$120)</f>
        <v>0</v>
      </c>
      <c r="AJ121" s="59">
        <f>IF(ISERROR(AH121/$AH$232),"-",AH121/$AH$232)</f>
        <v>0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</row>
    <row r="122" spans="1:106" ht="24.95" customHeight="1" outlineLevel="1">
      <c r="A122" s="23">
        <v>2</v>
      </c>
      <c r="B122" s="23"/>
      <c r="C122" s="29"/>
      <c r="D122" s="30"/>
      <c r="E122" s="31"/>
      <c r="F122" s="35"/>
      <c r="G122" s="32"/>
      <c r="H122" s="41"/>
      <c r="I122" s="41"/>
      <c r="J122" s="100"/>
      <c r="K122" s="70"/>
      <c r="L122" s="43"/>
      <c r="M122" s="52"/>
      <c r="N122" s="53"/>
      <c r="O122" s="52"/>
      <c r="P122" s="32"/>
      <c r="Q122" s="32"/>
      <c r="R122" s="49"/>
      <c r="S122" s="49"/>
      <c r="T122" s="49"/>
      <c r="U122" s="45">
        <f>SUM(R122:T122)</f>
        <v>0</v>
      </c>
      <c r="V122" s="49"/>
      <c r="W122" s="49"/>
      <c r="X122" s="49"/>
      <c r="Y122" s="45">
        <f>SUM(V122:X122)</f>
        <v>0</v>
      </c>
      <c r="Z122" s="70"/>
      <c r="AA122" s="49"/>
      <c r="AB122" s="49"/>
      <c r="AC122" s="45">
        <f>SUM(Z122:AB122)</f>
        <v>0</v>
      </c>
      <c r="AD122" s="49"/>
      <c r="AE122" s="49"/>
      <c r="AF122" s="70"/>
      <c r="AG122" s="45">
        <f>SUM(AD122:AF122)</f>
        <v>0</v>
      </c>
      <c r="AH122" s="45">
        <f>SUM(U122,Y122,AC122,AG122)</f>
        <v>0</v>
      </c>
      <c r="AI122" s="59">
        <f>IF(ISERROR(AH122/$J$120),0,AH122/$J$120)</f>
        <v>0</v>
      </c>
      <c r="AJ122" s="59">
        <f>IF(ISERROR(AH122/$AH$232),"-",AH122/$AH$232)</f>
        <v>0</v>
      </c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</row>
    <row r="123" spans="1:106" s="16" customFormat="1" ht="24.95" customHeight="1">
      <c r="A123" s="106" t="s">
        <v>64</v>
      </c>
      <c r="B123" s="106"/>
      <c r="C123" s="106"/>
      <c r="D123" s="106"/>
      <c r="E123" s="106"/>
      <c r="F123" s="106"/>
      <c r="G123" s="106"/>
      <c r="H123" s="106"/>
      <c r="I123" s="106"/>
      <c r="J123" s="50">
        <f>J120</f>
        <v>1163817000</v>
      </c>
      <c r="K123" s="50">
        <f>SUM(K121:K122)</f>
        <v>621111000</v>
      </c>
      <c r="L123" s="26"/>
      <c r="M123" s="50">
        <f>SUM(M121:M122)</f>
        <v>0</v>
      </c>
      <c r="N123" s="50">
        <f>SUM(N121:N122)</f>
        <v>0</v>
      </c>
      <c r="O123" s="50">
        <f>SUM(O121:O122)</f>
        <v>0</v>
      </c>
      <c r="P123" s="51"/>
      <c r="Q123" s="56"/>
      <c r="R123" s="50">
        <f t="shared" ref="R123:AH123" si="35">SUM(R121:R122)</f>
        <v>0</v>
      </c>
      <c r="S123" s="50">
        <f t="shared" si="35"/>
        <v>0</v>
      </c>
      <c r="T123" s="50">
        <f t="shared" si="35"/>
        <v>0</v>
      </c>
      <c r="U123" s="50">
        <f t="shared" si="35"/>
        <v>0</v>
      </c>
      <c r="V123" s="50">
        <f t="shared" si="35"/>
        <v>0</v>
      </c>
      <c r="W123" s="50">
        <f t="shared" si="35"/>
        <v>0</v>
      </c>
      <c r="X123" s="50">
        <f t="shared" si="35"/>
        <v>0</v>
      </c>
      <c r="Y123" s="50">
        <f t="shared" si="35"/>
        <v>0</v>
      </c>
      <c r="Z123" s="50">
        <f t="shared" si="35"/>
        <v>0</v>
      </c>
      <c r="AA123" s="50">
        <f t="shared" si="35"/>
        <v>0</v>
      </c>
      <c r="AB123" s="50">
        <f t="shared" si="35"/>
        <v>0</v>
      </c>
      <c r="AC123" s="50">
        <f t="shared" si="35"/>
        <v>0</v>
      </c>
      <c r="AD123" s="50">
        <f t="shared" si="35"/>
        <v>0</v>
      </c>
      <c r="AE123" s="50">
        <f t="shared" si="35"/>
        <v>0</v>
      </c>
      <c r="AF123" s="50">
        <f t="shared" si="35"/>
        <v>0</v>
      </c>
      <c r="AG123" s="50">
        <f t="shared" si="35"/>
        <v>0</v>
      </c>
      <c r="AH123" s="50">
        <f t="shared" si="35"/>
        <v>0</v>
      </c>
      <c r="AI123" s="61">
        <f>IF(ISERROR(AH123/J123),0,AH123/J123)</f>
        <v>0</v>
      </c>
      <c r="AJ123" s="61">
        <f>IF(ISERROR(AH123/$AH$232),0,AH123/$AH$232)</f>
        <v>0</v>
      </c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</row>
    <row r="124" spans="1:106" ht="24.95" customHeight="1">
      <c r="A124" s="107" t="s">
        <v>65</v>
      </c>
      <c r="B124" s="107"/>
      <c r="C124" s="107"/>
      <c r="D124" s="107"/>
      <c r="E124" s="107"/>
      <c r="F124" s="20"/>
      <c r="G124" s="21"/>
      <c r="H124" s="22"/>
      <c r="I124" s="22"/>
      <c r="J124" s="99">
        <v>750769000</v>
      </c>
      <c r="K124" s="45"/>
      <c r="L124" s="46"/>
      <c r="M124" s="47"/>
      <c r="N124" s="47"/>
      <c r="O124" s="47"/>
      <c r="P124" s="21"/>
      <c r="Q124" s="5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57"/>
      <c r="AJ124" s="58"/>
    </row>
    <row r="125" spans="1:106" ht="24.95" customHeight="1" outlineLevel="1">
      <c r="A125" s="23">
        <v>1</v>
      </c>
      <c r="B125" s="23"/>
      <c r="C125" s="32" t="s">
        <v>256</v>
      </c>
      <c r="D125" s="30">
        <v>46248</v>
      </c>
      <c r="E125" s="68" t="s">
        <v>257</v>
      </c>
      <c r="F125" s="31" t="s">
        <v>121</v>
      </c>
      <c r="G125" s="32" t="s">
        <v>122</v>
      </c>
      <c r="H125" s="41"/>
      <c r="I125" s="41"/>
      <c r="J125" s="100"/>
      <c r="K125" s="70">
        <v>14759000</v>
      </c>
      <c r="L125" s="43"/>
      <c r="M125" s="52"/>
      <c r="N125" s="53"/>
      <c r="O125" s="52"/>
      <c r="P125" s="32"/>
      <c r="Q125" s="32"/>
      <c r="R125" s="49">
        <v>0</v>
      </c>
      <c r="S125" s="49">
        <v>0</v>
      </c>
      <c r="T125" s="49">
        <v>0</v>
      </c>
      <c r="U125" s="45">
        <f>SUM(R125:T125)</f>
        <v>0</v>
      </c>
      <c r="V125" s="49">
        <v>0</v>
      </c>
      <c r="W125" s="49">
        <v>0</v>
      </c>
      <c r="X125" s="49">
        <v>0</v>
      </c>
      <c r="Y125" s="45">
        <f>SUM(V125:X125)</f>
        <v>0</v>
      </c>
      <c r="Z125" s="70"/>
      <c r="AA125" s="49"/>
      <c r="AB125" s="70">
        <v>14759000</v>
      </c>
      <c r="AC125" s="45">
        <f>SUM(Z125:AB125)</f>
        <v>14759000</v>
      </c>
      <c r="AD125" s="49">
        <v>0</v>
      </c>
      <c r="AE125" s="49">
        <v>0</v>
      </c>
      <c r="AF125" s="49">
        <v>0</v>
      </c>
      <c r="AG125" s="45">
        <f>SUM(AD125:AF125)</f>
        <v>0</v>
      </c>
      <c r="AH125" s="45">
        <f>SUM(U125,Y125,AC125,AG125)</f>
        <v>14759000</v>
      </c>
      <c r="AI125" s="59">
        <f>IF(ISERROR(AH125/$J$124),0,AH125/$J$124)</f>
        <v>1.9658510140935493E-2</v>
      </c>
      <c r="AJ125" s="59">
        <f>IF(ISERROR(AH125/$AH$232),"-",AH125/$AH$232)</f>
        <v>6.0809371540357128E-3</v>
      </c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ht="24.95" customHeight="1" outlineLevel="1">
      <c r="A126" s="23">
        <v>2</v>
      </c>
      <c r="B126" s="23"/>
      <c r="C126" s="32" t="s">
        <v>258</v>
      </c>
      <c r="D126" s="30">
        <v>46237</v>
      </c>
      <c r="E126" s="68" t="s">
        <v>259</v>
      </c>
      <c r="F126" s="31" t="s">
        <v>121</v>
      </c>
      <c r="G126" s="32" t="s">
        <v>122</v>
      </c>
      <c r="H126" s="41"/>
      <c r="I126" s="41"/>
      <c r="J126" s="100"/>
      <c r="K126" s="70">
        <v>13178000</v>
      </c>
      <c r="L126" s="43"/>
      <c r="M126" s="52"/>
      <c r="N126" s="53"/>
      <c r="O126" s="52"/>
      <c r="P126" s="32"/>
      <c r="Q126" s="32"/>
      <c r="R126" s="49"/>
      <c r="S126" s="49"/>
      <c r="T126" s="49"/>
      <c r="U126" s="45">
        <f t="shared" ref="U126:U131" si="36">SUM(R126:T126)</f>
        <v>0</v>
      </c>
      <c r="V126" s="49"/>
      <c r="W126" s="49"/>
      <c r="X126" s="49"/>
      <c r="Y126" s="45">
        <f t="shared" ref="Y126:Y131" si="37">SUM(V126:X126)</f>
        <v>0</v>
      </c>
      <c r="Z126" s="70"/>
      <c r="AA126" s="49"/>
      <c r="AB126" s="70">
        <v>13178000</v>
      </c>
      <c r="AC126" s="45">
        <f t="shared" ref="AC126:AC131" si="38">SUM(Z126:AB126)</f>
        <v>13178000</v>
      </c>
      <c r="AD126" s="49">
        <v>0</v>
      </c>
      <c r="AE126" s="49">
        <v>0</v>
      </c>
      <c r="AF126" s="49">
        <v>0</v>
      </c>
      <c r="AG126" s="45">
        <f t="shared" ref="AG126:AG131" si="39">SUM(AD126:AF126)</f>
        <v>0</v>
      </c>
      <c r="AH126" s="45">
        <f t="shared" ref="AH126:AH131" si="40">SUM(U126,Y126,AC126,AG126)</f>
        <v>13178000</v>
      </c>
      <c r="AI126" s="59">
        <f t="shared" ref="AI126:AI131" si="41">IF(ISERROR(AH126/$J$124),0,AH126/$J$124)</f>
        <v>1.7552669329713933E-2</v>
      </c>
      <c r="AJ126" s="59">
        <f t="shared" ref="AJ126:AJ131" si="42">IF(ISERROR(AH126/$AH$232),"-",AH126/$AH$232)</f>
        <v>5.429540606808227E-3</v>
      </c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</row>
    <row r="127" spans="1:106" ht="24.95" customHeight="1" outlineLevel="1">
      <c r="A127" s="23">
        <v>3</v>
      </c>
      <c r="B127" s="23"/>
      <c r="C127" s="32" t="s">
        <v>260</v>
      </c>
      <c r="D127" s="30">
        <v>46244</v>
      </c>
      <c r="E127" s="68" t="s">
        <v>261</v>
      </c>
      <c r="F127" s="31" t="s">
        <v>121</v>
      </c>
      <c r="G127" s="32" t="s">
        <v>122</v>
      </c>
      <c r="H127" s="41"/>
      <c r="I127" s="41"/>
      <c r="J127" s="100"/>
      <c r="K127" s="70">
        <v>12813000</v>
      </c>
      <c r="L127" s="43"/>
      <c r="M127" s="52"/>
      <c r="N127" s="53"/>
      <c r="O127" s="52"/>
      <c r="P127" s="32"/>
      <c r="Q127" s="32"/>
      <c r="R127" s="49"/>
      <c r="S127" s="49"/>
      <c r="T127" s="49"/>
      <c r="U127" s="45">
        <f t="shared" si="36"/>
        <v>0</v>
      </c>
      <c r="V127" s="49"/>
      <c r="W127" s="49"/>
      <c r="X127" s="49"/>
      <c r="Y127" s="45">
        <f t="shared" si="37"/>
        <v>0</v>
      </c>
      <c r="Z127" s="70"/>
      <c r="AA127" s="49"/>
      <c r="AB127" s="70">
        <v>12813000</v>
      </c>
      <c r="AC127" s="45">
        <f t="shared" si="38"/>
        <v>12813000</v>
      </c>
      <c r="AD127" s="49">
        <v>0</v>
      </c>
      <c r="AE127" s="49">
        <v>0</v>
      </c>
      <c r="AF127" s="49">
        <v>0</v>
      </c>
      <c r="AG127" s="45">
        <f t="shared" si="39"/>
        <v>0</v>
      </c>
      <c r="AH127" s="45">
        <f t="shared" si="40"/>
        <v>12813000</v>
      </c>
      <c r="AI127" s="59">
        <f t="shared" si="41"/>
        <v>1.7066501147490108E-2</v>
      </c>
      <c r="AJ127" s="59">
        <f t="shared" si="42"/>
        <v>5.2791549396747463E-3</v>
      </c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</row>
    <row r="128" spans="1:106" ht="24.95" customHeight="1" outlineLevel="1">
      <c r="A128" s="23">
        <v>4</v>
      </c>
      <c r="B128" s="23"/>
      <c r="C128" s="32" t="s">
        <v>262</v>
      </c>
      <c r="D128" s="30">
        <v>46244</v>
      </c>
      <c r="E128" s="68" t="s">
        <v>263</v>
      </c>
      <c r="F128" s="31" t="s">
        <v>121</v>
      </c>
      <c r="G128" s="32" t="s">
        <v>122</v>
      </c>
      <c r="H128" s="41"/>
      <c r="I128" s="41"/>
      <c r="J128" s="100"/>
      <c r="K128" s="70">
        <v>14949000</v>
      </c>
      <c r="L128" s="43"/>
      <c r="M128" s="52"/>
      <c r="N128" s="53"/>
      <c r="O128" s="52"/>
      <c r="P128" s="32"/>
      <c r="Q128" s="32"/>
      <c r="R128" s="49"/>
      <c r="S128" s="49"/>
      <c r="T128" s="49"/>
      <c r="U128" s="45">
        <f t="shared" si="36"/>
        <v>0</v>
      </c>
      <c r="V128" s="49"/>
      <c r="W128" s="49"/>
      <c r="X128" s="49"/>
      <c r="Y128" s="45">
        <f t="shared" si="37"/>
        <v>0</v>
      </c>
      <c r="Z128" s="70"/>
      <c r="AA128" s="49"/>
      <c r="AB128" s="70">
        <v>14949000</v>
      </c>
      <c r="AC128" s="45">
        <f t="shared" si="38"/>
        <v>14949000</v>
      </c>
      <c r="AD128" s="49">
        <v>0</v>
      </c>
      <c r="AE128" s="49">
        <v>0</v>
      </c>
      <c r="AF128" s="49">
        <v>0</v>
      </c>
      <c r="AG128" s="45">
        <f t="shared" si="39"/>
        <v>0</v>
      </c>
      <c r="AH128" s="45">
        <f t="shared" si="40"/>
        <v>14949000</v>
      </c>
      <c r="AI128" s="59">
        <f t="shared" si="41"/>
        <v>1.9911583989216389E-2</v>
      </c>
      <c r="AJ128" s="59">
        <f t="shared" si="42"/>
        <v>6.1592201040504011E-3</v>
      </c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</row>
    <row r="129" spans="1:106" ht="24.95" customHeight="1" outlineLevel="1">
      <c r="A129" s="23">
        <v>5</v>
      </c>
      <c r="B129" s="23"/>
      <c r="C129" s="32" t="s">
        <v>199</v>
      </c>
      <c r="D129" s="30">
        <v>45769</v>
      </c>
      <c r="E129" s="68" t="s">
        <v>261</v>
      </c>
      <c r="F129" s="31" t="s">
        <v>121</v>
      </c>
      <c r="G129" s="32" t="s">
        <v>122</v>
      </c>
      <c r="H129" s="41"/>
      <c r="I129" s="41"/>
      <c r="J129" s="100"/>
      <c r="K129" s="70">
        <v>11871000</v>
      </c>
      <c r="L129" s="43"/>
      <c r="M129" s="52"/>
      <c r="N129" s="53"/>
      <c r="O129" s="52"/>
      <c r="P129" s="32"/>
      <c r="Q129" s="32"/>
      <c r="R129" s="49"/>
      <c r="S129" s="49"/>
      <c r="T129" s="49"/>
      <c r="U129" s="45">
        <f t="shared" si="36"/>
        <v>0</v>
      </c>
      <c r="V129" s="49"/>
      <c r="W129" s="49"/>
      <c r="X129" s="49"/>
      <c r="Y129" s="45">
        <f t="shared" si="37"/>
        <v>0</v>
      </c>
      <c r="Z129" s="70"/>
      <c r="AA129" s="70">
        <v>11871000</v>
      </c>
      <c r="AB129" s="49"/>
      <c r="AC129" s="45">
        <f t="shared" si="38"/>
        <v>11871000</v>
      </c>
      <c r="AD129" s="49">
        <v>0</v>
      </c>
      <c r="AE129" s="49">
        <v>0</v>
      </c>
      <c r="AF129" s="49">
        <v>0</v>
      </c>
      <c r="AG129" s="45">
        <f t="shared" si="39"/>
        <v>0</v>
      </c>
      <c r="AH129" s="45">
        <f t="shared" si="40"/>
        <v>11871000</v>
      </c>
      <c r="AI129" s="59">
        <f t="shared" si="41"/>
        <v>1.5811787647065874E-2</v>
      </c>
      <c r="AJ129" s="59">
        <f t="shared" si="42"/>
        <v>4.8910363138124496E-3</v>
      </c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ht="24.95" customHeight="1" outlineLevel="1">
      <c r="A130" s="23">
        <v>6</v>
      </c>
      <c r="B130" s="23"/>
      <c r="C130" s="32" t="s">
        <v>174</v>
      </c>
      <c r="D130" s="30">
        <v>45769</v>
      </c>
      <c r="E130" s="68" t="s">
        <v>263</v>
      </c>
      <c r="F130" s="31" t="s">
        <v>121</v>
      </c>
      <c r="G130" s="32" t="s">
        <v>122</v>
      </c>
      <c r="H130" s="41"/>
      <c r="I130" s="41"/>
      <c r="J130" s="100"/>
      <c r="K130" s="70">
        <v>13850000</v>
      </c>
      <c r="L130" s="43"/>
      <c r="M130" s="52"/>
      <c r="N130" s="53"/>
      <c r="O130" s="52"/>
      <c r="P130" s="32"/>
      <c r="Q130" s="32"/>
      <c r="R130" s="49"/>
      <c r="S130" s="49"/>
      <c r="T130" s="49"/>
      <c r="U130" s="45">
        <f t="shared" si="36"/>
        <v>0</v>
      </c>
      <c r="V130" s="49"/>
      <c r="W130" s="49"/>
      <c r="X130" s="49"/>
      <c r="Y130" s="45">
        <f t="shared" si="37"/>
        <v>0</v>
      </c>
      <c r="Z130" s="70">
        <v>13850000</v>
      </c>
      <c r="AA130" s="49"/>
      <c r="AB130" s="49"/>
      <c r="AC130" s="45">
        <f t="shared" si="38"/>
        <v>13850000</v>
      </c>
      <c r="AD130" s="49">
        <v>0</v>
      </c>
      <c r="AE130" s="49">
        <v>0</v>
      </c>
      <c r="AF130" s="49">
        <v>0</v>
      </c>
      <c r="AG130" s="45">
        <f t="shared" si="39"/>
        <v>0</v>
      </c>
      <c r="AH130" s="45">
        <f t="shared" si="40"/>
        <v>13850000</v>
      </c>
      <c r="AI130" s="59">
        <f t="shared" si="41"/>
        <v>1.8447751572054787E-2</v>
      </c>
      <c r="AJ130" s="59">
        <f t="shared" si="42"/>
        <v>5.7064150405443876E-3</v>
      </c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</row>
    <row r="131" spans="1:106" ht="24.95" customHeight="1" outlineLevel="1">
      <c r="A131" s="23">
        <v>7</v>
      </c>
      <c r="B131" s="23"/>
      <c r="C131" s="32"/>
      <c r="D131" s="30"/>
      <c r="E131" s="68" t="s">
        <v>264</v>
      </c>
      <c r="F131" s="31" t="s">
        <v>121</v>
      </c>
      <c r="G131" s="32" t="s">
        <v>122</v>
      </c>
      <c r="H131" s="41"/>
      <c r="I131" s="41"/>
      <c r="J131" s="100"/>
      <c r="K131" s="70">
        <v>362020000</v>
      </c>
      <c r="L131" s="44" t="s">
        <v>255</v>
      </c>
      <c r="M131" s="52"/>
      <c r="N131" s="53"/>
      <c r="O131" s="52"/>
      <c r="P131" s="32"/>
      <c r="Q131" s="32"/>
      <c r="R131" s="49"/>
      <c r="S131" s="49"/>
      <c r="T131" s="49"/>
      <c r="U131" s="45">
        <f t="shared" si="36"/>
        <v>0</v>
      </c>
      <c r="V131" s="49"/>
      <c r="W131" s="49"/>
      <c r="X131" s="49"/>
      <c r="Y131" s="45">
        <f t="shared" si="37"/>
        <v>0</v>
      </c>
      <c r="Z131" s="70"/>
      <c r="AA131" s="49"/>
      <c r="AB131" s="49"/>
      <c r="AC131" s="45">
        <f t="shared" si="38"/>
        <v>0</v>
      </c>
      <c r="AD131" s="49">
        <v>0</v>
      </c>
      <c r="AE131" s="49">
        <v>0</v>
      </c>
      <c r="AF131" s="49">
        <v>0</v>
      </c>
      <c r="AG131" s="45">
        <f t="shared" si="39"/>
        <v>0</v>
      </c>
      <c r="AH131" s="45">
        <f t="shared" si="40"/>
        <v>0</v>
      </c>
      <c r="AI131" s="59">
        <f t="shared" si="41"/>
        <v>0</v>
      </c>
      <c r="AJ131" s="59">
        <f t="shared" si="42"/>
        <v>0</v>
      </c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</row>
    <row r="132" spans="1:106" s="16" customFormat="1" ht="24.95" customHeight="1">
      <c r="A132" s="106" t="s">
        <v>66</v>
      </c>
      <c r="B132" s="106"/>
      <c r="C132" s="106"/>
      <c r="D132" s="106"/>
      <c r="E132" s="106"/>
      <c r="F132" s="106"/>
      <c r="G132" s="106"/>
      <c r="H132" s="106"/>
      <c r="I132" s="106"/>
      <c r="J132" s="50">
        <f>+J124</f>
        <v>750769000</v>
      </c>
      <c r="K132" s="50">
        <f>SUM(K125:K131)</f>
        <v>443440000</v>
      </c>
      <c r="L132" s="26"/>
      <c r="M132" s="50">
        <f>SUM(M125:M131)</f>
        <v>0</v>
      </c>
      <c r="N132" s="50">
        <f>SUM(N125:N131)</f>
        <v>0</v>
      </c>
      <c r="O132" s="50">
        <f>SUM(O125:O131)</f>
        <v>0</v>
      </c>
      <c r="P132" s="51"/>
      <c r="Q132" s="56"/>
      <c r="R132" s="50">
        <f>SUM(R125:R131)</f>
        <v>0</v>
      </c>
      <c r="S132" s="50">
        <f>SUM(S125:S131)</f>
        <v>0</v>
      </c>
      <c r="T132" s="50">
        <f>SUM(T125:T131)</f>
        <v>0</v>
      </c>
      <c r="U132" s="50">
        <f>SUM(U125:U131)</f>
        <v>0</v>
      </c>
      <c r="V132" s="50">
        <f>SUM(V125:V131)</f>
        <v>0</v>
      </c>
      <c r="W132" s="50">
        <f>SUM(W125:W131)</f>
        <v>0</v>
      </c>
      <c r="X132" s="50">
        <f>SUM(X125:X131)</f>
        <v>0</v>
      </c>
      <c r="Y132" s="50">
        <f>SUM(Y125:Y131)</f>
        <v>0</v>
      </c>
      <c r="Z132" s="50">
        <f>SUM(Z125:Z131)</f>
        <v>13850000</v>
      </c>
      <c r="AA132" s="50">
        <f>SUM(AA125:AA131)</f>
        <v>11871000</v>
      </c>
      <c r="AB132" s="50">
        <f>SUM(AB125:AB131)</f>
        <v>55699000</v>
      </c>
      <c r="AC132" s="50">
        <f>SUM(AC125:AC131)</f>
        <v>81420000</v>
      </c>
      <c r="AD132" s="50">
        <f>SUM(AD125:AD131)</f>
        <v>0</v>
      </c>
      <c r="AE132" s="50">
        <f>SUM(AE125:AE131)</f>
        <v>0</v>
      </c>
      <c r="AF132" s="50">
        <f>SUM(AF125:AF131)</f>
        <v>0</v>
      </c>
      <c r="AG132" s="50">
        <f>SUM(AG125:AG131)</f>
        <v>0</v>
      </c>
      <c r="AH132" s="50">
        <f>SUM(AH125:AH131)</f>
        <v>81420000</v>
      </c>
      <c r="AI132" s="61">
        <f>IF(ISERROR(AH132/J132),0,AH132/J132)</f>
        <v>0.10844880382647659</v>
      </c>
      <c r="AJ132" s="61">
        <f>IF(ISERROR(AH132/$AH$232),0,AH132/$AH$232)</f>
        <v>3.3546304158925927E-2</v>
      </c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</row>
    <row r="133" spans="1:106" ht="24.95" customHeight="1">
      <c r="A133" s="107" t="s">
        <v>67</v>
      </c>
      <c r="B133" s="107"/>
      <c r="C133" s="107"/>
      <c r="D133" s="107"/>
      <c r="E133" s="107"/>
      <c r="F133" s="20"/>
      <c r="G133" s="21"/>
      <c r="H133" s="22"/>
      <c r="I133" s="22"/>
      <c r="J133" s="99">
        <v>168192000</v>
      </c>
      <c r="K133" s="45"/>
      <c r="L133" s="46"/>
      <c r="M133" s="47"/>
      <c r="N133" s="47"/>
      <c r="O133" s="47"/>
      <c r="P133" s="21"/>
      <c r="Q133" s="5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57"/>
      <c r="AJ133" s="58"/>
    </row>
    <row r="134" spans="1:106" ht="24.95" customHeight="1" outlineLevel="1">
      <c r="A134" s="23">
        <v>1</v>
      </c>
      <c r="B134" s="43"/>
      <c r="C134" s="32" t="s">
        <v>265</v>
      </c>
      <c r="D134" s="30"/>
      <c r="E134" s="68"/>
      <c r="F134" s="31" t="s">
        <v>121</v>
      </c>
      <c r="G134" s="32" t="s">
        <v>122</v>
      </c>
      <c r="H134" s="41"/>
      <c r="I134" s="41"/>
      <c r="J134" s="100"/>
      <c r="K134" s="70">
        <v>112427000</v>
      </c>
      <c r="L134" s="44" t="s">
        <v>255</v>
      </c>
      <c r="M134" s="54"/>
      <c r="N134" s="54"/>
      <c r="O134" s="21"/>
      <c r="P134" s="21"/>
      <c r="Q134" s="21"/>
      <c r="R134" s="9"/>
      <c r="S134" s="9"/>
      <c r="T134" s="9"/>
      <c r="U134" s="45">
        <f>SUM(R134:T134)</f>
        <v>0</v>
      </c>
      <c r="V134" s="49"/>
      <c r="W134" s="49"/>
      <c r="X134" s="49"/>
      <c r="Y134" s="45">
        <f>SUM(V134:X134)</f>
        <v>0</v>
      </c>
      <c r="Z134" s="49"/>
      <c r="AA134" s="49"/>
      <c r="AB134" s="49"/>
      <c r="AC134" s="45">
        <f>SUM(Z134:AB134)</f>
        <v>0</v>
      </c>
      <c r="AD134" s="70"/>
      <c r="AE134" s="49"/>
      <c r="AF134" s="49"/>
      <c r="AG134" s="45">
        <f>SUM(AD134:AF134)</f>
        <v>0</v>
      </c>
      <c r="AH134" s="45">
        <f>SUM(U134,Y134,AC134,AG134)</f>
        <v>0</v>
      </c>
      <c r="AI134" s="59">
        <f>IF(ISERROR(AH134/$J$133),0,AH134/$J$133)</f>
        <v>0</v>
      </c>
      <c r="AJ134" s="59">
        <f>IF(ISERROR(AH134/$AH$232),"-",AH134/$AH$232)</f>
        <v>0</v>
      </c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</row>
    <row r="135" spans="1:106" s="16" customFormat="1" ht="24.95" customHeight="1">
      <c r="A135" s="106" t="s">
        <v>68</v>
      </c>
      <c r="B135" s="106"/>
      <c r="C135" s="106"/>
      <c r="D135" s="106"/>
      <c r="E135" s="106"/>
      <c r="F135" s="106"/>
      <c r="G135" s="106"/>
      <c r="H135" s="106"/>
      <c r="I135" s="106"/>
      <c r="J135" s="50">
        <f>+J133</f>
        <v>168192000</v>
      </c>
      <c r="K135" s="50">
        <f>SUM(K134:K134)</f>
        <v>112427000</v>
      </c>
      <c r="L135" s="26"/>
      <c r="M135" s="50">
        <f>SUM(M134:M134)</f>
        <v>0</v>
      </c>
      <c r="N135" s="50">
        <f>SUM(N134:N134)</f>
        <v>0</v>
      </c>
      <c r="O135" s="50">
        <f>SUM(O134:O134)</f>
        <v>0</v>
      </c>
      <c r="P135" s="51"/>
      <c r="Q135" s="56"/>
      <c r="R135" s="50">
        <f>SUM(R134:R134)</f>
        <v>0</v>
      </c>
      <c r="S135" s="50">
        <f>SUM(S134:S134)</f>
        <v>0</v>
      </c>
      <c r="T135" s="50">
        <f>SUM(T134:T134)</f>
        <v>0</v>
      </c>
      <c r="U135" s="50">
        <f>SUM(U134:U134)</f>
        <v>0</v>
      </c>
      <c r="V135" s="50">
        <f>SUM(V134:V134)</f>
        <v>0</v>
      </c>
      <c r="W135" s="50">
        <f>SUM(W134:W134)</f>
        <v>0</v>
      </c>
      <c r="X135" s="50">
        <f>SUM(X134:X134)</f>
        <v>0</v>
      </c>
      <c r="Y135" s="50">
        <f>SUM(Y134:Y134)</f>
        <v>0</v>
      </c>
      <c r="Z135" s="50">
        <f>SUM(Z134:Z134)</f>
        <v>0</v>
      </c>
      <c r="AA135" s="50">
        <f>SUM(AA134:AA134)</f>
        <v>0</v>
      </c>
      <c r="AB135" s="50">
        <f>SUM(AB134:AB134)</f>
        <v>0</v>
      </c>
      <c r="AC135" s="50">
        <f>SUM(AC134:AC134)</f>
        <v>0</v>
      </c>
      <c r="AD135" s="50">
        <f>SUM(AD134:AD134)</f>
        <v>0</v>
      </c>
      <c r="AE135" s="50">
        <f>SUM(AE134:AE134)</f>
        <v>0</v>
      </c>
      <c r="AF135" s="50">
        <f>SUM(AF134:AF134)</f>
        <v>0</v>
      </c>
      <c r="AG135" s="50">
        <f>SUM(AG134:AG134)</f>
        <v>0</v>
      </c>
      <c r="AH135" s="50">
        <f>SUM(AH134:AH134)</f>
        <v>0</v>
      </c>
      <c r="AI135" s="61">
        <f>IF(ISERROR(AH135/J135),0,AH135/J135)</f>
        <v>0</v>
      </c>
      <c r="AJ135" s="61">
        <f>IF(ISERROR(AH135/$AH$232),0,AH135/$AH$232)</f>
        <v>0</v>
      </c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</row>
    <row r="136" spans="1:106" ht="24.95" customHeight="1">
      <c r="A136" s="107" t="s">
        <v>69</v>
      </c>
      <c r="B136" s="107"/>
      <c r="C136" s="107"/>
      <c r="D136" s="107"/>
      <c r="E136" s="107"/>
      <c r="F136" s="20"/>
      <c r="G136" s="21"/>
      <c r="H136" s="22"/>
      <c r="I136" s="22"/>
      <c r="J136" s="99">
        <v>54661000</v>
      </c>
      <c r="K136" s="45"/>
      <c r="L136" s="46"/>
      <c r="M136" s="47"/>
      <c r="N136" s="47"/>
      <c r="O136" s="47"/>
      <c r="P136" s="21"/>
      <c r="Q136" s="5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57"/>
      <c r="AJ136" s="58"/>
    </row>
    <row r="137" spans="1:106" ht="24.95" customHeight="1" outlineLevel="1">
      <c r="A137" s="23">
        <v>1</v>
      </c>
      <c r="B137" s="23"/>
      <c r="C137" s="32" t="s">
        <v>266</v>
      </c>
      <c r="D137" s="30">
        <v>46337</v>
      </c>
      <c r="E137" s="68" t="s">
        <v>267</v>
      </c>
      <c r="F137" s="31" t="s">
        <v>121</v>
      </c>
      <c r="G137" s="32" t="s">
        <v>122</v>
      </c>
      <c r="H137" s="25"/>
      <c r="I137" s="25"/>
      <c r="J137" s="100"/>
      <c r="K137" s="70">
        <v>21389000</v>
      </c>
      <c r="L137" s="24"/>
      <c r="M137" s="49"/>
      <c r="N137" s="49"/>
      <c r="O137" s="49"/>
      <c r="P137" s="24"/>
      <c r="Q137" s="24"/>
      <c r="R137" s="49"/>
      <c r="S137" s="49"/>
      <c r="T137" s="49"/>
      <c r="U137" s="45">
        <f>SUM(R137:T137)</f>
        <v>0</v>
      </c>
      <c r="V137" s="49"/>
      <c r="W137" s="49"/>
      <c r="X137" s="49"/>
      <c r="Y137" s="45">
        <f>SUM(V137:X137)</f>
        <v>0</v>
      </c>
      <c r="Z137" s="49"/>
      <c r="AA137" s="49"/>
      <c r="AB137" s="70">
        <v>21389000</v>
      </c>
      <c r="AC137" s="45">
        <f>SUM(Z137:AB137)</f>
        <v>21389000</v>
      </c>
      <c r="AD137" s="49"/>
      <c r="AE137" s="49"/>
      <c r="AF137" s="70"/>
      <c r="AG137" s="45">
        <f>SUM(AD137:AF137)</f>
        <v>0</v>
      </c>
      <c r="AH137" s="45">
        <f>SUM(U137,Y137,AC137,AG137)</f>
        <v>21389000</v>
      </c>
      <c r="AI137" s="59">
        <f>IF(ISERROR(AH137/$J$136),0,AH137/$J$136)</f>
        <v>0.39130275699310296</v>
      </c>
      <c r="AJ137" s="59">
        <f>IF(ISERROR(AH137/$AH$232),"-",AH137/$AH$232)</f>
        <v>8.8126000940219433E-3</v>
      </c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</row>
    <row r="138" spans="1:106" customFormat="1" ht="24.95" customHeight="1" outlineLevel="1">
      <c r="A138" s="23">
        <v>2</v>
      </c>
      <c r="B138" s="23"/>
      <c r="C138" s="32" t="s">
        <v>268</v>
      </c>
      <c r="D138" s="30">
        <v>46352</v>
      </c>
      <c r="E138" s="68" t="s">
        <v>269</v>
      </c>
      <c r="F138" s="31" t="s">
        <v>121</v>
      </c>
      <c r="G138" s="32" t="s">
        <v>122</v>
      </c>
      <c r="H138" s="25"/>
      <c r="I138" s="25"/>
      <c r="J138" s="100"/>
      <c r="K138" s="70">
        <v>33272000</v>
      </c>
      <c r="L138" s="24"/>
      <c r="M138" s="49"/>
      <c r="N138" s="49"/>
      <c r="O138" s="49"/>
      <c r="P138" s="24"/>
      <c r="Q138" s="24"/>
      <c r="R138" s="49"/>
      <c r="S138" s="49"/>
      <c r="T138" s="49"/>
      <c r="U138" s="45"/>
      <c r="V138" s="49"/>
      <c r="W138" s="49"/>
      <c r="X138" s="49"/>
      <c r="Y138" s="45"/>
      <c r="Z138" s="49"/>
      <c r="AA138" s="49"/>
      <c r="AB138" s="70">
        <v>33272000</v>
      </c>
      <c r="AC138" s="45">
        <f>SUM(Z138:AB138)</f>
        <v>33272000</v>
      </c>
      <c r="AD138" s="49"/>
      <c r="AE138" s="49"/>
      <c r="AF138" s="70"/>
      <c r="AG138" s="45">
        <f>SUM(AD138:AF138)</f>
        <v>0</v>
      </c>
      <c r="AH138" s="45">
        <f>SUM(U138,Y138,AC138,AG138)</f>
        <v>33272000</v>
      </c>
      <c r="AI138" s="59">
        <f>IF(ISERROR(AH138/$J$136),0,AH138/$J$136)</f>
        <v>0.60869724300689709</v>
      </c>
      <c r="AJ138" s="59">
        <f>IF(ISERROR(AH138/$AH$232),"-",AH138/$AH$232)</f>
        <v>1.370858059415111E-2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</row>
    <row r="139" spans="1:106" s="16" customFormat="1" ht="24.95" customHeight="1">
      <c r="A139" s="106" t="s">
        <v>70</v>
      </c>
      <c r="B139" s="106"/>
      <c r="C139" s="106"/>
      <c r="D139" s="106"/>
      <c r="E139" s="106"/>
      <c r="F139" s="106"/>
      <c r="G139" s="106"/>
      <c r="H139" s="106"/>
      <c r="I139" s="106"/>
      <c r="J139" s="50">
        <f>+J136</f>
        <v>54661000</v>
      </c>
      <c r="K139" s="50">
        <f>SUM(K137:K138)</f>
        <v>54661000</v>
      </c>
      <c r="L139" s="26"/>
      <c r="M139" s="50">
        <f>SUM(M137:M137)</f>
        <v>0</v>
      </c>
      <c r="N139" s="50">
        <f>SUM(N137:N137)</f>
        <v>0</v>
      </c>
      <c r="O139" s="50">
        <f>SUM(O137:O137)</f>
        <v>0</v>
      </c>
      <c r="P139" s="51"/>
      <c r="Q139" s="56"/>
      <c r="R139" s="50">
        <f t="shared" ref="R139:AF139" si="43">SUM(R137:R137)</f>
        <v>0</v>
      </c>
      <c r="S139" s="50">
        <f t="shared" si="43"/>
        <v>0</v>
      </c>
      <c r="T139" s="50">
        <f t="shared" si="43"/>
        <v>0</v>
      </c>
      <c r="U139" s="50">
        <f t="shared" si="43"/>
        <v>0</v>
      </c>
      <c r="V139" s="50">
        <f t="shared" si="43"/>
        <v>0</v>
      </c>
      <c r="W139" s="50">
        <f t="shared" si="43"/>
        <v>0</v>
      </c>
      <c r="X139" s="50">
        <f t="shared" si="43"/>
        <v>0</v>
      </c>
      <c r="Y139" s="50">
        <f t="shared" si="43"/>
        <v>0</v>
      </c>
      <c r="Z139" s="50">
        <f t="shared" ref="Z139:AB139" si="44">SUM(Z137:Z138)</f>
        <v>0</v>
      </c>
      <c r="AA139" s="50">
        <f t="shared" si="44"/>
        <v>0</v>
      </c>
      <c r="AB139" s="50">
        <f t="shared" si="44"/>
        <v>54661000</v>
      </c>
      <c r="AC139" s="50">
        <f>SUM(AC137:AC138)</f>
        <v>54661000</v>
      </c>
      <c r="AD139" s="50">
        <f t="shared" si="43"/>
        <v>0</v>
      </c>
      <c r="AE139" s="50">
        <f t="shared" si="43"/>
        <v>0</v>
      </c>
      <c r="AF139" s="50">
        <f t="shared" si="43"/>
        <v>0</v>
      </c>
      <c r="AG139" s="50">
        <f>SUM(AG137:AG138)</f>
        <v>0</v>
      </c>
      <c r="AH139" s="50">
        <f>SUM(AH137:AH138)</f>
        <v>54661000</v>
      </c>
      <c r="AI139" s="61">
        <f>IF(ISERROR(AH139/J139),0,AH139/J139)</f>
        <v>1</v>
      </c>
      <c r="AJ139" s="61">
        <f>IF(ISERROR(AH139/$AH$232),0,AH139/$AH$232)</f>
        <v>2.2521180688173052E-2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</row>
    <row r="140" spans="1:106" ht="24.95" customHeight="1">
      <c r="A140" s="107" t="s">
        <v>71</v>
      </c>
      <c r="B140" s="107"/>
      <c r="C140" s="107"/>
      <c r="D140" s="107"/>
      <c r="E140" s="107"/>
      <c r="F140" s="20"/>
      <c r="G140" s="21"/>
      <c r="H140" s="22"/>
      <c r="I140" s="22"/>
      <c r="J140" s="99">
        <v>369348000</v>
      </c>
      <c r="K140" s="45"/>
      <c r="L140" s="46"/>
      <c r="M140" s="47"/>
      <c r="N140" s="47"/>
      <c r="O140" s="47"/>
      <c r="P140" s="21"/>
      <c r="Q140" s="5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57"/>
      <c r="AJ140" s="58"/>
    </row>
    <row r="141" spans="1:106" ht="24.95" customHeight="1" outlineLevel="1">
      <c r="A141" s="23">
        <v>1</v>
      </c>
      <c r="B141" s="23"/>
      <c r="C141" s="32" t="s">
        <v>270</v>
      </c>
      <c r="D141" s="75">
        <v>46255</v>
      </c>
      <c r="E141" s="68" t="s">
        <v>271</v>
      </c>
      <c r="F141" s="31" t="s">
        <v>121</v>
      </c>
      <c r="G141" s="32" t="s">
        <v>122</v>
      </c>
      <c r="H141" s="25"/>
      <c r="I141" s="25"/>
      <c r="J141" s="100"/>
      <c r="K141" s="76">
        <v>16342000</v>
      </c>
      <c r="L141" s="35"/>
      <c r="M141" s="49"/>
      <c r="N141" s="49"/>
      <c r="O141" s="49"/>
      <c r="P141" s="24"/>
      <c r="Q141" s="24"/>
      <c r="R141" s="49"/>
      <c r="S141" s="49"/>
      <c r="T141" s="49"/>
      <c r="U141" s="45">
        <f>SUM(R141:T141)</f>
        <v>0</v>
      </c>
      <c r="V141" s="49"/>
      <c r="W141" s="49"/>
      <c r="X141" s="49"/>
      <c r="Y141" s="45">
        <f>SUM(V141:X141)</f>
        <v>0</v>
      </c>
      <c r="Z141" s="70"/>
      <c r="AA141" s="76">
        <v>16342000</v>
      </c>
      <c r="AB141" s="49"/>
      <c r="AC141" s="45">
        <f>SUM(Z141:AB141)</f>
        <v>16342000</v>
      </c>
      <c r="AD141" s="49"/>
      <c r="AE141" s="49"/>
      <c r="AF141" s="49"/>
      <c r="AG141" s="45">
        <f>SUM(AD141:AF141)</f>
        <v>0</v>
      </c>
      <c r="AH141" s="45">
        <f>SUM(U141,Y141,AC141,AG141)</f>
        <v>16342000</v>
      </c>
      <c r="AI141" s="59">
        <f>IF(ISERROR(AH141/$J$140),0,AH141/$J$140)</f>
        <v>4.4245535375851498E-2</v>
      </c>
      <c r="AJ141" s="59">
        <f>IF(ISERROR(AH141/$AH$232),"-",AH141/$AH$232)</f>
        <v>6.7331577323159848E-3</v>
      </c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</row>
    <row r="142" spans="1:106" ht="24.95" customHeight="1" outlineLevel="1">
      <c r="A142" s="23">
        <v>2</v>
      </c>
      <c r="B142" s="23"/>
      <c r="C142" s="32" t="s">
        <v>272</v>
      </c>
      <c r="D142" s="75">
        <v>46234</v>
      </c>
      <c r="E142" s="68" t="s">
        <v>273</v>
      </c>
      <c r="F142" s="31" t="s">
        <v>121</v>
      </c>
      <c r="G142" s="32" t="s">
        <v>122</v>
      </c>
      <c r="H142" s="25"/>
      <c r="I142" s="25"/>
      <c r="J142" s="100"/>
      <c r="K142" s="76">
        <v>16636000</v>
      </c>
      <c r="L142" s="35"/>
      <c r="M142" s="49"/>
      <c r="N142" s="49"/>
      <c r="O142" s="49"/>
      <c r="P142" s="24"/>
      <c r="Q142" s="24"/>
      <c r="R142" s="49"/>
      <c r="S142" s="49"/>
      <c r="T142" s="49"/>
      <c r="U142" s="45">
        <f t="shared" ref="U142:U152" si="45">SUM(R142:T142)</f>
        <v>0</v>
      </c>
      <c r="V142" s="49"/>
      <c r="W142" s="49"/>
      <c r="X142" s="49"/>
      <c r="Y142" s="45">
        <f t="shared" ref="Y142:Y152" si="46">SUM(V142:X142)</f>
        <v>0</v>
      </c>
      <c r="Z142" s="70"/>
      <c r="AA142" s="76">
        <v>16636000</v>
      </c>
      <c r="AB142" s="49"/>
      <c r="AC142" s="45">
        <f t="shared" ref="AC142:AC152" si="47">SUM(Z142:AB142)</f>
        <v>16636000</v>
      </c>
      <c r="AD142" s="49"/>
      <c r="AE142" s="49"/>
      <c r="AF142" s="49"/>
      <c r="AG142" s="45">
        <f t="shared" ref="AG142:AG152" si="48">SUM(AD142:AF142)</f>
        <v>0</v>
      </c>
      <c r="AH142" s="45">
        <f t="shared" ref="AH142:AH152" si="49">SUM(U142,Y142,AC142,AG142)</f>
        <v>16636000</v>
      </c>
      <c r="AI142" s="59">
        <f t="shared" ref="AI142:AI152" si="50">IF(ISERROR(AH142/$J$140),0,AH142/$J$140)</f>
        <v>4.5041532646718001E-2</v>
      </c>
      <c r="AJ142" s="59">
        <f t="shared" ref="AJ142:AJ152" si="51">IF(ISERROR(AH142/$AH$232),"-",AH142/$AH$232)</f>
        <v>6.854290297075555E-3</v>
      </c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</row>
    <row r="143" spans="1:106" ht="24.95" customHeight="1" outlineLevel="1">
      <c r="A143" s="23">
        <v>3</v>
      </c>
      <c r="B143" s="23"/>
      <c r="C143" s="32" t="s">
        <v>274</v>
      </c>
      <c r="D143" s="75">
        <v>46234</v>
      </c>
      <c r="E143" s="68" t="s">
        <v>275</v>
      </c>
      <c r="F143" s="31" t="s">
        <v>121</v>
      </c>
      <c r="G143" s="32" t="s">
        <v>122</v>
      </c>
      <c r="H143" s="25"/>
      <c r="I143" s="25"/>
      <c r="J143" s="100"/>
      <c r="K143" s="76">
        <v>16636000</v>
      </c>
      <c r="L143" s="35"/>
      <c r="M143" s="49"/>
      <c r="N143" s="49"/>
      <c r="O143" s="49"/>
      <c r="P143" s="24"/>
      <c r="Q143" s="24"/>
      <c r="R143" s="49"/>
      <c r="S143" s="49"/>
      <c r="T143" s="49"/>
      <c r="U143" s="45">
        <f t="shared" si="45"/>
        <v>0</v>
      </c>
      <c r="V143" s="49"/>
      <c r="W143" s="49"/>
      <c r="X143" s="49"/>
      <c r="Y143" s="45">
        <f t="shared" si="46"/>
        <v>0</v>
      </c>
      <c r="Z143" s="70"/>
      <c r="AA143" s="76">
        <v>16636000</v>
      </c>
      <c r="AB143" s="49"/>
      <c r="AC143" s="45">
        <f t="shared" si="47"/>
        <v>16636000</v>
      </c>
      <c r="AD143" s="49"/>
      <c r="AE143" s="49"/>
      <c r="AF143" s="49"/>
      <c r="AG143" s="45">
        <f t="shared" si="48"/>
        <v>0</v>
      </c>
      <c r="AH143" s="45">
        <f t="shared" si="49"/>
        <v>16636000</v>
      </c>
      <c r="AI143" s="59">
        <f t="shared" si="50"/>
        <v>4.5041532646718001E-2</v>
      </c>
      <c r="AJ143" s="59">
        <f t="shared" si="51"/>
        <v>6.854290297075555E-3</v>
      </c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</row>
    <row r="144" spans="1:106" ht="24.95" customHeight="1" outlineLevel="1">
      <c r="A144" s="23">
        <v>4</v>
      </c>
      <c r="B144" s="23"/>
      <c r="C144" s="32" t="s">
        <v>276</v>
      </c>
      <c r="D144" s="75">
        <v>46234</v>
      </c>
      <c r="E144" s="68" t="s">
        <v>277</v>
      </c>
      <c r="F144" s="31" t="s">
        <v>121</v>
      </c>
      <c r="G144" s="32" t="s">
        <v>122</v>
      </c>
      <c r="H144" s="25"/>
      <c r="I144" s="25"/>
      <c r="J144" s="100"/>
      <c r="K144" s="76">
        <v>16342000</v>
      </c>
      <c r="L144" s="35"/>
      <c r="M144" s="49"/>
      <c r="N144" s="49"/>
      <c r="O144" s="49"/>
      <c r="P144" s="24"/>
      <c r="Q144" s="24"/>
      <c r="R144" s="49"/>
      <c r="S144" s="49"/>
      <c r="T144" s="49"/>
      <c r="U144" s="45">
        <f t="shared" si="45"/>
        <v>0</v>
      </c>
      <c r="V144" s="49"/>
      <c r="W144" s="49"/>
      <c r="X144" s="49"/>
      <c r="Y144" s="45">
        <f t="shared" si="46"/>
        <v>0</v>
      </c>
      <c r="Z144" s="70"/>
      <c r="AA144" s="76">
        <v>16342000</v>
      </c>
      <c r="AB144" s="49"/>
      <c r="AC144" s="45">
        <f t="shared" si="47"/>
        <v>16342000</v>
      </c>
      <c r="AD144" s="49"/>
      <c r="AE144" s="49"/>
      <c r="AF144" s="49"/>
      <c r="AG144" s="45">
        <f t="shared" si="48"/>
        <v>0</v>
      </c>
      <c r="AH144" s="45">
        <f t="shared" si="49"/>
        <v>16342000</v>
      </c>
      <c r="AI144" s="59">
        <f t="shared" si="50"/>
        <v>4.4245535375851498E-2</v>
      </c>
      <c r="AJ144" s="59">
        <f t="shared" si="51"/>
        <v>6.7331577323159848E-3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</row>
    <row r="145" spans="1:106" ht="24.95" customHeight="1" outlineLevel="1">
      <c r="A145" s="23">
        <v>5</v>
      </c>
      <c r="B145" s="23"/>
      <c r="C145" s="32" t="s">
        <v>278</v>
      </c>
      <c r="D145" s="75">
        <v>46247</v>
      </c>
      <c r="E145" s="68" t="s">
        <v>279</v>
      </c>
      <c r="F145" s="31" t="s">
        <v>121</v>
      </c>
      <c r="G145" s="32" t="s">
        <v>122</v>
      </c>
      <c r="H145" s="25"/>
      <c r="I145" s="25"/>
      <c r="J145" s="100"/>
      <c r="K145" s="76">
        <v>16636000</v>
      </c>
      <c r="L145" s="35"/>
      <c r="M145" s="49"/>
      <c r="N145" s="49"/>
      <c r="O145" s="49"/>
      <c r="P145" s="24"/>
      <c r="Q145" s="24"/>
      <c r="R145" s="49"/>
      <c r="S145" s="49"/>
      <c r="T145" s="49"/>
      <c r="U145" s="45">
        <f t="shared" si="45"/>
        <v>0</v>
      </c>
      <c r="V145" s="49"/>
      <c r="W145" s="49"/>
      <c r="X145" s="49"/>
      <c r="Y145" s="45">
        <f t="shared" si="46"/>
        <v>0</v>
      </c>
      <c r="Z145" s="70"/>
      <c r="AA145" s="76">
        <v>16636000</v>
      </c>
      <c r="AB145" s="49"/>
      <c r="AC145" s="45">
        <f t="shared" si="47"/>
        <v>16636000</v>
      </c>
      <c r="AD145" s="49"/>
      <c r="AE145" s="49"/>
      <c r="AF145" s="49"/>
      <c r="AG145" s="45">
        <f t="shared" si="48"/>
        <v>0</v>
      </c>
      <c r="AH145" s="45">
        <f t="shared" si="49"/>
        <v>16636000</v>
      </c>
      <c r="AI145" s="59">
        <f t="shared" si="50"/>
        <v>4.5041532646718001E-2</v>
      </c>
      <c r="AJ145" s="59">
        <f t="shared" si="51"/>
        <v>6.854290297075555E-3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</row>
    <row r="146" spans="1:106" ht="24.95" customHeight="1" outlineLevel="1">
      <c r="A146" s="23">
        <v>6</v>
      </c>
      <c r="B146" s="23"/>
      <c r="C146" s="32" t="s">
        <v>280</v>
      </c>
      <c r="D146" s="75">
        <v>46247</v>
      </c>
      <c r="E146" s="68" t="s">
        <v>281</v>
      </c>
      <c r="F146" s="31" t="s">
        <v>121</v>
      </c>
      <c r="G146" s="32" t="s">
        <v>122</v>
      </c>
      <c r="H146" s="25"/>
      <c r="I146" s="25"/>
      <c r="J146" s="100"/>
      <c r="K146" s="76">
        <v>16636000</v>
      </c>
      <c r="L146" s="35"/>
      <c r="M146" s="49"/>
      <c r="N146" s="49"/>
      <c r="O146" s="49"/>
      <c r="P146" s="24"/>
      <c r="Q146" s="24"/>
      <c r="R146" s="49"/>
      <c r="S146" s="49"/>
      <c r="T146" s="49"/>
      <c r="U146" s="45">
        <f t="shared" si="45"/>
        <v>0</v>
      </c>
      <c r="V146" s="49"/>
      <c r="W146" s="49"/>
      <c r="X146" s="49"/>
      <c r="Y146" s="45">
        <f t="shared" si="46"/>
        <v>0</v>
      </c>
      <c r="Z146" s="70"/>
      <c r="AA146" s="76">
        <v>16636000</v>
      </c>
      <c r="AB146" s="49"/>
      <c r="AC146" s="45">
        <f t="shared" si="47"/>
        <v>16636000</v>
      </c>
      <c r="AD146" s="49"/>
      <c r="AE146" s="49"/>
      <c r="AF146" s="49"/>
      <c r="AG146" s="45">
        <f t="shared" si="48"/>
        <v>0</v>
      </c>
      <c r="AH146" s="45">
        <f t="shared" si="49"/>
        <v>16636000</v>
      </c>
      <c r="AI146" s="59">
        <f t="shared" si="50"/>
        <v>4.5041532646718001E-2</v>
      </c>
      <c r="AJ146" s="59">
        <f t="shared" si="51"/>
        <v>6.854290297075555E-3</v>
      </c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</row>
    <row r="147" spans="1:106" ht="24.95" customHeight="1" outlineLevel="1">
      <c r="A147" s="23">
        <v>7</v>
      </c>
      <c r="B147" s="23"/>
      <c r="C147" s="32" t="s">
        <v>237</v>
      </c>
      <c r="D147" s="75">
        <v>46247</v>
      </c>
      <c r="E147" s="68" t="s">
        <v>282</v>
      </c>
      <c r="F147" s="31" t="s">
        <v>121</v>
      </c>
      <c r="G147" s="32" t="s">
        <v>122</v>
      </c>
      <c r="H147" s="25"/>
      <c r="I147" s="25"/>
      <c r="J147" s="100"/>
      <c r="K147" s="76">
        <v>16636000</v>
      </c>
      <c r="L147" s="35"/>
      <c r="M147" s="49"/>
      <c r="N147" s="49"/>
      <c r="O147" s="49"/>
      <c r="P147" s="24"/>
      <c r="Q147" s="24"/>
      <c r="R147" s="49"/>
      <c r="S147" s="49"/>
      <c r="T147" s="49"/>
      <c r="U147" s="45">
        <f t="shared" si="45"/>
        <v>0</v>
      </c>
      <c r="V147" s="49"/>
      <c r="W147" s="49"/>
      <c r="X147" s="49"/>
      <c r="Y147" s="45">
        <f t="shared" si="46"/>
        <v>0</v>
      </c>
      <c r="Z147" s="70"/>
      <c r="AA147" s="76">
        <v>16636000</v>
      </c>
      <c r="AB147" s="49"/>
      <c r="AC147" s="45">
        <f t="shared" si="47"/>
        <v>16636000</v>
      </c>
      <c r="AD147" s="49"/>
      <c r="AE147" s="49"/>
      <c r="AF147" s="49"/>
      <c r="AG147" s="45">
        <f t="shared" si="48"/>
        <v>0</v>
      </c>
      <c r="AH147" s="45">
        <f t="shared" si="49"/>
        <v>16636000</v>
      </c>
      <c r="AI147" s="59">
        <f t="shared" si="50"/>
        <v>4.5041532646718001E-2</v>
      </c>
      <c r="AJ147" s="59">
        <f t="shared" si="51"/>
        <v>6.854290297075555E-3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</row>
    <row r="148" spans="1:106" ht="24.95" customHeight="1" outlineLevel="1">
      <c r="A148" s="23">
        <v>8</v>
      </c>
      <c r="B148" s="23"/>
      <c r="C148" s="32" t="s">
        <v>283</v>
      </c>
      <c r="D148" s="75">
        <v>46247</v>
      </c>
      <c r="E148" s="68" t="s">
        <v>284</v>
      </c>
      <c r="F148" s="31" t="s">
        <v>121</v>
      </c>
      <c r="G148" s="32" t="s">
        <v>122</v>
      </c>
      <c r="H148" s="25"/>
      <c r="I148" s="25"/>
      <c r="J148" s="100"/>
      <c r="K148" s="76">
        <v>23200000</v>
      </c>
      <c r="L148" s="35"/>
      <c r="M148" s="49"/>
      <c r="N148" s="49"/>
      <c r="O148" s="49"/>
      <c r="P148" s="24"/>
      <c r="Q148" s="24"/>
      <c r="R148" s="49"/>
      <c r="S148" s="49"/>
      <c r="T148" s="49"/>
      <c r="U148" s="45">
        <f t="shared" si="45"/>
        <v>0</v>
      </c>
      <c r="V148" s="49"/>
      <c r="W148" s="49"/>
      <c r="X148" s="49"/>
      <c r="Y148" s="45">
        <f t="shared" si="46"/>
        <v>0</v>
      </c>
      <c r="Z148" s="70"/>
      <c r="AA148" s="76">
        <v>23200000</v>
      </c>
      <c r="AB148" s="49"/>
      <c r="AC148" s="45">
        <f t="shared" si="47"/>
        <v>23200000</v>
      </c>
      <c r="AD148" s="49"/>
      <c r="AE148" s="49"/>
      <c r="AF148" s="49"/>
      <c r="AG148" s="45">
        <f t="shared" si="48"/>
        <v>0</v>
      </c>
      <c r="AH148" s="45">
        <f t="shared" si="49"/>
        <v>23200000</v>
      </c>
      <c r="AI148" s="59">
        <f t="shared" si="50"/>
        <v>6.2813390081982307E-2</v>
      </c>
      <c r="AJ148" s="59">
        <f t="shared" si="51"/>
        <v>9.5587602123198417E-3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</row>
    <row r="149" spans="1:106" ht="24.95" customHeight="1" outlineLevel="1">
      <c r="A149" s="23">
        <v>9</v>
      </c>
      <c r="B149" s="23"/>
      <c r="C149" s="32" t="s">
        <v>285</v>
      </c>
      <c r="D149" s="75">
        <v>46234</v>
      </c>
      <c r="E149" s="68" t="s">
        <v>286</v>
      </c>
      <c r="F149" s="31" t="s">
        <v>121</v>
      </c>
      <c r="G149" s="32" t="s">
        <v>122</v>
      </c>
      <c r="H149" s="25"/>
      <c r="I149" s="25"/>
      <c r="J149" s="100"/>
      <c r="K149" s="76">
        <v>16636000</v>
      </c>
      <c r="L149" s="35"/>
      <c r="M149" s="49"/>
      <c r="N149" s="49"/>
      <c r="O149" s="49"/>
      <c r="P149" s="24"/>
      <c r="Q149" s="24"/>
      <c r="R149" s="49"/>
      <c r="S149" s="49"/>
      <c r="T149" s="49"/>
      <c r="U149" s="45">
        <f t="shared" si="45"/>
        <v>0</v>
      </c>
      <c r="V149" s="49"/>
      <c r="W149" s="49"/>
      <c r="X149" s="49"/>
      <c r="Y149" s="45">
        <f t="shared" si="46"/>
        <v>0</v>
      </c>
      <c r="Z149" s="70"/>
      <c r="AA149" s="76">
        <v>16636000</v>
      </c>
      <c r="AB149" s="49"/>
      <c r="AC149" s="45">
        <f t="shared" si="47"/>
        <v>16636000</v>
      </c>
      <c r="AD149" s="49"/>
      <c r="AE149" s="49"/>
      <c r="AF149" s="49"/>
      <c r="AG149" s="45">
        <f t="shared" si="48"/>
        <v>0</v>
      </c>
      <c r="AH149" s="45">
        <f t="shared" si="49"/>
        <v>16636000</v>
      </c>
      <c r="AI149" s="59">
        <f t="shared" si="50"/>
        <v>4.5041532646718001E-2</v>
      </c>
      <c r="AJ149" s="59">
        <f t="shared" si="51"/>
        <v>6.854290297075555E-3</v>
      </c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</row>
    <row r="150" spans="1:106" ht="24.95" customHeight="1" outlineLevel="1">
      <c r="A150" s="23">
        <v>10</v>
      </c>
      <c r="B150" s="23"/>
      <c r="C150" s="32" t="s">
        <v>287</v>
      </c>
      <c r="D150" s="75">
        <v>46230</v>
      </c>
      <c r="E150" s="68" t="s">
        <v>288</v>
      </c>
      <c r="F150" s="31" t="s">
        <v>121</v>
      </c>
      <c r="G150" s="32" t="s">
        <v>122</v>
      </c>
      <c r="H150" s="25"/>
      <c r="I150" s="25"/>
      <c r="J150" s="100"/>
      <c r="K150" s="76">
        <v>16636000</v>
      </c>
      <c r="L150" s="24"/>
      <c r="M150" s="49"/>
      <c r="N150" s="49"/>
      <c r="O150" s="49"/>
      <c r="P150" s="24"/>
      <c r="Q150" s="24"/>
      <c r="R150" s="49"/>
      <c r="S150" s="49"/>
      <c r="T150" s="49"/>
      <c r="U150" s="45">
        <f t="shared" si="45"/>
        <v>0</v>
      </c>
      <c r="V150" s="49"/>
      <c r="W150" s="49"/>
      <c r="X150" s="49"/>
      <c r="Y150" s="45">
        <f t="shared" si="46"/>
        <v>0</v>
      </c>
      <c r="Z150" s="76">
        <v>16636000</v>
      </c>
      <c r="AA150" s="49"/>
      <c r="AB150" s="49"/>
      <c r="AC150" s="45">
        <f t="shared" si="47"/>
        <v>16636000</v>
      </c>
      <c r="AD150" s="49"/>
      <c r="AE150" s="49"/>
      <c r="AF150" s="49"/>
      <c r="AG150" s="45">
        <f t="shared" si="48"/>
        <v>0</v>
      </c>
      <c r="AH150" s="45">
        <f t="shared" si="49"/>
        <v>16636000</v>
      </c>
      <c r="AI150" s="59">
        <f t="shared" si="50"/>
        <v>4.5041532646718001E-2</v>
      </c>
      <c r="AJ150" s="59">
        <f t="shared" si="51"/>
        <v>6.854290297075555E-3</v>
      </c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</row>
    <row r="151" spans="1:106" ht="24.95" customHeight="1" outlineLevel="1">
      <c r="A151" s="23">
        <v>11</v>
      </c>
      <c r="B151" s="23"/>
      <c r="C151" s="32" t="s">
        <v>289</v>
      </c>
      <c r="D151" s="75">
        <v>46225</v>
      </c>
      <c r="E151" s="68" t="s">
        <v>290</v>
      </c>
      <c r="F151" s="31" t="s">
        <v>121</v>
      </c>
      <c r="G151" s="32" t="s">
        <v>122</v>
      </c>
      <c r="H151" s="25"/>
      <c r="I151" s="25"/>
      <c r="J151" s="100"/>
      <c r="K151" s="76">
        <v>16636000</v>
      </c>
      <c r="L151" s="24"/>
      <c r="M151" s="49"/>
      <c r="N151" s="49"/>
      <c r="O151" s="49"/>
      <c r="P151" s="24"/>
      <c r="Q151" s="24"/>
      <c r="R151" s="49"/>
      <c r="S151" s="49"/>
      <c r="T151" s="49"/>
      <c r="U151" s="45">
        <f t="shared" si="45"/>
        <v>0</v>
      </c>
      <c r="V151" s="49"/>
      <c r="W151" s="49"/>
      <c r="X151" s="49"/>
      <c r="Y151" s="45">
        <f t="shared" si="46"/>
        <v>0</v>
      </c>
      <c r="Z151" s="76">
        <v>16636000</v>
      </c>
      <c r="AA151" s="49"/>
      <c r="AB151" s="49"/>
      <c r="AC151" s="45">
        <f t="shared" si="47"/>
        <v>16636000</v>
      </c>
      <c r="AD151" s="49"/>
      <c r="AE151" s="49"/>
      <c r="AF151" s="49"/>
      <c r="AG151" s="45">
        <f t="shared" si="48"/>
        <v>0</v>
      </c>
      <c r="AH151" s="45">
        <f t="shared" si="49"/>
        <v>16636000</v>
      </c>
      <c r="AI151" s="59">
        <f t="shared" si="50"/>
        <v>4.5041532646718001E-2</v>
      </c>
      <c r="AJ151" s="59">
        <f t="shared" si="51"/>
        <v>6.854290297075555E-3</v>
      </c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</row>
    <row r="152" spans="1:106" ht="24.95" customHeight="1" outlineLevel="1">
      <c r="A152" s="23">
        <v>12</v>
      </c>
      <c r="B152" s="23"/>
      <c r="C152" s="32" t="s">
        <v>291</v>
      </c>
      <c r="D152" s="75">
        <v>46224</v>
      </c>
      <c r="E152" s="68" t="s">
        <v>292</v>
      </c>
      <c r="F152" s="31" t="s">
        <v>121</v>
      </c>
      <c r="G152" s="32" t="s">
        <v>122</v>
      </c>
      <c r="H152" s="25"/>
      <c r="I152" s="25"/>
      <c r="J152" s="101"/>
      <c r="K152" s="76">
        <v>28519000</v>
      </c>
      <c r="L152" s="24"/>
      <c r="M152" s="49"/>
      <c r="N152" s="49"/>
      <c r="O152" s="49"/>
      <c r="P152" s="24"/>
      <c r="Q152" s="24"/>
      <c r="R152" s="49"/>
      <c r="S152" s="49"/>
      <c r="T152" s="49"/>
      <c r="U152" s="45">
        <f t="shared" si="45"/>
        <v>0</v>
      </c>
      <c r="V152" s="49"/>
      <c r="W152" s="49"/>
      <c r="X152" s="49"/>
      <c r="Y152" s="45">
        <f t="shared" si="46"/>
        <v>0</v>
      </c>
      <c r="Z152" s="76">
        <v>28519000</v>
      </c>
      <c r="AA152" s="49"/>
      <c r="AB152" s="49"/>
      <c r="AC152" s="45">
        <f t="shared" si="47"/>
        <v>28519000</v>
      </c>
      <c r="AD152" s="49"/>
      <c r="AE152" s="49"/>
      <c r="AF152" s="49"/>
      <c r="AG152" s="45">
        <f t="shared" si="48"/>
        <v>0</v>
      </c>
      <c r="AH152" s="45">
        <f t="shared" si="49"/>
        <v>28519000</v>
      </c>
      <c r="AI152" s="59">
        <f t="shared" si="50"/>
        <v>7.7214442747760917E-2</v>
      </c>
      <c r="AJ152" s="59">
        <f t="shared" si="51"/>
        <v>1.1750270797204723E-2</v>
      </c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</row>
    <row r="153" spans="1:106" s="16" customFormat="1" ht="24.95" customHeight="1">
      <c r="A153" s="106" t="s">
        <v>72</v>
      </c>
      <c r="B153" s="106"/>
      <c r="C153" s="106"/>
      <c r="D153" s="106"/>
      <c r="E153" s="106"/>
      <c r="F153" s="106"/>
      <c r="G153" s="106"/>
      <c r="H153" s="106"/>
      <c r="I153" s="106"/>
      <c r="J153" s="50">
        <f>+J140</f>
        <v>369348000</v>
      </c>
      <c r="K153" s="50">
        <f>SUM(K141:K152)</f>
        <v>217491000</v>
      </c>
      <c r="L153" s="26"/>
      <c r="M153" s="50">
        <f>SUM(M141:M150)</f>
        <v>0</v>
      </c>
      <c r="N153" s="50">
        <f>SUM(N141:N150)</f>
        <v>0</v>
      </c>
      <c r="O153" s="50">
        <f>SUM(O141:O150)</f>
        <v>0</v>
      </c>
      <c r="P153" s="51"/>
      <c r="Q153" s="56"/>
      <c r="R153" s="50">
        <f t="shared" ref="R153:X153" si="52">SUM(R141:R150)</f>
        <v>0</v>
      </c>
      <c r="S153" s="50">
        <f t="shared" si="52"/>
        <v>0</v>
      </c>
      <c r="T153" s="50">
        <f t="shared" si="52"/>
        <v>0</v>
      </c>
      <c r="U153" s="50">
        <f>SUM(U141:U152)</f>
        <v>0</v>
      </c>
      <c r="V153" s="50">
        <f t="shared" si="52"/>
        <v>0</v>
      </c>
      <c r="W153" s="50">
        <f t="shared" si="52"/>
        <v>0</v>
      </c>
      <c r="X153" s="50">
        <f t="shared" si="52"/>
        <v>0</v>
      </c>
      <c r="Y153" s="50">
        <f>SUM(Y141:Y152)</f>
        <v>0</v>
      </c>
      <c r="Z153" s="50">
        <f>SUM(Z141:Z152)</f>
        <v>61791000</v>
      </c>
      <c r="AA153" s="50">
        <f>SUM(AA141:AA152)</f>
        <v>155700000</v>
      </c>
      <c r="AB153" s="50">
        <f>SUM(AB141:AB152)</f>
        <v>0</v>
      </c>
      <c r="AC153" s="50">
        <f>SUM(AC141:AC152)</f>
        <v>217491000</v>
      </c>
      <c r="AD153" s="50">
        <f t="shared" ref="AD153:AG153" si="53">SUM(AD141:AD150)</f>
        <v>0</v>
      </c>
      <c r="AE153" s="50">
        <f t="shared" si="53"/>
        <v>0</v>
      </c>
      <c r="AF153" s="50">
        <f t="shared" si="53"/>
        <v>0</v>
      </c>
      <c r="AG153" s="50">
        <f t="shared" si="53"/>
        <v>0</v>
      </c>
      <c r="AH153" s="50">
        <f>SUM(AH141:AH152)</f>
        <v>217491000</v>
      </c>
      <c r="AI153" s="61">
        <f>IF(ISERROR(AH153/J153),0,AH153/J153)</f>
        <v>0.58885116475519028</v>
      </c>
      <c r="AJ153" s="61">
        <f>IF(ISERROR(AH153/$AH$232),0,AH153/$AH$232)</f>
        <v>8.9609668850760979E-2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</row>
    <row r="154" spans="1:106" ht="24.95" customHeight="1">
      <c r="A154" s="107" t="s">
        <v>73</v>
      </c>
      <c r="B154" s="107"/>
      <c r="C154" s="107"/>
      <c r="D154" s="107"/>
      <c r="E154" s="107"/>
      <c r="F154" s="20"/>
      <c r="G154" s="21"/>
      <c r="H154" s="22"/>
      <c r="I154" s="22"/>
      <c r="J154" s="99">
        <v>116926000</v>
      </c>
      <c r="K154" s="45"/>
      <c r="L154" s="46"/>
      <c r="M154" s="47"/>
      <c r="N154" s="47"/>
      <c r="O154" s="47"/>
      <c r="P154" s="21"/>
      <c r="Q154" s="5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57"/>
      <c r="AJ154" s="58"/>
    </row>
    <row r="155" spans="1:106" ht="24.95" customHeight="1" outlineLevel="1">
      <c r="A155" s="23">
        <v>1</v>
      </c>
      <c r="B155" s="23"/>
      <c r="C155" s="32"/>
      <c r="D155" s="75"/>
      <c r="E155" s="68"/>
      <c r="F155" s="31"/>
      <c r="G155" s="32"/>
      <c r="H155" s="25"/>
      <c r="I155" s="25"/>
      <c r="J155" s="100"/>
      <c r="K155" s="76"/>
      <c r="L155" s="24"/>
      <c r="M155" s="49"/>
      <c r="N155" s="49"/>
      <c r="O155" s="49"/>
      <c r="P155" s="24"/>
      <c r="Q155" s="24"/>
      <c r="R155" s="49"/>
      <c r="S155" s="49"/>
      <c r="T155" s="49"/>
      <c r="U155" s="45">
        <f>SUM(R155:T155)</f>
        <v>0</v>
      </c>
      <c r="V155" s="49"/>
      <c r="W155" s="49"/>
      <c r="X155" s="49"/>
      <c r="Y155" s="45">
        <f>SUM(V155:X155)</f>
        <v>0</v>
      </c>
      <c r="Z155" s="49"/>
      <c r="AA155" s="49"/>
      <c r="AB155" s="49"/>
      <c r="AC155" s="45">
        <f>SUM(Z155:AB155)</f>
        <v>0</v>
      </c>
      <c r="AD155" s="49"/>
      <c r="AE155" s="49"/>
      <c r="AF155" s="76"/>
      <c r="AG155" s="45">
        <f>SUM(AD155:AF155)</f>
        <v>0</v>
      </c>
      <c r="AH155" s="45">
        <f>SUM(U155,Y155,AC155,AG155)</f>
        <v>0</v>
      </c>
      <c r="AI155" s="59">
        <f>IF(ISERROR(AH155/$J$154),0,AH155/$J$154)</f>
        <v>0</v>
      </c>
      <c r="AJ155" s="59">
        <f>IF(ISERROR(AH155/$AH$232),"-",AH155/$AH$232)</f>
        <v>0</v>
      </c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</row>
    <row r="156" spans="1:106" ht="24.95" customHeight="1" outlineLevel="1">
      <c r="A156" s="23">
        <v>2</v>
      </c>
      <c r="B156" s="23"/>
      <c r="C156" s="43"/>
      <c r="D156" s="75"/>
      <c r="E156" s="44"/>
      <c r="F156" s="35"/>
      <c r="G156" s="32"/>
      <c r="H156" s="25"/>
      <c r="I156" s="25"/>
      <c r="J156" s="100"/>
      <c r="K156" s="76"/>
      <c r="L156" s="24"/>
      <c r="M156" s="49"/>
      <c r="N156" s="49"/>
      <c r="O156" s="49"/>
      <c r="P156" s="24"/>
      <c r="Q156" s="24"/>
      <c r="R156" s="49"/>
      <c r="S156" s="49"/>
      <c r="T156" s="49"/>
      <c r="U156" s="45">
        <f>SUM(R156:T156)</f>
        <v>0</v>
      </c>
      <c r="V156" s="49"/>
      <c r="W156" s="49"/>
      <c r="X156" s="49"/>
      <c r="Y156" s="45">
        <f>SUM(V156:X156)</f>
        <v>0</v>
      </c>
      <c r="Z156" s="49"/>
      <c r="AA156" s="49"/>
      <c r="AB156" s="49"/>
      <c r="AC156" s="45">
        <f>SUM(Z156:AB156)</f>
        <v>0</v>
      </c>
      <c r="AD156" s="49"/>
      <c r="AE156" s="76"/>
      <c r="AF156" s="49"/>
      <c r="AG156" s="45">
        <f>SUM(AD156:AF156)</f>
        <v>0</v>
      </c>
      <c r="AH156" s="45">
        <f>SUM(U156,Y156,AC156,AG156)</f>
        <v>0</v>
      </c>
      <c r="AI156" s="59">
        <f>IF(ISERROR(AH156/$J$154),0,AH156/$J$154)</f>
        <v>0</v>
      </c>
      <c r="AJ156" s="59">
        <f>IF(ISERROR(AH156/$AH$232),"-",AH156/$AH$232)</f>
        <v>0</v>
      </c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</row>
    <row r="157" spans="1:106" s="16" customFormat="1" ht="24.95" customHeight="1">
      <c r="A157" s="106" t="s">
        <v>74</v>
      </c>
      <c r="B157" s="106"/>
      <c r="C157" s="106"/>
      <c r="D157" s="106"/>
      <c r="E157" s="106"/>
      <c r="F157" s="106"/>
      <c r="G157" s="106"/>
      <c r="H157" s="106"/>
      <c r="I157" s="106"/>
      <c r="J157" s="50">
        <f>J154</f>
        <v>116926000</v>
      </c>
      <c r="K157" s="50">
        <f>SUM(K155:K156)</f>
        <v>0</v>
      </c>
      <c r="L157" s="26"/>
      <c r="M157" s="50">
        <f>SUM(M155:M156)</f>
        <v>0</v>
      </c>
      <c r="N157" s="50">
        <f>SUM(N155:N156)</f>
        <v>0</v>
      </c>
      <c r="O157" s="50">
        <f>SUM(O155:O156)</f>
        <v>0</v>
      </c>
      <c r="P157" s="51"/>
      <c r="Q157" s="56"/>
      <c r="R157" s="50">
        <f t="shared" ref="R157:AH157" si="54">SUM(R155:R156)</f>
        <v>0</v>
      </c>
      <c r="S157" s="50">
        <f t="shared" si="54"/>
        <v>0</v>
      </c>
      <c r="T157" s="50">
        <f t="shared" si="54"/>
        <v>0</v>
      </c>
      <c r="U157" s="50">
        <f t="shared" si="54"/>
        <v>0</v>
      </c>
      <c r="V157" s="50">
        <f t="shared" si="54"/>
        <v>0</v>
      </c>
      <c r="W157" s="50">
        <f t="shared" si="54"/>
        <v>0</v>
      </c>
      <c r="X157" s="50">
        <f t="shared" si="54"/>
        <v>0</v>
      </c>
      <c r="Y157" s="50">
        <f t="shared" si="54"/>
        <v>0</v>
      </c>
      <c r="Z157" s="50">
        <f t="shared" si="54"/>
        <v>0</v>
      </c>
      <c r="AA157" s="50">
        <f t="shared" si="54"/>
        <v>0</v>
      </c>
      <c r="AB157" s="50">
        <f t="shared" si="54"/>
        <v>0</v>
      </c>
      <c r="AC157" s="50">
        <f t="shared" si="54"/>
        <v>0</v>
      </c>
      <c r="AD157" s="50">
        <f t="shared" si="54"/>
        <v>0</v>
      </c>
      <c r="AE157" s="50">
        <f t="shared" si="54"/>
        <v>0</v>
      </c>
      <c r="AF157" s="50">
        <f t="shared" si="54"/>
        <v>0</v>
      </c>
      <c r="AG157" s="50">
        <f t="shared" si="54"/>
        <v>0</v>
      </c>
      <c r="AH157" s="50">
        <f t="shared" si="54"/>
        <v>0</v>
      </c>
      <c r="AI157" s="61">
        <f>IF(ISERROR(AH157/J157),0,AH157/J157)</f>
        <v>0</v>
      </c>
      <c r="AJ157" s="61">
        <f>IF(ISERROR(AH157/$AH$232),0,AH157/$AH$232)</f>
        <v>0</v>
      </c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</row>
    <row r="158" spans="1:106" ht="24.95" customHeight="1">
      <c r="A158" s="107" t="s">
        <v>75</v>
      </c>
      <c r="B158" s="107"/>
      <c r="C158" s="107"/>
      <c r="D158" s="107"/>
      <c r="E158" s="107"/>
      <c r="F158" s="20"/>
      <c r="G158" s="21"/>
      <c r="H158" s="22"/>
      <c r="I158" s="22"/>
      <c r="J158" s="99">
        <v>375182000</v>
      </c>
      <c r="K158" s="45"/>
      <c r="L158" s="46"/>
      <c r="M158" s="47"/>
      <c r="N158" s="47"/>
      <c r="O158" s="47"/>
      <c r="P158" s="21"/>
      <c r="Q158" s="5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57"/>
      <c r="AJ158" s="58"/>
    </row>
    <row r="159" spans="1:106" ht="24.95" customHeight="1" outlineLevel="1">
      <c r="A159" s="23">
        <v>1</v>
      </c>
      <c r="B159" s="23"/>
      <c r="C159" s="32"/>
      <c r="D159" s="75"/>
      <c r="E159" s="68"/>
      <c r="F159" s="31"/>
      <c r="G159" s="32"/>
      <c r="H159" s="25"/>
      <c r="I159" s="25"/>
      <c r="J159" s="100"/>
      <c r="K159" s="76"/>
      <c r="L159" s="24"/>
      <c r="M159" s="49"/>
      <c r="N159" s="49"/>
      <c r="O159" s="49"/>
      <c r="P159" s="24"/>
      <c r="Q159" s="24"/>
      <c r="R159" s="49"/>
      <c r="S159" s="49"/>
      <c r="T159" s="49"/>
      <c r="U159" s="45">
        <f>SUM(R159:T159)</f>
        <v>0</v>
      </c>
      <c r="V159" s="49"/>
      <c r="W159" s="49"/>
      <c r="X159" s="49"/>
      <c r="Y159" s="45">
        <f>SUM(V159:X159)</f>
        <v>0</v>
      </c>
      <c r="Z159" s="49"/>
      <c r="AA159" s="49"/>
      <c r="AB159" s="49"/>
      <c r="AC159" s="45">
        <f>SUM(Z159:AB159)</f>
        <v>0</v>
      </c>
      <c r="AD159" s="49"/>
      <c r="AE159" s="49"/>
      <c r="AF159" s="76"/>
      <c r="AG159" s="45">
        <f>SUM(AD159:AF159)</f>
        <v>0</v>
      </c>
      <c r="AH159" s="45">
        <f>SUM(U159,Y159,AC159,AG159)</f>
        <v>0</v>
      </c>
      <c r="AI159" s="59">
        <f>IF(ISERROR(AH159/$J$158),0,AH159/$J$158)</f>
        <v>0</v>
      </c>
      <c r="AJ159" s="59">
        <f>IF(ISERROR(AH159/$AH$232),"-",AH159/$AH$232)</f>
        <v>0</v>
      </c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</row>
    <row r="160" spans="1:106" ht="24.95" customHeight="1" outlineLevel="1">
      <c r="A160" s="23">
        <v>2</v>
      </c>
      <c r="B160" s="23"/>
      <c r="C160" s="43"/>
      <c r="D160" s="75"/>
      <c r="E160" s="44"/>
      <c r="F160" s="35"/>
      <c r="G160" s="32"/>
      <c r="H160" s="25"/>
      <c r="I160" s="25"/>
      <c r="J160" s="100"/>
      <c r="K160" s="76"/>
      <c r="L160" s="24"/>
      <c r="M160" s="49"/>
      <c r="N160" s="49"/>
      <c r="O160" s="49"/>
      <c r="P160" s="24"/>
      <c r="Q160" s="24"/>
      <c r="R160" s="49"/>
      <c r="S160" s="49"/>
      <c r="T160" s="49"/>
      <c r="U160" s="45">
        <f>SUM(R160:T160)</f>
        <v>0</v>
      </c>
      <c r="V160" s="49"/>
      <c r="W160" s="49"/>
      <c r="X160" s="49"/>
      <c r="Y160" s="45">
        <f>SUM(V160:X160)</f>
        <v>0</v>
      </c>
      <c r="Z160" s="49"/>
      <c r="AA160" s="49"/>
      <c r="AB160" s="49"/>
      <c r="AC160" s="45">
        <f>SUM(Z160:AB160)</f>
        <v>0</v>
      </c>
      <c r="AD160" s="49"/>
      <c r="AE160" s="49"/>
      <c r="AF160" s="76"/>
      <c r="AG160" s="45">
        <f>SUM(AD160:AF160)</f>
        <v>0</v>
      </c>
      <c r="AH160" s="45">
        <f>SUM(U160,Y160,AC160,AG160)</f>
        <v>0</v>
      </c>
      <c r="AI160" s="59">
        <f>IF(ISERROR(AH160/$J$158),0,AH160/$J$158)</f>
        <v>0</v>
      </c>
      <c r="AJ160" s="59">
        <f>IF(ISERROR(AH160/$AH$232),"-",AH160/$AH$232)</f>
        <v>0</v>
      </c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</row>
    <row r="161" spans="1:106" s="16" customFormat="1" ht="24.95" customHeight="1">
      <c r="A161" s="106" t="s">
        <v>96</v>
      </c>
      <c r="B161" s="106"/>
      <c r="C161" s="106"/>
      <c r="D161" s="106"/>
      <c r="E161" s="106"/>
      <c r="F161" s="106"/>
      <c r="G161" s="106"/>
      <c r="H161" s="106"/>
      <c r="I161" s="106"/>
      <c r="J161" s="50">
        <f>J158</f>
        <v>375182000</v>
      </c>
      <c r="K161" s="50">
        <f>SUM(K159:K160)</f>
        <v>0</v>
      </c>
      <c r="L161" s="26"/>
      <c r="M161" s="50">
        <f>SUM(M159:M160)</f>
        <v>0</v>
      </c>
      <c r="N161" s="50">
        <f>SUM(N159:N160)</f>
        <v>0</v>
      </c>
      <c r="O161" s="50">
        <f>SUM(O159:O160)</f>
        <v>0</v>
      </c>
      <c r="P161" s="51"/>
      <c r="Q161" s="56"/>
      <c r="R161" s="50">
        <f t="shared" ref="R161:AH161" si="55">SUM(R159:R160)</f>
        <v>0</v>
      </c>
      <c r="S161" s="50">
        <f t="shared" si="55"/>
        <v>0</v>
      </c>
      <c r="T161" s="50">
        <f t="shared" si="55"/>
        <v>0</v>
      </c>
      <c r="U161" s="50">
        <f t="shared" si="55"/>
        <v>0</v>
      </c>
      <c r="V161" s="50">
        <f t="shared" si="55"/>
        <v>0</v>
      </c>
      <c r="W161" s="50">
        <f t="shared" si="55"/>
        <v>0</v>
      </c>
      <c r="X161" s="50">
        <f t="shared" si="55"/>
        <v>0</v>
      </c>
      <c r="Y161" s="50">
        <f t="shared" si="55"/>
        <v>0</v>
      </c>
      <c r="Z161" s="50">
        <f t="shared" si="55"/>
        <v>0</v>
      </c>
      <c r="AA161" s="50">
        <f t="shared" si="55"/>
        <v>0</v>
      </c>
      <c r="AB161" s="50">
        <f t="shared" si="55"/>
        <v>0</v>
      </c>
      <c r="AC161" s="50">
        <f t="shared" si="55"/>
        <v>0</v>
      </c>
      <c r="AD161" s="50">
        <f t="shared" si="55"/>
        <v>0</v>
      </c>
      <c r="AE161" s="50">
        <f t="shared" si="55"/>
        <v>0</v>
      </c>
      <c r="AF161" s="50">
        <f t="shared" si="55"/>
        <v>0</v>
      </c>
      <c r="AG161" s="50">
        <f t="shared" si="55"/>
        <v>0</v>
      </c>
      <c r="AH161" s="50">
        <f t="shared" si="55"/>
        <v>0</v>
      </c>
      <c r="AI161" s="61">
        <f>IF(ISERROR(AH161/J161),0,AH161/J161)</f>
        <v>0</v>
      </c>
      <c r="AJ161" s="61">
        <f>IF(ISERROR(AH161/$AH$232),0,AH161/$AH$232)</f>
        <v>0</v>
      </c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</row>
    <row r="162" spans="1:106" ht="24.95" customHeight="1">
      <c r="A162" s="107" t="s">
        <v>77</v>
      </c>
      <c r="B162" s="107"/>
      <c r="C162" s="107"/>
      <c r="D162" s="107"/>
      <c r="E162" s="107"/>
      <c r="F162" s="20"/>
      <c r="G162" s="21"/>
      <c r="H162" s="22"/>
      <c r="I162" s="22"/>
      <c r="J162" s="99">
        <v>2586603000</v>
      </c>
      <c r="K162" s="45"/>
      <c r="L162" s="46"/>
      <c r="M162" s="47"/>
      <c r="N162" s="47"/>
      <c r="O162" s="47"/>
      <c r="P162" s="21"/>
      <c r="Q162" s="5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57"/>
      <c r="AJ162" s="58"/>
    </row>
    <row r="163" spans="1:106" ht="24.95" customHeight="1">
      <c r="A163" s="23">
        <v>1</v>
      </c>
      <c r="B163" s="23"/>
      <c r="C163" s="32" t="s">
        <v>293</v>
      </c>
      <c r="D163" s="75">
        <v>46269</v>
      </c>
      <c r="E163" s="68" t="s">
        <v>294</v>
      </c>
      <c r="F163" s="31" t="s">
        <v>121</v>
      </c>
      <c r="G163" s="32" t="s">
        <v>122</v>
      </c>
      <c r="H163" s="22"/>
      <c r="I163" s="22"/>
      <c r="J163" s="100"/>
      <c r="K163" s="9">
        <v>28319000</v>
      </c>
      <c r="L163" s="46"/>
      <c r="M163" s="47"/>
      <c r="N163" s="47"/>
      <c r="O163" s="47"/>
      <c r="P163" s="21"/>
      <c r="Q163" s="55"/>
      <c r="R163" s="45"/>
      <c r="S163" s="45"/>
      <c r="T163" s="45"/>
      <c r="U163" s="45">
        <f>SUM(R163:T163)</f>
        <v>0</v>
      </c>
      <c r="V163" s="45"/>
      <c r="W163" s="45"/>
      <c r="X163" s="9"/>
      <c r="Y163" s="45">
        <f>SUM(V163:X163)</f>
        <v>0</v>
      </c>
      <c r="Z163" s="45"/>
      <c r="AA163" s="45"/>
      <c r="AB163" s="9">
        <v>28319000</v>
      </c>
      <c r="AC163" s="45">
        <f>SUM(Z163:AB163)</f>
        <v>28319000</v>
      </c>
      <c r="AD163" s="49"/>
      <c r="AE163" s="49"/>
      <c r="AF163" s="49"/>
      <c r="AG163" s="45">
        <f>SUM(AD163:AF163)</f>
        <v>0</v>
      </c>
      <c r="AH163" s="45">
        <f>SUM(U163,Y163,AC163,AG163)</f>
        <v>28319000</v>
      </c>
      <c r="AI163" s="59">
        <f>IF(ISERROR(AH163/$J$162),0,AH163/$J$162)</f>
        <v>1.094833648611712E-2</v>
      </c>
      <c r="AJ163" s="59">
        <f>IF(ISERROR(AH163/$AH$232),"-",AH163/$AH$232)</f>
        <v>1.1667867691926103E-2</v>
      </c>
    </row>
    <row r="164" spans="1:106" ht="24.95" customHeight="1">
      <c r="A164" s="23">
        <v>2</v>
      </c>
      <c r="B164" s="23"/>
      <c r="C164" s="32" t="s">
        <v>295</v>
      </c>
      <c r="D164" s="75">
        <v>46269</v>
      </c>
      <c r="E164" s="68" t="s">
        <v>296</v>
      </c>
      <c r="F164" s="31" t="s">
        <v>121</v>
      </c>
      <c r="G164" s="32" t="s">
        <v>122</v>
      </c>
      <c r="H164" s="22"/>
      <c r="I164" s="22"/>
      <c r="J164" s="100"/>
      <c r="K164" s="9">
        <v>14160000</v>
      </c>
      <c r="L164" s="46"/>
      <c r="M164" s="47"/>
      <c r="N164" s="47"/>
      <c r="O164" s="47"/>
      <c r="P164" s="21"/>
      <c r="Q164" s="55"/>
      <c r="R164" s="45"/>
      <c r="S164" s="45"/>
      <c r="T164" s="45"/>
      <c r="U164" s="45">
        <f t="shared" ref="U164:U227" si="56">SUM(R164:T164)</f>
        <v>0</v>
      </c>
      <c r="V164" s="45"/>
      <c r="W164" s="45"/>
      <c r="X164" s="9"/>
      <c r="Y164" s="45">
        <f t="shared" ref="Y164:Y227" si="57">SUM(V164:X164)</f>
        <v>0</v>
      </c>
      <c r="Z164" s="45"/>
      <c r="AA164" s="45"/>
      <c r="AB164" s="9">
        <v>14160000</v>
      </c>
      <c r="AC164" s="45">
        <f t="shared" ref="AC164:AC227" si="58">SUM(Z164:AB164)</f>
        <v>14160000</v>
      </c>
      <c r="AD164" s="49"/>
      <c r="AE164" s="49"/>
      <c r="AF164" s="49"/>
      <c r="AG164" s="45">
        <f t="shared" ref="AG164:AG227" si="59">SUM(AD164:AF164)</f>
        <v>0</v>
      </c>
      <c r="AH164" s="45">
        <f t="shared" ref="AH164:AH227" si="60">SUM(U164,Y164,AC164,AG164)</f>
        <v>14160000</v>
      </c>
      <c r="AI164" s="59">
        <f t="shared" ref="AI164:AI227" si="61">IF(ISERROR(AH164/$J$162),0,AH164/$J$162)</f>
        <v>5.4743615467854941E-3</v>
      </c>
      <c r="AJ164" s="59">
        <f t="shared" ref="AJ164:AJ227" si="62">IF(ISERROR(AH164/$AH$232),"-",AH164/$AH$232)</f>
        <v>5.834139853726248E-3</v>
      </c>
    </row>
    <row r="165" spans="1:106" ht="24.95" customHeight="1">
      <c r="A165" s="23">
        <v>3</v>
      </c>
      <c r="B165" s="23"/>
      <c r="C165" s="32" t="s">
        <v>265</v>
      </c>
      <c r="D165" s="75"/>
      <c r="E165" s="68" t="s">
        <v>297</v>
      </c>
      <c r="F165" s="31" t="s">
        <v>121</v>
      </c>
      <c r="G165" s="32" t="s">
        <v>122</v>
      </c>
      <c r="H165" s="22"/>
      <c r="I165" s="22"/>
      <c r="J165" s="100"/>
      <c r="K165" s="9">
        <v>14759000</v>
      </c>
      <c r="L165" s="46"/>
      <c r="M165" s="47"/>
      <c r="N165" s="47"/>
      <c r="O165" s="47"/>
      <c r="P165" s="21"/>
      <c r="Q165" s="55"/>
      <c r="R165" s="45"/>
      <c r="S165" s="45"/>
      <c r="T165" s="45"/>
      <c r="U165" s="45">
        <f t="shared" si="56"/>
        <v>0</v>
      </c>
      <c r="V165" s="45"/>
      <c r="W165" s="45"/>
      <c r="X165" s="9"/>
      <c r="Y165" s="45">
        <f t="shared" si="57"/>
        <v>0</v>
      </c>
      <c r="Z165" s="45"/>
      <c r="AA165" s="45"/>
      <c r="AB165" s="45"/>
      <c r="AC165" s="45">
        <f t="shared" si="58"/>
        <v>0</v>
      </c>
      <c r="AD165" s="49"/>
      <c r="AE165" s="49"/>
      <c r="AF165" s="49"/>
      <c r="AG165" s="45">
        <f t="shared" si="59"/>
        <v>0</v>
      </c>
      <c r="AH165" s="45">
        <f t="shared" si="60"/>
        <v>0</v>
      </c>
      <c r="AI165" s="59">
        <f t="shared" si="61"/>
        <v>0</v>
      </c>
      <c r="AJ165" s="59">
        <f t="shared" si="62"/>
        <v>0</v>
      </c>
    </row>
    <row r="166" spans="1:106" ht="24.95" customHeight="1">
      <c r="A166" s="23">
        <v>4</v>
      </c>
      <c r="B166" s="23"/>
      <c r="C166" s="32" t="s">
        <v>265</v>
      </c>
      <c r="D166" s="75"/>
      <c r="E166" s="68" t="s">
        <v>298</v>
      </c>
      <c r="F166" s="31" t="s">
        <v>121</v>
      </c>
      <c r="G166" s="32" t="s">
        <v>122</v>
      </c>
      <c r="H166" s="22"/>
      <c r="I166" s="22"/>
      <c r="J166" s="100"/>
      <c r="K166" s="9">
        <v>30385000</v>
      </c>
      <c r="L166" s="46"/>
      <c r="M166" s="47"/>
      <c r="N166" s="47"/>
      <c r="O166" s="47"/>
      <c r="P166" s="21"/>
      <c r="Q166" s="55"/>
      <c r="R166" s="45"/>
      <c r="S166" s="45"/>
      <c r="T166" s="45"/>
      <c r="U166" s="45">
        <f t="shared" si="56"/>
        <v>0</v>
      </c>
      <c r="V166" s="45"/>
      <c r="W166" s="45"/>
      <c r="X166" s="9"/>
      <c r="Y166" s="45">
        <f t="shared" si="57"/>
        <v>0</v>
      </c>
      <c r="Z166" s="45"/>
      <c r="AA166" s="45"/>
      <c r="AB166" s="45"/>
      <c r="AC166" s="45">
        <f t="shared" si="58"/>
        <v>0</v>
      </c>
      <c r="AD166" s="49"/>
      <c r="AE166" s="49"/>
      <c r="AF166" s="49"/>
      <c r="AG166" s="45">
        <f t="shared" si="59"/>
        <v>0</v>
      </c>
      <c r="AH166" s="45">
        <f t="shared" si="60"/>
        <v>0</v>
      </c>
      <c r="AI166" s="59">
        <f t="shared" si="61"/>
        <v>0</v>
      </c>
      <c r="AJ166" s="59">
        <f t="shared" si="62"/>
        <v>0</v>
      </c>
    </row>
    <row r="167" spans="1:106" ht="24.95" customHeight="1">
      <c r="A167" s="23">
        <v>5</v>
      </c>
      <c r="B167" s="23"/>
      <c r="C167" s="32" t="s">
        <v>265</v>
      </c>
      <c r="D167" s="75"/>
      <c r="E167" s="68" t="s">
        <v>299</v>
      </c>
      <c r="F167" s="31" t="s">
        <v>121</v>
      </c>
      <c r="G167" s="32" t="s">
        <v>122</v>
      </c>
      <c r="H167" s="22"/>
      <c r="I167" s="22"/>
      <c r="J167" s="100"/>
      <c r="K167" s="9">
        <v>15193000</v>
      </c>
      <c r="L167" s="46"/>
      <c r="M167" s="47"/>
      <c r="N167" s="47"/>
      <c r="O167" s="47"/>
      <c r="P167" s="21"/>
      <c r="Q167" s="55"/>
      <c r="R167" s="45"/>
      <c r="S167" s="45"/>
      <c r="T167" s="45"/>
      <c r="U167" s="45">
        <f t="shared" si="56"/>
        <v>0</v>
      </c>
      <c r="V167" s="45"/>
      <c r="W167" s="45"/>
      <c r="X167" s="9"/>
      <c r="Y167" s="45">
        <f t="shared" si="57"/>
        <v>0</v>
      </c>
      <c r="Z167" s="45"/>
      <c r="AA167" s="45"/>
      <c r="AB167" s="45"/>
      <c r="AC167" s="45">
        <f t="shared" si="58"/>
        <v>0</v>
      </c>
      <c r="AD167" s="49"/>
      <c r="AE167" s="49"/>
      <c r="AF167" s="49"/>
      <c r="AG167" s="45">
        <f t="shared" si="59"/>
        <v>0</v>
      </c>
      <c r="AH167" s="45">
        <f t="shared" si="60"/>
        <v>0</v>
      </c>
      <c r="AI167" s="59">
        <f t="shared" si="61"/>
        <v>0</v>
      </c>
      <c r="AJ167" s="59">
        <f t="shared" si="62"/>
        <v>0</v>
      </c>
    </row>
    <row r="168" spans="1:106" ht="24.95" customHeight="1">
      <c r="A168" s="23">
        <v>6</v>
      </c>
      <c r="B168" s="23"/>
      <c r="C168" s="32" t="s">
        <v>265</v>
      </c>
      <c r="D168" s="75"/>
      <c r="E168" s="68" t="s">
        <v>300</v>
      </c>
      <c r="F168" s="31" t="s">
        <v>121</v>
      </c>
      <c r="G168" s="32" t="s">
        <v>122</v>
      </c>
      <c r="H168" s="22"/>
      <c r="I168" s="22"/>
      <c r="J168" s="100"/>
      <c r="K168" s="9">
        <v>45577000</v>
      </c>
      <c r="L168" s="46"/>
      <c r="M168" s="47"/>
      <c r="N168" s="47"/>
      <c r="O168" s="47"/>
      <c r="P168" s="21"/>
      <c r="Q168" s="55"/>
      <c r="R168" s="45"/>
      <c r="S168" s="45"/>
      <c r="T168" s="45"/>
      <c r="U168" s="45">
        <f t="shared" si="56"/>
        <v>0</v>
      </c>
      <c r="V168" s="45"/>
      <c r="W168" s="45"/>
      <c r="X168" s="9"/>
      <c r="Y168" s="45">
        <f t="shared" si="57"/>
        <v>0</v>
      </c>
      <c r="Z168" s="45"/>
      <c r="AA168" s="45"/>
      <c r="AB168" s="45"/>
      <c r="AC168" s="45">
        <f t="shared" si="58"/>
        <v>0</v>
      </c>
      <c r="AD168" s="49"/>
      <c r="AE168" s="49"/>
      <c r="AF168" s="49"/>
      <c r="AG168" s="45">
        <f t="shared" si="59"/>
        <v>0</v>
      </c>
      <c r="AH168" s="45">
        <f t="shared" si="60"/>
        <v>0</v>
      </c>
      <c r="AI168" s="59">
        <f t="shared" si="61"/>
        <v>0</v>
      </c>
      <c r="AJ168" s="59">
        <f t="shared" si="62"/>
        <v>0</v>
      </c>
    </row>
    <row r="169" spans="1:106" ht="24.95" customHeight="1">
      <c r="A169" s="23">
        <v>7</v>
      </c>
      <c r="B169" s="23"/>
      <c r="C169" s="32" t="s">
        <v>265</v>
      </c>
      <c r="D169" s="75"/>
      <c r="E169" s="68" t="s">
        <v>301</v>
      </c>
      <c r="F169" s="31" t="s">
        <v>121</v>
      </c>
      <c r="G169" s="32" t="s">
        <v>122</v>
      </c>
      <c r="H169" s="22"/>
      <c r="I169" s="22"/>
      <c r="J169" s="100"/>
      <c r="K169" s="9">
        <v>30385000</v>
      </c>
      <c r="L169" s="46"/>
      <c r="M169" s="47"/>
      <c r="N169" s="47"/>
      <c r="O169" s="47"/>
      <c r="P169" s="21"/>
      <c r="Q169" s="55"/>
      <c r="R169" s="45"/>
      <c r="S169" s="45"/>
      <c r="T169" s="45"/>
      <c r="U169" s="45">
        <f t="shared" si="56"/>
        <v>0</v>
      </c>
      <c r="V169" s="45"/>
      <c r="W169" s="45"/>
      <c r="X169" s="9"/>
      <c r="Y169" s="45">
        <f t="shared" si="57"/>
        <v>0</v>
      </c>
      <c r="Z169" s="45"/>
      <c r="AA169" s="45"/>
      <c r="AB169" s="45"/>
      <c r="AC169" s="45">
        <f t="shared" si="58"/>
        <v>0</v>
      </c>
      <c r="AD169" s="49"/>
      <c r="AE169" s="49"/>
      <c r="AF169" s="49"/>
      <c r="AG169" s="45">
        <f t="shared" si="59"/>
        <v>0</v>
      </c>
      <c r="AH169" s="45">
        <f t="shared" si="60"/>
        <v>0</v>
      </c>
      <c r="AI169" s="59">
        <f t="shared" si="61"/>
        <v>0</v>
      </c>
      <c r="AJ169" s="59">
        <f t="shared" si="62"/>
        <v>0</v>
      </c>
    </row>
    <row r="170" spans="1:106" ht="24.95" customHeight="1">
      <c r="A170" s="23">
        <v>8</v>
      </c>
      <c r="B170" s="23"/>
      <c r="C170" s="32" t="s">
        <v>265</v>
      </c>
      <c r="D170" s="75"/>
      <c r="E170" s="68" t="s">
        <v>294</v>
      </c>
      <c r="F170" s="31" t="s">
        <v>121</v>
      </c>
      <c r="G170" s="32" t="s">
        <v>122</v>
      </c>
      <c r="H170" s="22"/>
      <c r="I170" s="22"/>
      <c r="J170" s="100"/>
      <c r="K170" s="9">
        <v>15193000</v>
      </c>
      <c r="L170" s="46"/>
      <c r="M170" s="47"/>
      <c r="N170" s="47"/>
      <c r="O170" s="47"/>
      <c r="P170" s="21"/>
      <c r="Q170" s="55"/>
      <c r="R170" s="45"/>
      <c r="S170" s="45"/>
      <c r="T170" s="45"/>
      <c r="U170" s="45">
        <f t="shared" si="56"/>
        <v>0</v>
      </c>
      <c r="V170" s="45"/>
      <c r="W170" s="45"/>
      <c r="X170" s="9"/>
      <c r="Y170" s="45">
        <f t="shared" si="57"/>
        <v>0</v>
      </c>
      <c r="Z170" s="45"/>
      <c r="AA170" s="45"/>
      <c r="AB170" s="45"/>
      <c r="AC170" s="45">
        <f t="shared" si="58"/>
        <v>0</v>
      </c>
      <c r="AD170" s="49"/>
      <c r="AE170" s="49"/>
      <c r="AF170" s="49"/>
      <c r="AG170" s="45">
        <f t="shared" si="59"/>
        <v>0</v>
      </c>
      <c r="AH170" s="45">
        <f t="shared" si="60"/>
        <v>0</v>
      </c>
      <c r="AI170" s="59">
        <f t="shared" si="61"/>
        <v>0</v>
      </c>
      <c r="AJ170" s="59">
        <f t="shared" si="62"/>
        <v>0</v>
      </c>
    </row>
    <row r="171" spans="1:106" ht="24.95" customHeight="1">
      <c r="A171" s="23">
        <v>9</v>
      </c>
      <c r="B171" s="23"/>
      <c r="C171" s="32" t="s">
        <v>265</v>
      </c>
      <c r="D171" s="75"/>
      <c r="E171" s="68" t="s">
        <v>302</v>
      </c>
      <c r="F171" s="31" t="s">
        <v>121</v>
      </c>
      <c r="G171" s="32" t="s">
        <v>122</v>
      </c>
      <c r="H171" s="22"/>
      <c r="I171" s="22"/>
      <c r="J171" s="100"/>
      <c r="K171" s="9">
        <v>15193000</v>
      </c>
      <c r="L171" s="46"/>
      <c r="M171" s="47"/>
      <c r="N171" s="47"/>
      <c r="O171" s="47"/>
      <c r="P171" s="21"/>
      <c r="Q171" s="55"/>
      <c r="R171" s="45"/>
      <c r="S171" s="45"/>
      <c r="T171" s="45"/>
      <c r="U171" s="45">
        <f t="shared" si="56"/>
        <v>0</v>
      </c>
      <c r="V171" s="45"/>
      <c r="W171" s="45"/>
      <c r="X171" s="9"/>
      <c r="Y171" s="45">
        <f t="shared" si="57"/>
        <v>0</v>
      </c>
      <c r="Z171" s="45"/>
      <c r="AA171" s="45"/>
      <c r="AB171" s="45"/>
      <c r="AC171" s="45">
        <f t="shared" si="58"/>
        <v>0</v>
      </c>
      <c r="AD171" s="49"/>
      <c r="AE171" s="49"/>
      <c r="AF171" s="49"/>
      <c r="AG171" s="45">
        <f t="shared" si="59"/>
        <v>0</v>
      </c>
      <c r="AH171" s="45">
        <f t="shared" si="60"/>
        <v>0</v>
      </c>
      <c r="AI171" s="59">
        <f t="shared" si="61"/>
        <v>0</v>
      </c>
      <c r="AJ171" s="59">
        <f t="shared" si="62"/>
        <v>0</v>
      </c>
    </row>
    <row r="172" spans="1:106" ht="24.95" customHeight="1">
      <c r="A172" s="23">
        <v>10</v>
      </c>
      <c r="B172" s="23"/>
      <c r="C172" s="32" t="s">
        <v>265</v>
      </c>
      <c r="D172" s="75"/>
      <c r="E172" s="68" t="s">
        <v>303</v>
      </c>
      <c r="F172" s="31" t="s">
        <v>121</v>
      </c>
      <c r="G172" s="32" t="s">
        <v>122</v>
      </c>
      <c r="H172" s="22"/>
      <c r="I172" s="22"/>
      <c r="J172" s="100"/>
      <c r="K172" s="9">
        <v>75962000</v>
      </c>
      <c r="L172" s="46"/>
      <c r="M172" s="47"/>
      <c r="N172" s="47"/>
      <c r="O172" s="47"/>
      <c r="P172" s="21"/>
      <c r="Q172" s="55"/>
      <c r="R172" s="45"/>
      <c r="S172" s="45"/>
      <c r="T172" s="45"/>
      <c r="U172" s="45">
        <f t="shared" si="56"/>
        <v>0</v>
      </c>
      <c r="V172" s="45"/>
      <c r="W172" s="45"/>
      <c r="X172" s="9"/>
      <c r="Y172" s="45">
        <f t="shared" si="57"/>
        <v>0</v>
      </c>
      <c r="Z172" s="45"/>
      <c r="AA172" s="45"/>
      <c r="AB172" s="45"/>
      <c r="AC172" s="45">
        <f t="shared" si="58"/>
        <v>0</v>
      </c>
      <c r="AD172" s="49"/>
      <c r="AE172" s="49"/>
      <c r="AF172" s="49"/>
      <c r="AG172" s="45">
        <f t="shared" si="59"/>
        <v>0</v>
      </c>
      <c r="AH172" s="45">
        <f t="shared" si="60"/>
        <v>0</v>
      </c>
      <c r="AI172" s="59">
        <f t="shared" si="61"/>
        <v>0</v>
      </c>
      <c r="AJ172" s="59">
        <f t="shared" si="62"/>
        <v>0</v>
      </c>
    </row>
    <row r="173" spans="1:106" ht="24.95" customHeight="1">
      <c r="A173" s="23">
        <v>11</v>
      </c>
      <c r="B173" s="23"/>
      <c r="C173" s="32" t="s">
        <v>265</v>
      </c>
      <c r="D173" s="75"/>
      <c r="E173" s="68" t="s">
        <v>304</v>
      </c>
      <c r="F173" s="31" t="s">
        <v>121</v>
      </c>
      <c r="G173" s="32" t="s">
        <v>122</v>
      </c>
      <c r="H173" s="22"/>
      <c r="I173" s="22"/>
      <c r="J173" s="100"/>
      <c r="K173" s="9">
        <v>30385000</v>
      </c>
      <c r="L173" s="46"/>
      <c r="M173" s="47"/>
      <c r="N173" s="47"/>
      <c r="O173" s="47"/>
      <c r="P173" s="21"/>
      <c r="Q173" s="55"/>
      <c r="R173" s="45"/>
      <c r="S173" s="45"/>
      <c r="T173" s="45"/>
      <c r="U173" s="45">
        <f t="shared" si="56"/>
        <v>0</v>
      </c>
      <c r="V173" s="45"/>
      <c r="W173" s="45"/>
      <c r="X173" s="9"/>
      <c r="Y173" s="45">
        <f t="shared" si="57"/>
        <v>0</v>
      </c>
      <c r="Z173" s="45"/>
      <c r="AA173" s="45"/>
      <c r="AB173" s="45"/>
      <c r="AC173" s="45">
        <f t="shared" si="58"/>
        <v>0</v>
      </c>
      <c r="AD173" s="49"/>
      <c r="AE173" s="49"/>
      <c r="AF173" s="49"/>
      <c r="AG173" s="45">
        <f t="shared" si="59"/>
        <v>0</v>
      </c>
      <c r="AH173" s="45">
        <f t="shared" si="60"/>
        <v>0</v>
      </c>
      <c r="AI173" s="59">
        <f t="shared" si="61"/>
        <v>0</v>
      </c>
      <c r="AJ173" s="59">
        <f t="shared" si="62"/>
        <v>0</v>
      </c>
    </row>
    <row r="174" spans="1:106" ht="24.95" customHeight="1">
      <c r="A174" s="23">
        <v>12</v>
      </c>
      <c r="B174" s="23"/>
      <c r="C174" s="32" t="s">
        <v>265</v>
      </c>
      <c r="D174" s="75"/>
      <c r="E174" s="68" t="s">
        <v>305</v>
      </c>
      <c r="F174" s="31" t="s">
        <v>121</v>
      </c>
      <c r="G174" s="32" t="s">
        <v>122</v>
      </c>
      <c r="H174" s="22"/>
      <c r="I174" s="22"/>
      <c r="J174" s="100"/>
      <c r="K174" s="9">
        <v>15193000</v>
      </c>
      <c r="L174" s="46"/>
      <c r="M174" s="47"/>
      <c r="N174" s="47"/>
      <c r="O174" s="47"/>
      <c r="P174" s="21"/>
      <c r="Q174" s="55"/>
      <c r="R174" s="45"/>
      <c r="S174" s="45"/>
      <c r="T174" s="45"/>
      <c r="U174" s="45">
        <f t="shared" si="56"/>
        <v>0</v>
      </c>
      <c r="V174" s="45"/>
      <c r="W174" s="45"/>
      <c r="X174" s="9"/>
      <c r="Y174" s="45">
        <f t="shared" si="57"/>
        <v>0</v>
      </c>
      <c r="Z174" s="45"/>
      <c r="AA174" s="45"/>
      <c r="AB174" s="45"/>
      <c r="AC174" s="45">
        <f t="shared" si="58"/>
        <v>0</v>
      </c>
      <c r="AD174" s="49"/>
      <c r="AE174" s="49"/>
      <c r="AF174" s="49"/>
      <c r="AG174" s="45">
        <f t="shared" si="59"/>
        <v>0</v>
      </c>
      <c r="AH174" s="45">
        <f t="shared" si="60"/>
        <v>0</v>
      </c>
      <c r="AI174" s="59">
        <f t="shared" si="61"/>
        <v>0</v>
      </c>
      <c r="AJ174" s="59">
        <f t="shared" si="62"/>
        <v>0</v>
      </c>
    </row>
    <row r="175" spans="1:106" ht="24.95" customHeight="1">
      <c r="A175" s="23">
        <v>13</v>
      </c>
      <c r="B175" s="23"/>
      <c r="C175" s="32" t="s">
        <v>265</v>
      </c>
      <c r="D175" s="75"/>
      <c r="E175" s="68" t="s">
        <v>306</v>
      </c>
      <c r="F175" s="31" t="s">
        <v>121</v>
      </c>
      <c r="G175" s="32" t="s">
        <v>122</v>
      </c>
      <c r="H175" s="22"/>
      <c r="I175" s="22"/>
      <c r="J175" s="100"/>
      <c r="K175" s="9">
        <v>30385000</v>
      </c>
      <c r="L175" s="46"/>
      <c r="M175" s="47"/>
      <c r="N175" s="47"/>
      <c r="O175" s="47"/>
      <c r="P175" s="21"/>
      <c r="Q175" s="55"/>
      <c r="R175" s="45"/>
      <c r="S175" s="45"/>
      <c r="T175" s="45"/>
      <c r="U175" s="45">
        <f t="shared" si="56"/>
        <v>0</v>
      </c>
      <c r="V175" s="45"/>
      <c r="W175" s="45"/>
      <c r="X175" s="9"/>
      <c r="Y175" s="45">
        <f t="shared" si="57"/>
        <v>0</v>
      </c>
      <c r="Z175" s="45"/>
      <c r="AA175" s="45"/>
      <c r="AB175" s="45"/>
      <c r="AC175" s="45">
        <f t="shared" si="58"/>
        <v>0</v>
      </c>
      <c r="AD175" s="49"/>
      <c r="AE175" s="49"/>
      <c r="AF175" s="49"/>
      <c r="AG175" s="45">
        <f t="shared" si="59"/>
        <v>0</v>
      </c>
      <c r="AH175" s="45">
        <f t="shared" si="60"/>
        <v>0</v>
      </c>
      <c r="AI175" s="59">
        <f t="shared" si="61"/>
        <v>0</v>
      </c>
      <c r="AJ175" s="59">
        <f t="shared" si="62"/>
        <v>0</v>
      </c>
    </row>
    <row r="176" spans="1:106" ht="24.95" customHeight="1">
      <c r="A176" s="23">
        <v>14</v>
      </c>
      <c r="B176" s="23"/>
      <c r="C176" s="32" t="s">
        <v>265</v>
      </c>
      <c r="D176" s="75"/>
      <c r="E176" s="68" t="s">
        <v>307</v>
      </c>
      <c r="F176" s="31" t="s">
        <v>121</v>
      </c>
      <c r="G176" s="32" t="s">
        <v>122</v>
      </c>
      <c r="H176" s="22"/>
      <c r="I176" s="22"/>
      <c r="J176" s="100"/>
      <c r="K176" s="9">
        <v>15084000</v>
      </c>
      <c r="L176" s="46"/>
      <c r="M176" s="47"/>
      <c r="N176" s="47"/>
      <c r="O176" s="47"/>
      <c r="P176" s="21"/>
      <c r="Q176" s="55"/>
      <c r="R176" s="45"/>
      <c r="S176" s="45"/>
      <c r="T176" s="45"/>
      <c r="U176" s="45">
        <f t="shared" si="56"/>
        <v>0</v>
      </c>
      <c r="V176" s="45"/>
      <c r="W176" s="45"/>
      <c r="X176" s="9"/>
      <c r="Y176" s="45">
        <f t="shared" si="57"/>
        <v>0</v>
      </c>
      <c r="Z176" s="45"/>
      <c r="AA176" s="45"/>
      <c r="AB176" s="45"/>
      <c r="AC176" s="45">
        <f t="shared" si="58"/>
        <v>0</v>
      </c>
      <c r="AD176" s="49"/>
      <c r="AE176" s="49"/>
      <c r="AF176" s="49"/>
      <c r="AG176" s="45">
        <f t="shared" si="59"/>
        <v>0</v>
      </c>
      <c r="AH176" s="45">
        <f t="shared" si="60"/>
        <v>0</v>
      </c>
      <c r="AI176" s="59">
        <f t="shared" si="61"/>
        <v>0</v>
      </c>
      <c r="AJ176" s="59">
        <f t="shared" si="62"/>
        <v>0</v>
      </c>
    </row>
    <row r="177" spans="1:36" ht="24.95" customHeight="1">
      <c r="A177" s="23">
        <v>15</v>
      </c>
      <c r="B177" s="23"/>
      <c r="C177" s="32" t="s">
        <v>265</v>
      </c>
      <c r="D177" s="75"/>
      <c r="E177" s="68" t="s">
        <v>308</v>
      </c>
      <c r="F177" s="31" t="s">
        <v>121</v>
      </c>
      <c r="G177" s="32" t="s">
        <v>122</v>
      </c>
      <c r="H177" s="22"/>
      <c r="I177" s="22"/>
      <c r="J177" s="100"/>
      <c r="K177" s="9">
        <v>14949000</v>
      </c>
      <c r="L177" s="46"/>
      <c r="M177" s="47"/>
      <c r="N177" s="47"/>
      <c r="O177" s="47"/>
      <c r="P177" s="21"/>
      <c r="Q177" s="55"/>
      <c r="R177" s="45"/>
      <c r="S177" s="45"/>
      <c r="T177" s="45"/>
      <c r="U177" s="45">
        <f t="shared" si="56"/>
        <v>0</v>
      </c>
      <c r="V177" s="45"/>
      <c r="W177" s="45"/>
      <c r="X177" s="9"/>
      <c r="Y177" s="45">
        <f t="shared" si="57"/>
        <v>0</v>
      </c>
      <c r="Z177" s="45"/>
      <c r="AA177" s="45"/>
      <c r="AB177" s="45"/>
      <c r="AC177" s="45">
        <f t="shared" si="58"/>
        <v>0</v>
      </c>
      <c r="AD177" s="49"/>
      <c r="AE177" s="49"/>
      <c r="AF177" s="49"/>
      <c r="AG177" s="45">
        <f t="shared" si="59"/>
        <v>0</v>
      </c>
      <c r="AH177" s="45">
        <f t="shared" si="60"/>
        <v>0</v>
      </c>
      <c r="AI177" s="59">
        <f t="shared" si="61"/>
        <v>0</v>
      </c>
      <c r="AJ177" s="59">
        <f t="shared" si="62"/>
        <v>0</v>
      </c>
    </row>
    <row r="178" spans="1:36" ht="24.95" customHeight="1">
      <c r="A178" s="23">
        <v>16</v>
      </c>
      <c r="B178" s="23"/>
      <c r="C178" s="32" t="s">
        <v>265</v>
      </c>
      <c r="D178" s="75"/>
      <c r="E178" s="68" t="s">
        <v>309</v>
      </c>
      <c r="F178" s="31" t="s">
        <v>121</v>
      </c>
      <c r="G178" s="32" t="s">
        <v>122</v>
      </c>
      <c r="H178" s="22"/>
      <c r="I178" s="22"/>
      <c r="J178" s="100"/>
      <c r="K178" s="9">
        <v>15193000</v>
      </c>
      <c r="L178" s="46"/>
      <c r="M178" s="47"/>
      <c r="N178" s="47"/>
      <c r="O178" s="47"/>
      <c r="P178" s="21"/>
      <c r="Q178" s="55"/>
      <c r="R178" s="45"/>
      <c r="S178" s="45"/>
      <c r="T178" s="45"/>
      <c r="U178" s="45">
        <f t="shared" si="56"/>
        <v>0</v>
      </c>
      <c r="V178" s="45"/>
      <c r="W178" s="45"/>
      <c r="X178" s="9"/>
      <c r="Y178" s="45">
        <f t="shared" si="57"/>
        <v>0</v>
      </c>
      <c r="Z178" s="45"/>
      <c r="AA178" s="45"/>
      <c r="AB178" s="45"/>
      <c r="AC178" s="45">
        <f t="shared" si="58"/>
        <v>0</v>
      </c>
      <c r="AD178" s="49"/>
      <c r="AE178" s="49"/>
      <c r="AF178" s="49"/>
      <c r="AG178" s="45">
        <f t="shared" si="59"/>
        <v>0</v>
      </c>
      <c r="AH178" s="45">
        <f t="shared" si="60"/>
        <v>0</v>
      </c>
      <c r="AI178" s="59">
        <f t="shared" si="61"/>
        <v>0</v>
      </c>
      <c r="AJ178" s="59">
        <f t="shared" si="62"/>
        <v>0</v>
      </c>
    </row>
    <row r="179" spans="1:36" ht="24.95" customHeight="1">
      <c r="A179" s="23">
        <v>17</v>
      </c>
      <c r="B179" s="23"/>
      <c r="C179" s="32" t="s">
        <v>265</v>
      </c>
      <c r="D179" s="75"/>
      <c r="E179" s="68" t="s">
        <v>310</v>
      </c>
      <c r="F179" s="31" t="s">
        <v>121</v>
      </c>
      <c r="G179" s="32" t="s">
        <v>122</v>
      </c>
      <c r="H179" s="22"/>
      <c r="I179" s="22"/>
      <c r="J179" s="100"/>
      <c r="K179" s="9">
        <v>75962000</v>
      </c>
      <c r="L179" s="46"/>
      <c r="M179" s="47"/>
      <c r="N179" s="47"/>
      <c r="O179" s="47"/>
      <c r="P179" s="21"/>
      <c r="Q179" s="55"/>
      <c r="R179" s="45"/>
      <c r="S179" s="45"/>
      <c r="T179" s="45"/>
      <c r="U179" s="45">
        <f t="shared" si="56"/>
        <v>0</v>
      </c>
      <c r="V179" s="45"/>
      <c r="W179" s="45"/>
      <c r="X179" s="9"/>
      <c r="Y179" s="45">
        <f t="shared" si="57"/>
        <v>0</v>
      </c>
      <c r="Z179" s="45"/>
      <c r="AA179" s="45"/>
      <c r="AB179" s="45"/>
      <c r="AC179" s="45">
        <f t="shared" si="58"/>
        <v>0</v>
      </c>
      <c r="AD179" s="49"/>
      <c r="AE179" s="49"/>
      <c r="AF179" s="49"/>
      <c r="AG179" s="45">
        <f t="shared" si="59"/>
        <v>0</v>
      </c>
      <c r="AH179" s="45">
        <f t="shared" si="60"/>
        <v>0</v>
      </c>
      <c r="AI179" s="59">
        <f t="shared" si="61"/>
        <v>0</v>
      </c>
      <c r="AJ179" s="59">
        <f t="shared" si="62"/>
        <v>0</v>
      </c>
    </row>
    <row r="180" spans="1:36" ht="24.95" customHeight="1">
      <c r="A180" s="23">
        <v>18</v>
      </c>
      <c r="B180" s="23"/>
      <c r="C180" s="32" t="s">
        <v>265</v>
      </c>
      <c r="D180" s="75"/>
      <c r="E180" s="68" t="s">
        <v>297</v>
      </c>
      <c r="F180" s="31" t="s">
        <v>121</v>
      </c>
      <c r="G180" s="32" t="s">
        <v>122</v>
      </c>
      <c r="H180" s="22"/>
      <c r="I180" s="22"/>
      <c r="J180" s="100"/>
      <c r="K180" s="9">
        <v>30385000</v>
      </c>
      <c r="L180" s="46"/>
      <c r="M180" s="47"/>
      <c r="N180" s="47"/>
      <c r="O180" s="47"/>
      <c r="P180" s="21"/>
      <c r="Q180" s="55"/>
      <c r="R180" s="45"/>
      <c r="S180" s="45"/>
      <c r="T180" s="45"/>
      <c r="U180" s="45">
        <f t="shared" si="56"/>
        <v>0</v>
      </c>
      <c r="V180" s="45"/>
      <c r="W180" s="45"/>
      <c r="X180" s="9"/>
      <c r="Y180" s="45">
        <f t="shared" si="57"/>
        <v>0</v>
      </c>
      <c r="Z180" s="45"/>
      <c r="AA180" s="45"/>
      <c r="AB180" s="45"/>
      <c r="AC180" s="45">
        <f t="shared" si="58"/>
        <v>0</v>
      </c>
      <c r="AD180" s="49"/>
      <c r="AE180" s="49"/>
      <c r="AF180" s="49"/>
      <c r="AG180" s="45">
        <f t="shared" si="59"/>
        <v>0</v>
      </c>
      <c r="AH180" s="45">
        <f t="shared" si="60"/>
        <v>0</v>
      </c>
      <c r="AI180" s="59">
        <f t="shared" si="61"/>
        <v>0</v>
      </c>
      <c r="AJ180" s="59">
        <f t="shared" si="62"/>
        <v>0</v>
      </c>
    </row>
    <row r="181" spans="1:36" ht="24.95" customHeight="1">
      <c r="A181" s="23">
        <v>19</v>
      </c>
      <c r="B181" s="23"/>
      <c r="C181" s="32" t="s">
        <v>265</v>
      </c>
      <c r="D181" s="75"/>
      <c r="E181" s="68" t="s">
        <v>311</v>
      </c>
      <c r="F181" s="31" t="s">
        <v>121</v>
      </c>
      <c r="G181" s="32" t="s">
        <v>122</v>
      </c>
      <c r="H181" s="22"/>
      <c r="I181" s="22"/>
      <c r="J181" s="100"/>
      <c r="K181" s="9">
        <v>45577000</v>
      </c>
      <c r="L181" s="46"/>
      <c r="M181" s="47"/>
      <c r="N181" s="47"/>
      <c r="O181" s="47"/>
      <c r="P181" s="21"/>
      <c r="Q181" s="55"/>
      <c r="R181" s="45"/>
      <c r="S181" s="45"/>
      <c r="T181" s="45"/>
      <c r="U181" s="45">
        <f t="shared" si="56"/>
        <v>0</v>
      </c>
      <c r="V181" s="45"/>
      <c r="W181" s="45"/>
      <c r="X181" s="9"/>
      <c r="Y181" s="45">
        <f t="shared" si="57"/>
        <v>0</v>
      </c>
      <c r="Z181" s="45"/>
      <c r="AA181" s="45"/>
      <c r="AB181" s="45"/>
      <c r="AC181" s="45">
        <f t="shared" si="58"/>
        <v>0</v>
      </c>
      <c r="AD181" s="49"/>
      <c r="AE181" s="49"/>
      <c r="AF181" s="49"/>
      <c r="AG181" s="45">
        <f t="shared" si="59"/>
        <v>0</v>
      </c>
      <c r="AH181" s="45">
        <f t="shared" si="60"/>
        <v>0</v>
      </c>
      <c r="AI181" s="59">
        <f t="shared" si="61"/>
        <v>0</v>
      </c>
      <c r="AJ181" s="59">
        <f t="shared" si="62"/>
        <v>0</v>
      </c>
    </row>
    <row r="182" spans="1:36" ht="24.95" customHeight="1">
      <c r="A182" s="23">
        <v>20</v>
      </c>
      <c r="B182" s="23"/>
      <c r="C182" s="32" t="s">
        <v>265</v>
      </c>
      <c r="D182" s="75"/>
      <c r="E182" s="68" t="s">
        <v>312</v>
      </c>
      <c r="F182" s="31" t="s">
        <v>121</v>
      </c>
      <c r="G182" s="32" t="s">
        <v>122</v>
      </c>
      <c r="H182" s="22"/>
      <c r="I182" s="22"/>
      <c r="J182" s="100"/>
      <c r="K182" s="9">
        <v>17084000</v>
      </c>
      <c r="L182" s="46"/>
      <c r="M182" s="47"/>
      <c r="N182" s="47"/>
      <c r="O182" s="47"/>
      <c r="P182" s="21"/>
      <c r="Q182" s="55"/>
      <c r="R182" s="45"/>
      <c r="S182" s="45"/>
      <c r="T182" s="45"/>
      <c r="U182" s="45">
        <f t="shared" si="56"/>
        <v>0</v>
      </c>
      <c r="V182" s="45"/>
      <c r="W182" s="45"/>
      <c r="X182" s="9"/>
      <c r="Y182" s="45">
        <f t="shared" si="57"/>
        <v>0</v>
      </c>
      <c r="Z182" s="45"/>
      <c r="AA182" s="45"/>
      <c r="AB182" s="45"/>
      <c r="AC182" s="45">
        <f t="shared" si="58"/>
        <v>0</v>
      </c>
      <c r="AD182" s="49"/>
      <c r="AE182" s="49"/>
      <c r="AF182" s="49"/>
      <c r="AG182" s="45">
        <f t="shared" si="59"/>
        <v>0</v>
      </c>
      <c r="AH182" s="45">
        <f t="shared" si="60"/>
        <v>0</v>
      </c>
      <c r="AI182" s="59">
        <f t="shared" si="61"/>
        <v>0</v>
      </c>
      <c r="AJ182" s="59">
        <f t="shared" si="62"/>
        <v>0</v>
      </c>
    </row>
    <row r="183" spans="1:36" ht="24.95" customHeight="1">
      <c r="A183" s="23">
        <v>21</v>
      </c>
      <c r="B183" s="23"/>
      <c r="C183" s="32" t="s">
        <v>265</v>
      </c>
      <c r="D183" s="75"/>
      <c r="E183" s="68" t="s">
        <v>313</v>
      </c>
      <c r="F183" s="31" t="s">
        <v>121</v>
      </c>
      <c r="G183" s="32" t="s">
        <v>122</v>
      </c>
      <c r="H183" s="22"/>
      <c r="I183" s="22"/>
      <c r="J183" s="100"/>
      <c r="K183" s="9">
        <v>15193000</v>
      </c>
      <c r="L183" s="46"/>
      <c r="M183" s="47"/>
      <c r="N183" s="47"/>
      <c r="O183" s="47"/>
      <c r="P183" s="21"/>
      <c r="Q183" s="55"/>
      <c r="R183" s="45"/>
      <c r="S183" s="45"/>
      <c r="T183" s="45"/>
      <c r="U183" s="45">
        <f t="shared" si="56"/>
        <v>0</v>
      </c>
      <c r="V183" s="45"/>
      <c r="W183" s="45"/>
      <c r="X183" s="9"/>
      <c r="Y183" s="45">
        <f t="shared" si="57"/>
        <v>0</v>
      </c>
      <c r="Z183" s="45"/>
      <c r="AA183" s="45"/>
      <c r="AB183" s="45"/>
      <c r="AC183" s="45">
        <f t="shared" si="58"/>
        <v>0</v>
      </c>
      <c r="AD183" s="49"/>
      <c r="AE183" s="49"/>
      <c r="AF183" s="49"/>
      <c r="AG183" s="45">
        <f t="shared" si="59"/>
        <v>0</v>
      </c>
      <c r="AH183" s="45">
        <f t="shared" si="60"/>
        <v>0</v>
      </c>
      <c r="AI183" s="59">
        <f t="shared" si="61"/>
        <v>0</v>
      </c>
      <c r="AJ183" s="59">
        <f t="shared" si="62"/>
        <v>0</v>
      </c>
    </row>
    <row r="184" spans="1:36" ht="24.95" customHeight="1">
      <c r="A184" s="23">
        <v>22</v>
      </c>
      <c r="B184" s="23"/>
      <c r="C184" s="32" t="s">
        <v>265</v>
      </c>
      <c r="D184" s="75"/>
      <c r="E184" s="68" t="s">
        <v>314</v>
      </c>
      <c r="F184" s="31" t="s">
        <v>121</v>
      </c>
      <c r="G184" s="32" t="s">
        <v>122</v>
      </c>
      <c r="H184" s="22"/>
      <c r="I184" s="22"/>
      <c r="J184" s="100"/>
      <c r="K184" s="9">
        <v>60769000</v>
      </c>
      <c r="L184" s="46"/>
      <c r="M184" s="47"/>
      <c r="N184" s="47"/>
      <c r="O184" s="47"/>
      <c r="P184" s="21"/>
      <c r="Q184" s="55"/>
      <c r="R184" s="45"/>
      <c r="S184" s="45"/>
      <c r="T184" s="45"/>
      <c r="U184" s="45">
        <f t="shared" si="56"/>
        <v>0</v>
      </c>
      <c r="V184" s="45"/>
      <c r="W184" s="45"/>
      <c r="X184" s="9"/>
      <c r="Y184" s="45">
        <f t="shared" si="57"/>
        <v>0</v>
      </c>
      <c r="Z184" s="45"/>
      <c r="AA184" s="45"/>
      <c r="AB184" s="45"/>
      <c r="AC184" s="45">
        <f t="shared" si="58"/>
        <v>0</v>
      </c>
      <c r="AD184" s="49"/>
      <c r="AE184" s="49"/>
      <c r="AF184" s="49"/>
      <c r="AG184" s="45">
        <f t="shared" si="59"/>
        <v>0</v>
      </c>
      <c r="AH184" s="45">
        <f t="shared" si="60"/>
        <v>0</v>
      </c>
      <c r="AI184" s="59">
        <f t="shared" si="61"/>
        <v>0</v>
      </c>
      <c r="AJ184" s="59">
        <f t="shared" si="62"/>
        <v>0</v>
      </c>
    </row>
    <row r="185" spans="1:36" ht="24.95" customHeight="1">
      <c r="A185" s="23">
        <v>23</v>
      </c>
      <c r="B185" s="23"/>
      <c r="C185" s="32" t="s">
        <v>265</v>
      </c>
      <c r="D185" s="75"/>
      <c r="E185" s="68" t="s">
        <v>296</v>
      </c>
      <c r="F185" s="31" t="s">
        <v>121</v>
      </c>
      <c r="G185" s="32" t="s">
        <v>122</v>
      </c>
      <c r="H185" s="22"/>
      <c r="I185" s="22"/>
      <c r="J185" s="100"/>
      <c r="K185" s="9">
        <v>15193000</v>
      </c>
      <c r="L185" s="46"/>
      <c r="M185" s="47"/>
      <c r="N185" s="47"/>
      <c r="O185" s="47"/>
      <c r="P185" s="21"/>
      <c r="Q185" s="55"/>
      <c r="R185" s="45"/>
      <c r="S185" s="45"/>
      <c r="T185" s="45"/>
      <c r="U185" s="45">
        <f t="shared" si="56"/>
        <v>0</v>
      </c>
      <c r="V185" s="45"/>
      <c r="W185" s="45"/>
      <c r="X185" s="9"/>
      <c r="Y185" s="45">
        <f t="shared" si="57"/>
        <v>0</v>
      </c>
      <c r="Z185" s="45"/>
      <c r="AA185" s="45"/>
      <c r="AB185" s="45"/>
      <c r="AC185" s="45">
        <f t="shared" si="58"/>
        <v>0</v>
      </c>
      <c r="AD185" s="49"/>
      <c r="AE185" s="49"/>
      <c r="AF185" s="49"/>
      <c r="AG185" s="45">
        <f t="shared" si="59"/>
        <v>0</v>
      </c>
      <c r="AH185" s="45">
        <f t="shared" si="60"/>
        <v>0</v>
      </c>
      <c r="AI185" s="59">
        <f t="shared" si="61"/>
        <v>0</v>
      </c>
      <c r="AJ185" s="59">
        <f t="shared" si="62"/>
        <v>0</v>
      </c>
    </row>
    <row r="186" spans="1:36" ht="24.95" customHeight="1">
      <c r="A186" s="23">
        <v>24</v>
      </c>
      <c r="B186" s="23"/>
      <c r="C186" s="32" t="s">
        <v>265</v>
      </c>
      <c r="D186" s="75"/>
      <c r="E186" s="68" t="s">
        <v>315</v>
      </c>
      <c r="F186" s="31" t="s">
        <v>121</v>
      </c>
      <c r="G186" s="32" t="s">
        <v>122</v>
      </c>
      <c r="H186" s="22"/>
      <c r="I186" s="22"/>
      <c r="J186" s="100"/>
      <c r="K186" s="9">
        <v>30385000</v>
      </c>
      <c r="L186" s="46"/>
      <c r="M186" s="47"/>
      <c r="N186" s="47"/>
      <c r="O186" s="47"/>
      <c r="P186" s="21"/>
      <c r="Q186" s="55"/>
      <c r="R186" s="45"/>
      <c r="S186" s="45"/>
      <c r="T186" s="45"/>
      <c r="U186" s="45">
        <f t="shared" si="56"/>
        <v>0</v>
      </c>
      <c r="V186" s="45"/>
      <c r="W186" s="45"/>
      <c r="X186" s="9"/>
      <c r="Y186" s="45">
        <f t="shared" si="57"/>
        <v>0</v>
      </c>
      <c r="Z186" s="45"/>
      <c r="AA186" s="45"/>
      <c r="AB186" s="45"/>
      <c r="AC186" s="45">
        <f t="shared" si="58"/>
        <v>0</v>
      </c>
      <c r="AD186" s="49"/>
      <c r="AE186" s="49"/>
      <c r="AF186" s="49"/>
      <c r="AG186" s="45">
        <f t="shared" si="59"/>
        <v>0</v>
      </c>
      <c r="AH186" s="45">
        <f t="shared" si="60"/>
        <v>0</v>
      </c>
      <c r="AI186" s="59">
        <f t="shared" si="61"/>
        <v>0</v>
      </c>
      <c r="AJ186" s="59">
        <f t="shared" si="62"/>
        <v>0</v>
      </c>
    </row>
    <row r="187" spans="1:36" ht="24.95" customHeight="1">
      <c r="A187" s="23">
        <v>25</v>
      </c>
      <c r="B187" s="23"/>
      <c r="C187" s="32" t="s">
        <v>265</v>
      </c>
      <c r="D187" s="75"/>
      <c r="E187" s="68" t="s">
        <v>316</v>
      </c>
      <c r="F187" s="31" t="s">
        <v>121</v>
      </c>
      <c r="G187" s="32" t="s">
        <v>122</v>
      </c>
      <c r="H187" s="22"/>
      <c r="I187" s="22"/>
      <c r="J187" s="100"/>
      <c r="K187" s="9">
        <v>14949000</v>
      </c>
      <c r="L187" s="46"/>
      <c r="M187" s="47"/>
      <c r="N187" s="47"/>
      <c r="O187" s="47"/>
      <c r="P187" s="21"/>
      <c r="Q187" s="55"/>
      <c r="R187" s="45"/>
      <c r="S187" s="45"/>
      <c r="T187" s="45"/>
      <c r="U187" s="45">
        <f t="shared" si="56"/>
        <v>0</v>
      </c>
      <c r="V187" s="45"/>
      <c r="W187" s="45"/>
      <c r="X187" s="9"/>
      <c r="Y187" s="45">
        <f t="shared" si="57"/>
        <v>0</v>
      </c>
      <c r="Z187" s="45"/>
      <c r="AA187" s="45"/>
      <c r="AB187" s="45"/>
      <c r="AC187" s="45">
        <f t="shared" si="58"/>
        <v>0</v>
      </c>
      <c r="AD187" s="49"/>
      <c r="AE187" s="49"/>
      <c r="AF187" s="49"/>
      <c r="AG187" s="45">
        <f t="shared" si="59"/>
        <v>0</v>
      </c>
      <c r="AH187" s="45">
        <f t="shared" si="60"/>
        <v>0</v>
      </c>
      <c r="AI187" s="59">
        <f t="shared" si="61"/>
        <v>0</v>
      </c>
      <c r="AJ187" s="59">
        <f t="shared" si="62"/>
        <v>0</v>
      </c>
    </row>
    <row r="188" spans="1:36" ht="24.95" customHeight="1">
      <c r="A188" s="23">
        <v>26</v>
      </c>
      <c r="B188" s="23"/>
      <c r="C188" s="32" t="s">
        <v>265</v>
      </c>
      <c r="D188" s="75"/>
      <c r="E188" s="68" t="s">
        <v>317</v>
      </c>
      <c r="F188" s="31" t="s">
        <v>121</v>
      </c>
      <c r="G188" s="32" t="s">
        <v>122</v>
      </c>
      <c r="H188" s="22"/>
      <c r="I188" s="22"/>
      <c r="J188" s="100"/>
      <c r="K188" s="9">
        <v>15193000</v>
      </c>
      <c r="L188" s="46"/>
      <c r="M188" s="47"/>
      <c r="N188" s="47"/>
      <c r="O188" s="47"/>
      <c r="P188" s="21"/>
      <c r="Q188" s="55"/>
      <c r="R188" s="45"/>
      <c r="S188" s="45"/>
      <c r="T188" s="45"/>
      <c r="U188" s="45">
        <f t="shared" si="56"/>
        <v>0</v>
      </c>
      <c r="V188" s="45"/>
      <c r="W188" s="45"/>
      <c r="X188" s="9"/>
      <c r="Y188" s="45">
        <f t="shared" si="57"/>
        <v>0</v>
      </c>
      <c r="Z188" s="45"/>
      <c r="AA188" s="45"/>
      <c r="AB188" s="45"/>
      <c r="AC188" s="45">
        <f t="shared" si="58"/>
        <v>0</v>
      </c>
      <c r="AD188" s="49"/>
      <c r="AE188" s="49"/>
      <c r="AF188" s="49"/>
      <c r="AG188" s="45">
        <f t="shared" si="59"/>
        <v>0</v>
      </c>
      <c r="AH188" s="45">
        <f t="shared" si="60"/>
        <v>0</v>
      </c>
      <c r="AI188" s="59">
        <f t="shared" si="61"/>
        <v>0</v>
      </c>
      <c r="AJ188" s="59">
        <f t="shared" si="62"/>
        <v>0</v>
      </c>
    </row>
    <row r="189" spans="1:36" ht="24.95" customHeight="1">
      <c r="A189" s="23">
        <v>27</v>
      </c>
      <c r="B189" s="23"/>
      <c r="C189" s="32" t="s">
        <v>265</v>
      </c>
      <c r="D189" s="75"/>
      <c r="E189" s="68" t="s">
        <v>318</v>
      </c>
      <c r="F189" s="31" t="s">
        <v>121</v>
      </c>
      <c r="G189" s="32" t="s">
        <v>122</v>
      </c>
      <c r="H189" s="22"/>
      <c r="I189" s="22"/>
      <c r="J189" s="100"/>
      <c r="K189" s="9">
        <v>30385000</v>
      </c>
      <c r="L189" s="46"/>
      <c r="M189" s="47"/>
      <c r="N189" s="47"/>
      <c r="O189" s="47"/>
      <c r="P189" s="21"/>
      <c r="Q189" s="55"/>
      <c r="R189" s="45"/>
      <c r="S189" s="45"/>
      <c r="T189" s="45"/>
      <c r="U189" s="45">
        <f t="shared" si="56"/>
        <v>0</v>
      </c>
      <c r="V189" s="45"/>
      <c r="W189" s="45"/>
      <c r="X189" s="9"/>
      <c r="Y189" s="45">
        <f t="shared" si="57"/>
        <v>0</v>
      </c>
      <c r="Z189" s="45"/>
      <c r="AA189" s="45"/>
      <c r="AB189" s="45"/>
      <c r="AC189" s="45">
        <f t="shared" si="58"/>
        <v>0</v>
      </c>
      <c r="AD189" s="49"/>
      <c r="AE189" s="49"/>
      <c r="AF189" s="49"/>
      <c r="AG189" s="45">
        <f t="shared" si="59"/>
        <v>0</v>
      </c>
      <c r="AH189" s="45">
        <f t="shared" si="60"/>
        <v>0</v>
      </c>
      <c r="AI189" s="59">
        <f t="shared" si="61"/>
        <v>0</v>
      </c>
      <c r="AJ189" s="59">
        <f t="shared" si="62"/>
        <v>0</v>
      </c>
    </row>
    <row r="190" spans="1:36" ht="24.95" customHeight="1">
      <c r="A190" s="23">
        <v>28</v>
      </c>
      <c r="B190" s="23"/>
      <c r="C190" s="32" t="s">
        <v>265</v>
      </c>
      <c r="D190" s="75"/>
      <c r="E190" s="68" t="s">
        <v>319</v>
      </c>
      <c r="F190" s="31" t="s">
        <v>121</v>
      </c>
      <c r="G190" s="32" t="s">
        <v>122</v>
      </c>
      <c r="H190" s="22"/>
      <c r="I190" s="22"/>
      <c r="J190" s="100"/>
      <c r="K190" s="9">
        <v>14949000</v>
      </c>
      <c r="L190" s="46"/>
      <c r="M190" s="47"/>
      <c r="N190" s="47"/>
      <c r="O190" s="47"/>
      <c r="P190" s="21"/>
      <c r="Q190" s="55"/>
      <c r="R190" s="45"/>
      <c r="S190" s="45"/>
      <c r="T190" s="45"/>
      <c r="U190" s="45">
        <f t="shared" si="56"/>
        <v>0</v>
      </c>
      <c r="V190" s="45"/>
      <c r="W190" s="45"/>
      <c r="X190" s="9"/>
      <c r="Y190" s="45">
        <f t="shared" si="57"/>
        <v>0</v>
      </c>
      <c r="Z190" s="45"/>
      <c r="AA190" s="45"/>
      <c r="AB190" s="45"/>
      <c r="AC190" s="45">
        <f t="shared" si="58"/>
        <v>0</v>
      </c>
      <c r="AD190" s="49"/>
      <c r="AE190" s="49"/>
      <c r="AF190" s="49"/>
      <c r="AG190" s="45">
        <f t="shared" si="59"/>
        <v>0</v>
      </c>
      <c r="AH190" s="45">
        <f t="shared" si="60"/>
        <v>0</v>
      </c>
      <c r="AI190" s="59">
        <f t="shared" si="61"/>
        <v>0</v>
      </c>
      <c r="AJ190" s="59">
        <f t="shared" si="62"/>
        <v>0</v>
      </c>
    </row>
    <row r="191" spans="1:36" ht="24.95" customHeight="1">
      <c r="A191" s="23">
        <v>29</v>
      </c>
      <c r="B191" s="23"/>
      <c r="C191" s="32" t="s">
        <v>265</v>
      </c>
      <c r="D191" s="75"/>
      <c r="E191" s="68" t="s">
        <v>320</v>
      </c>
      <c r="F191" s="31" t="s">
        <v>121</v>
      </c>
      <c r="G191" s="32" t="s">
        <v>122</v>
      </c>
      <c r="H191" s="22"/>
      <c r="I191" s="22"/>
      <c r="J191" s="100"/>
      <c r="K191" s="9">
        <v>30385000</v>
      </c>
      <c r="L191" s="46"/>
      <c r="M191" s="47"/>
      <c r="N191" s="47"/>
      <c r="O191" s="47"/>
      <c r="P191" s="21"/>
      <c r="Q191" s="55"/>
      <c r="R191" s="45"/>
      <c r="S191" s="45"/>
      <c r="T191" s="45"/>
      <c r="U191" s="45">
        <f t="shared" si="56"/>
        <v>0</v>
      </c>
      <c r="V191" s="45"/>
      <c r="W191" s="45"/>
      <c r="X191" s="9"/>
      <c r="Y191" s="45">
        <f t="shared" si="57"/>
        <v>0</v>
      </c>
      <c r="Z191" s="45"/>
      <c r="AA191" s="45"/>
      <c r="AB191" s="45"/>
      <c r="AC191" s="45">
        <f t="shared" si="58"/>
        <v>0</v>
      </c>
      <c r="AD191" s="49"/>
      <c r="AE191" s="49"/>
      <c r="AF191" s="49"/>
      <c r="AG191" s="45">
        <f t="shared" si="59"/>
        <v>0</v>
      </c>
      <c r="AH191" s="45">
        <f t="shared" si="60"/>
        <v>0</v>
      </c>
      <c r="AI191" s="59">
        <f t="shared" si="61"/>
        <v>0</v>
      </c>
      <c r="AJ191" s="59">
        <f t="shared" si="62"/>
        <v>0</v>
      </c>
    </row>
    <row r="192" spans="1:36" ht="24.95" customHeight="1">
      <c r="A192" s="23">
        <v>30</v>
      </c>
      <c r="B192" s="23"/>
      <c r="C192" s="32" t="s">
        <v>265</v>
      </c>
      <c r="D192" s="75"/>
      <c r="E192" s="68" t="s">
        <v>321</v>
      </c>
      <c r="F192" s="31" t="s">
        <v>121</v>
      </c>
      <c r="G192" s="32" t="s">
        <v>122</v>
      </c>
      <c r="H192" s="22"/>
      <c r="I192" s="22"/>
      <c r="J192" s="100"/>
      <c r="K192" s="9">
        <v>29897000</v>
      </c>
      <c r="L192" s="46"/>
      <c r="M192" s="47"/>
      <c r="N192" s="47"/>
      <c r="O192" s="47"/>
      <c r="P192" s="21"/>
      <c r="Q192" s="55"/>
      <c r="R192" s="45"/>
      <c r="S192" s="45"/>
      <c r="T192" s="45"/>
      <c r="U192" s="45">
        <f t="shared" si="56"/>
        <v>0</v>
      </c>
      <c r="V192" s="45"/>
      <c r="W192" s="45"/>
      <c r="X192" s="9"/>
      <c r="Y192" s="45">
        <f t="shared" si="57"/>
        <v>0</v>
      </c>
      <c r="Z192" s="45"/>
      <c r="AA192" s="45"/>
      <c r="AB192" s="45"/>
      <c r="AC192" s="45">
        <f t="shared" si="58"/>
        <v>0</v>
      </c>
      <c r="AD192" s="49"/>
      <c r="AE192" s="49"/>
      <c r="AF192" s="49"/>
      <c r="AG192" s="45">
        <f t="shared" si="59"/>
        <v>0</v>
      </c>
      <c r="AH192" s="45">
        <f t="shared" si="60"/>
        <v>0</v>
      </c>
      <c r="AI192" s="59">
        <f t="shared" si="61"/>
        <v>0</v>
      </c>
      <c r="AJ192" s="59">
        <f t="shared" si="62"/>
        <v>0</v>
      </c>
    </row>
    <row r="193" spans="1:36" ht="24.95" customHeight="1">
      <c r="A193" s="23">
        <v>31</v>
      </c>
      <c r="B193" s="23"/>
      <c r="C193" s="32" t="s">
        <v>265</v>
      </c>
      <c r="D193" s="75"/>
      <c r="E193" s="68" t="s">
        <v>322</v>
      </c>
      <c r="F193" s="31" t="s">
        <v>121</v>
      </c>
      <c r="G193" s="32" t="s">
        <v>122</v>
      </c>
      <c r="H193" s="22"/>
      <c r="I193" s="22"/>
      <c r="J193" s="100"/>
      <c r="K193" s="9">
        <v>30385000</v>
      </c>
      <c r="L193" s="46"/>
      <c r="M193" s="47"/>
      <c r="N193" s="47"/>
      <c r="O193" s="47"/>
      <c r="P193" s="21"/>
      <c r="Q193" s="55"/>
      <c r="R193" s="45"/>
      <c r="S193" s="45"/>
      <c r="T193" s="45"/>
      <c r="U193" s="45">
        <f t="shared" si="56"/>
        <v>0</v>
      </c>
      <c r="V193" s="45"/>
      <c r="W193" s="45"/>
      <c r="X193" s="9"/>
      <c r="Y193" s="45">
        <f t="shared" si="57"/>
        <v>0</v>
      </c>
      <c r="Z193" s="45"/>
      <c r="AA193" s="45"/>
      <c r="AB193" s="45"/>
      <c r="AC193" s="45">
        <f t="shared" si="58"/>
        <v>0</v>
      </c>
      <c r="AD193" s="49"/>
      <c r="AE193" s="49"/>
      <c r="AF193" s="49"/>
      <c r="AG193" s="45">
        <f t="shared" si="59"/>
        <v>0</v>
      </c>
      <c r="AH193" s="45">
        <f t="shared" si="60"/>
        <v>0</v>
      </c>
      <c r="AI193" s="59">
        <f t="shared" si="61"/>
        <v>0</v>
      </c>
      <c r="AJ193" s="59">
        <f t="shared" si="62"/>
        <v>0</v>
      </c>
    </row>
    <row r="194" spans="1:36" ht="24.95" customHeight="1">
      <c r="A194" s="23">
        <v>32</v>
      </c>
      <c r="B194" s="23"/>
      <c r="C194" s="32" t="s">
        <v>265</v>
      </c>
      <c r="D194" s="75"/>
      <c r="E194" s="68" t="s">
        <v>323</v>
      </c>
      <c r="F194" s="31" t="s">
        <v>121</v>
      </c>
      <c r="G194" s="32" t="s">
        <v>122</v>
      </c>
      <c r="H194" s="22"/>
      <c r="I194" s="22"/>
      <c r="J194" s="100"/>
      <c r="K194" s="9">
        <v>14759000</v>
      </c>
      <c r="L194" s="46"/>
      <c r="M194" s="47"/>
      <c r="N194" s="47"/>
      <c r="O194" s="47"/>
      <c r="P194" s="21"/>
      <c r="Q194" s="55"/>
      <c r="R194" s="45"/>
      <c r="S194" s="45"/>
      <c r="T194" s="45"/>
      <c r="U194" s="45">
        <f t="shared" si="56"/>
        <v>0</v>
      </c>
      <c r="V194" s="45"/>
      <c r="W194" s="45"/>
      <c r="X194" s="9"/>
      <c r="Y194" s="45">
        <f t="shared" si="57"/>
        <v>0</v>
      </c>
      <c r="Z194" s="45"/>
      <c r="AA194" s="45"/>
      <c r="AB194" s="45"/>
      <c r="AC194" s="45">
        <f t="shared" si="58"/>
        <v>0</v>
      </c>
      <c r="AD194" s="49"/>
      <c r="AE194" s="49"/>
      <c r="AF194" s="49"/>
      <c r="AG194" s="45">
        <f t="shared" si="59"/>
        <v>0</v>
      </c>
      <c r="AH194" s="45">
        <f t="shared" si="60"/>
        <v>0</v>
      </c>
      <c r="AI194" s="59">
        <f t="shared" si="61"/>
        <v>0</v>
      </c>
      <c r="AJ194" s="59">
        <f t="shared" si="62"/>
        <v>0</v>
      </c>
    </row>
    <row r="195" spans="1:36" ht="24.95" customHeight="1">
      <c r="A195" s="23">
        <v>33</v>
      </c>
      <c r="B195" s="23"/>
      <c r="C195" s="32" t="s">
        <v>324</v>
      </c>
      <c r="D195" s="75">
        <v>46253</v>
      </c>
      <c r="E195" s="68" t="s">
        <v>308</v>
      </c>
      <c r="F195" s="31" t="s">
        <v>121</v>
      </c>
      <c r="G195" s="32" t="s">
        <v>122</v>
      </c>
      <c r="H195" s="22"/>
      <c r="I195" s="22"/>
      <c r="J195" s="100"/>
      <c r="K195" s="9">
        <v>13850000</v>
      </c>
      <c r="L195" s="46"/>
      <c r="M195" s="47"/>
      <c r="N195" s="47"/>
      <c r="O195" s="47"/>
      <c r="P195" s="21"/>
      <c r="Q195" s="55"/>
      <c r="R195" s="45"/>
      <c r="S195" s="45"/>
      <c r="T195" s="45"/>
      <c r="U195" s="45">
        <f t="shared" si="56"/>
        <v>0</v>
      </c>
      <c r="V195" s="45"/>
      <c r="W195" s="45"/>
      <c r="X195" s="9"/>
      <c r="Y195" s="45">
        <f t="shared" si="57"/>
        <v>0</v>
      </c>
      <c r="Z195" s="45"/>
      <c r="AA195" s="9">
        <v>13850000</v>
      </c>
      <c r="AB195" s="45"/>
      <c r="AC195" s="45">
        <f t="shared" si="58"/>
        <v>13850000</v>
      </c>
      <c r="AD195" s="49"/>
      <c r="AE195" s="49"/>
      <c r="AF195" s="49"/>
      <c r="AG195" s="45">
        <f t="shared" si="59"/>
        <v>0</v>
      </c>
      <c r="AH195" s="45">
        <f t="shared" si="60"/>
        <v>13850000</v>
      </c>
      <c r="AI195" s="59">
        <f t="shared" si="61"/>
        <v>5.3545132360860942E-3</v>
      </c>
      <c r="AJ195" s="59">
        <f t="shared" si="62"/>
        <v>5.7064150405443876E-3</v>
      </c>
    </row>
    <row r="196" spans="1:36" ht="24.95" customHeight="1">
      <c r="A196" s="23">
        <v>34</v>
      </c>
      <c r="B196" s="23"/>
      <c r="C196" s="32" t="s">
        <v>325</v>
      </c>
      <c r="D196" s="75">
        <v>46247</v>
      </c>
      <c r="E196" s="68" t="s">
        <v>305</v>
      </c>
      <c r="F196" s="31" t="s">
        <v>121</v>
      </c>
      <c r="G196" s="32" t="s">
        <v>122</v>
      </c>
      <c r="H196" s="22"/>
      <c r="I196" s="22"/>
      <c r="J196" s="100"/>
      <c r="K196" s="9">
        <v>14160000</v>
      </c>
      <c r="L196" s="46"/>
      <c r="M196" s="47"/>
      <c r="N196" s="47"/>
      <c r="O196" s="47"/>
      <c r="P196" s="21"/>
      <c r="Q196" s="55"/>
      <c r="R196" s="45"/>
      <c r="S196" s="45"/>
      <c r="T196" s="45"/>
      <c r="U196" s="45">
        <f t="shared" si="56"/>
        <v>0</v>
      </c>
      <c r="V196" s="45"/>
      <c r="W196" s="45"/>
      <c r="X196" s="9"/>
      <c r="Y196" s="45">
        <f t="shared" si="57"/>
        <v>0</v>
      </c>
      <c r="Z196" s="45"/>
      <c r="AA196" s="9">
        <v>14160000</v>
      </c>
      <c r="AB196" s="45"/>
      <c r="AC196" s="45">
        <f t="shared" si="58"/>
        <v>14160000</v>
      </c>
      <c r="AD196" s="49"/>
      <c r="AE196" s="49"/>
      <c r="AF196" s="49"/>
      <c r="AG196" s="45">
        <f t="shared" si="59"/>
        <v>0</v>
      </c>
      <c r="AH196" s="45">
        <f t="shared" si="60"/>
        <v>14160000</v>
      </c>
      <c r="AI196" s="59">
        <f t="shared" si="61"/>
        <v>5.4743615467854941E-3</v>
      </c>
      <c r="AJ196" s="59">
        <f t="shared" si="62"/>
        <v>5.834139853726248E-3</v>
      </c>
    </row>
    <row r="197" spans="1:36" ht="24.95" customHeight="1">
      <c r="A197" s="23">
        <v>35</v>
      </c>
      <c r="B197" s="23"/>
      <c r="C197" s="32" t="s">
        <v>326</v>
      </c>
      <c r="D197" s="75">
        <v>46247</v>
      </c>
      <c r="E197" s="68" t="s">
        <v>317</v>
      </c>
      <c r="F197" s="31" t="s">
        <v>121</v>
      </c>
      <c r="G197" s="32" t="s">
        <v>122</v>
      </c>
      <c r="H197" s="22"/>
      <c r="I197" s="22"/>
      <c r="J197" s="100"/>
      <c r="K197" s="9">
        <v>14160000</v>
      </c>
      <c r="L197" s="46"/>
      <c r="M197" s="47"/>
      <c r="N197" s="47"/>
      <c r="O197" s="47"/>
      <c r="P197" s="21"/>
      <c r="Q197" s="55"/>
      <c r="R197" s="45"/>
      <c r="S197" s="45"/>
      <c r="T197" s="45"/>
      <c r="U197" s="45">
        <f t="shared" si="56"/>
        <v>0</v>
      </c>
      <c r="V197" s="45"/>
      <c r="W197" s="45"/>
      <c r="X197" s="9"/>
      <c r="Y197" s="45">
        <f t="shared" si="57"/>
        <v>0</v>
      </c>
      <c r="Z197" s="45"/>
      <c r="AA197" s="9">
        <v>14160000</v>
      </c>
      <c r="AB197" s="45"/>
      <c r="AC197" s="45">
        <f t="shared" si="58"/>
        <v>14160000</v>
      </c>
      <c r="AD197" s="49"/>
      <c r="AE197" s="49"/>
      <c r="AF197" s="49"/>
      <c r="AG197" s="45">
        <f t="shared" si="59"/>
        <v>0</v>
      </c>
      <c r="AH197" s="45">
        <f t="shared" si="60"/>
        <v>14160000</v>
      </c>
      <c r="AI197" s="59">
        <f t="shared" si="61"/>
        <v>5.4743615467854941E-3</v>
      </c>
      <c r="AJ197" s="59">
        <f t="shared" si="62"/>
        <v>5.834139853726248E-3</v>
      </c>
    </row>
    <row r="198" spans="1:36" ht="24.95" customHeight="1">
      <c r="A198" s="23">
        <v>36</v>
      </c>
      <c r="B198" s="23"/>
      <c r="C198" s="32" t="s">
        <v>327</v>
      </c>
      <c r="D198" s="75">
        <v>46247</v>
      </c>
      <c r="E198" s="68" t="s">
        <v>314</v>
      </c>
      <c r="F198" s="31" t="s">
        <v>121</v>
      </c>
      <c r="G198" s="32" t="s">
        <v>122</v>
      </c>
      <c r="H198" s="22"/>
      <c r="I198" s="22"/>
      <c r="J198" s="100"/>
      <c r="K198" s="9">
        <v>56638000</v>
      </c>
      <c r="L198" s="46"/>
      <c r="M198" s="47"/>
      <c r="N198" s="47"/>
      <c r="O198" s="47"/>
      <c r="P198" s="21"/>
      <c r="Q198" s="55"/>
      <c r="R198" s="45"/>
      <c r="S198" s="45"/>
      <c r="T198" s="45"/>
      <c r="U198" s="45">
        <f t="shared" si="56"/>
        <v>0</v>
      </c>
      <c r="V198" s="45"/>
      <c r="W198" s="45"/>
      <c r="X198" s="9"/>
      <c r="Y198" s="45">
        <f t="shared" si="57"/>
        <v>0</v>
      </c>
      <c r="Z198" s="45"/>
      <c r="AA198" s="9">
        <v>56638000</v>
      </c>
      <c r="AB198" s="45"/>
      <c r="AC198" s="45">
        <f t="shared" si="58"/>
        <v>56638000</v>
      </c>
      <c r="AD198" s="49"/>
      <c r="AE198" s="49"/>
      <c r="AF198" s="49"/>
      <c r="AG198" s="45">
        <f t="shared" si="59"/>
        <v>0</v>
      </c>
      <c r="AH198" s="45">
        <f t="shared" si="60"/>
        <v>56638000</v>
      </c>
      <c r="AI198" s="59">
        <f t="shared" si="61"/>
        <v>2.189667297223424E-2</v>
      </c>
      <c r="AJ198" s="59">
        <f t="shared" si="62"/>
        <v>2.3335735383852207E-2</v>
      </c>
    </row>
    <row r="199" spans="1:36" ht="24.95" customHeight="1">
      <c r="A199" s="23">
        <v>37</v>
      </c>
      <c r="B199" s="23"/>
      <c r="C199" s="32" t="s">
        <v>328</v>
      </c>
      <c r="D199" s="75">
        <v>46240</v>
      </c>
      <c r="E199" s="68" t="s">
        <v>329</v>
      </c>
      <c r="F199" s="31" t="s">
        <v>121</v>
      </c>
      <c r="G199" s="32" t="s">
        <v>122</v>
      </c>
      <c r="H199" s="22"/>
      <c r="I199" s="22"/>
      <c r="J199" s="100"/>
      <c r="K199" s="9">
        <v>13609000</v>
      </c>
      <c r="L199" s="46"/>
      <c r="M199" s="47"/>
      <c r="N199" s="47"/>
      <c r="O199" s="47"/>
      <c r="P199" s="21"/>
      <c r="Q199" s="55"/>
      <c r="R199" s="45"/>
      <c r="S199" s="45"/>
      <c r="T199" s="45"/>
      <c r="U199" s="45">
        <f t="shared" si="56"/>
        <v>0</v>
      </c>
      <c r="V199" s="45"/>
      <c r="W199" s="45"/>
      <c r="X199" s="9"/>
      <c r="Y199" s="45">
        <f t="shared" si="57"/>
        <v>0</v>
      </c>
      <c r="Z199" s="45"/>
      <c r="AA199" s="9">
        <v>13609000</v>
      </c>
      <c r="AB199" s="45"/>
      <c r="AC199" s="45">
        <f t="shared" si="58"/>
        <v>13609000</v>
      </c>
      <c r="AD199" s="49"/>
      <c r="AE199" s="49"/>
      <c r="AF199" s="49"/>
      <c r="AG199" s="45">
        <f t="shared" si="59"/>
        <v>0</v>
      </c>
      <c r="AH199" s="45">
        <f t="shared" si="60"/>
        <v>13609000</v>
      </c>
      <c r="AI199" s="59">
        <f t="shared" si="61"/>
        <v>5.2613408397036579E-3</v>
      </c>
      <c r="AJ199" s="59">
        <f t="shared" si="62"/>
        <v>5.6071192986836514E-3</v>
      </c>
    </row>
    <row r="200" spans="1:36" ht="24.95" customHeight="1">
      <c r="A200" s="23">
        <v>38</v>
      </c>
      <c r="B200" s="23"/>
      <c r="C200" s="32" t="s">
        <v>330</v>
      </c>
      <c r="D200" s="75">
        <v>46240</v>
      </c>
      <c r="E200" s="68" t="s">
        <v>331</v>
      </c>
      <c r="F200" s="31" t="s">
        <v>121</v>
      </c>
      <c r="G200" s="32" t="s">
        <v>122</v>
      </c>
      <c r="H200" s="22"/>
      <c r="I200" s="22"/>
      <c r="J200" s="100"/>
      <c r="K200" s="9">
        <v>13850000</v>
      </c>
      <c r="L200" s="46"/>
      <c r="M200" s="47"/>
      <c r="N200" s="47"/>
      <c r="O200" s="47"/>
      <c r="P200" s="21"/>
      <c r="Q200" s="55"/>
      <c r="R200" s="45"/>
      <c r="S200" s="45"/>
      <c r="T200" s="45"/>
      <c r="U200" s="45">
        <f t="shared" si="56"/>
        <v>0</v>
      </c>
      <c r="V200" s="45"/>
      <c r="W200" s="45"/>
      <c r="X200" s="9"/>
      <c r="Y200" s="45">
        <f t="shared" si="57"/>
        <v>0</v>
      </c>
      <c r="Z200" s="45"/>
      <c r="AA200" s="9">
        <v>13850000</v>
      </c>
      <c r="AB200" s="45"/>
      <c r="AC200" s="45">
        <f t="shared" si="58"/>
        <v>13850000</v>
      </c>
      <c r="AD200" s="49"/>
      <c r="AE200" s="49"/>
      <c r="AF200" s="49"/>
      <c r="AG200" s="45">
        <f t="shared" si="59"/>
        <v>0</v>
      </c>
      <c r="AH200" s="45">
        <f t="shared" si="60"/>
        <v>13850000</v>
      </c>
      <c r="AI200" s="59">
        <f t="shared" si="61"/>
        <v>5.3545132360860942E-3</v>
      </c>
      <c r="AJ200" s="59">
        <f t="shared" si="62"/>
        <v>5.7064150405443876E-3</v>
      </c>
    </row>
    <row r="201" spans="1:36" ht="24.95" customHeight="1">
      <c r="A201" s="23">
        <v>39</v>
      </c>
      <c r="B201" s="23"/>
      <c r="C201" s="32" t="s">
        <v>332</v>
      </c>
      <c r="D201" s="75">
        <v>46240</v>
      </c>
      <c r="E201" s="68" t="s">
        <v>333</v>
      </c>
      <c r="F201" s="31" t="s">
        <v>121</v>
      </c>
      <c r="G201" s="32" t="s">
        <v>122</v>
      </c>
      <c r="H201" s="22"/>
      <c r="I201" s="22"/>
      <c r="J201" s="100"/>
      <c r="K201" s="9">
        <v>70797000</v>
      </c>
      <c r="L201" s="46"/>
      <c r="M201" s="47"/>
      <c r="N201" s="47"/>
      <c r="O201" s="47"/>
      <c r="P201" s="21"/>
      <c r="Q201" s="55"/>
      <c r="R201" s="45"/>
      <c r="S201" s="45"/>
      <c r="T201" s="45"/>
      <c r="U201" s="45">
        <f t="shared" si="56"/>
        <v>0</v>
      </c>
      <c r="V201" s="45"/>
      <c r="W201" s="45"/>
      <c r="X201" s="9"/>
      <c r="Y201" s="45">
        <f t="shared" si="57"/>
        <v>0</v>
      </c>
      <c r="Z201" s="45"/>
      <c r="AA201" s="9">
        <v>70797000</v>
      </c>
      <c r="AB201" s="45"/>
      <c r="AC201" s="45">
        <f t="shared" si="58"/>
        <v>70797000</v>
      </c>
      <c r="AD201" s="49"/>
      <c r="AE201" s="49"/>
      <c r="AF201" s="49"/>
      <c r="AG201" s="45">
        <f t="shared" si="59"/>
        <v>0</v>
      </c>
      <c r="AH201" s="45">
        <f t="shared" si="60"/>
        <v>70797000</v>
      </c>
      <c r="AI201" s="59">
        <f t="shared" si="61"/>
        <v>2.7370647911565866E-2</v>
      </c>
      <c r="AJ201" s="59">
        <f t="shared" si="62"/>
        <v>2.916946322205206E-2</v>
      </c>
    </row>
    <row r="202" spans="1:36" ht="24.95" customHeight="1">
      <c r="A202" s="23">
        <v>40</v>
      </c>
      <c r="B202" s="23"/>
      <c r="C202" s="32" t="s">
        <v>334</v>
      </c>
      <c r="D202" s="75">
        <v>46240</v>
      </c>
      <c r="E202" s="68" t="s">
        <v>312</v>
      </c>
      <c r="F202" s="31" t="s">
        <v>121</v>
      </c>
      <c r="G202" s="32" t="s">
        <v>122</v>
      </c>
      <c r="H202" s="22"/>
      <c r="I202" s="22"/>
      <c r="J202" s="100"/>
      <c r="K202" s="9">
        <v>13850000</v>
      </c>
      <c r="L202" s="46"/>
      <c r="M202" s="47"/>
      <c r="N202" s="47"/>
      <c r="O202" s="47"/>
      <c r="P202" s="21"/>
      <c r="Q202" s="55"/>
      <c r="R202" s="45"/>
      <c r="S202" s="45"/>
      <c r="T202" s="45"/>
      <c r="U202" s="45">
        <f t="shared" si="56"/>
        <v>0</v>
      </c>
      <c r="V202" s="45"/>
      <c r="W202" s="45"/>
      <c r="X202" s="9"/>
      <c r="Y202" s="45">
        <f t="shared" si="57"/>
        <v>0</v>
      </c>
      <c r="Z202" s="45"/>
      <c r="AA202" s="9">
        <v>13850000</v>
      </c>
      <c r="AB202" s="45"/>
      <c r="AC202" s="45">
        <f t="shared" si="58"/>
        <v>13850000</v>
      </c>
      <c r="AD202" s="49"/>
      <c r="AE202" s="49"/>
      <c r="AF202" s="49"/>
      <c r="AG202" s="45">
        <f t="shared" si="59"/>
        <v>0</v>
      </c>
      <c r="AH202" s="45">
        <f t="shared" si="60"/>
        <v>13850000</v>
      </c>
      <c r="AI202" s="59">
        <f t="shared" si="61"/>
        <v>5.3545132360860942E-3</v>
      </c>
      <c r="AJ202" s="59">
        <f t="shared" si="62"/>
        <v>5.7064150405443876E-3</v>
      </c>
    </row>
    <row r="203" spans="1:36" ht="24.95" customHeight="1">
      <c r="A203" s="23">
        <v>41</v>
      </c>
      <c r="B203" s="23"/>
      <c r="C203" s="32" t="s">
        <v>335</v>
      </c>
      <c r="D203" s="75">
        <v>46240</v>
      </c>
      <c r="E203" s="68" t="s">
        <v>307</v>
      </c>
      <c r="F203" s="31" t="s">
        <v>121</v>
      </c>
      <c r="G203" s="32" t="s">
        <v>122</v>
      </c>
      <c r="H203" s="22"/>
      <c r="I203" s="22"/>
      <c r="J203" s="100"/>
      <c r="K203" s="9">
        <v>14022000</v>
      </c>
      <c r="L203" s="46"/>
      <c r="M203" s="47"/>
      <c r="N203" s="47"/>
      <c r="O203" s="47"/>
      <c r="P203" s="21"/>
      <c r="Q203" s="55"/>
      <c r="R203" s="45"/>
      <c r="S203" s="45"/>
      <c r="T203" s="45"/>
      <c r="U203" s="45">
        <f t="shared" si="56"/>
        <v>0</v>
      </c>
      <c r="V203" s="45"/>
      <c r="W203" s="45"/>
      <c r="X203" s="9"/>
      <c r="Y203" s="45">
        <f t="shared" si="57"/>
        <v>0</v>
      </c>
      <c r="Z203" s="45"/>
      <c r="AA203" s="9">
        <v>14022000</v>
      </c>
      <c r="AB203" s="45"/>
      <c r="AC203" s="45">
        <f t="shared" si="58"/>
        <v>14022000</v>
      </c>
      <c r="AD203" s="49"/>
      <c r="AE203" s="49"/>
      <c r="AF203" s="49"/>
      <c r="AG203" s="45">
        <f t="shared" si="59"/>
        <v>0</v>
      </c>
      <c r="AH203" s="45">
        <f t="shared" si="60"/>
        <v>14022000</v>
      </c>
      <c r="AI203" s="59">
        <f t="shared" si="61"/>
        <v>5.4210097181515678E-3</v>
      </c>
      <c r="AJ203" s="59">
        <f t="shared" si="62"/>
        <v>5.7772817110840003E-3</v>
      </c>
    </row>
    <row r="204" spans="1:36" ht="24.95" customHeight="1">
      <c r="A204" s="23">
        <v>42</v>
      </c>
      <c r="B204" s="23"/>
      <c r="C204" s="32" t="s">
        <v>336</v>
      </c>
      <c r="D204" s="75">
        <v>46238</v>
      </c>
      <c r="E204" s="68" t="s">
        <v>318</v>
      </c>
      <c r="F204" s="31" t="s">
        <v>121</v>
      </c>
      <c r="G204" s="32" t="s">
        <v>122</v>
      </c>
      <c r="H204" s="22"/>
      <c r="I204" s="22"/>
      <c r="J204" s="100"/>
      <c r="K204" s="9">
        <v>28319000</v>
      </c>
      <c r="L204" s="46"/>
      <c r="M204" s="47"/>
      <c r="N204" s="47"/>
      <c r="O204" s="47"/>
      <c r="P204" s="21"/>
      <c r="Q204" s="55"/>
      <c r="R204" s="45"/>
      <c r="S204" s="45"/>
      <c r="T204" s="45"/>
      <c r="U204" s="45">
        <f t="shared" si="56"/>
        <v>0</v>
      </c>
      <c r="V204" s="45"/>
      <c r="W204" s="45"/>
      <c r="X204" s="9"/>
      <c r="Y204" s="45">
        <f t="shared" si="57"/>
        <v>0</v>
      </c>
      <c r="Z204" s="45"/>
      <c r="AA204" s="9">
        <v>28319000</v>
      </c>
      <c r="AB204" s="45"/>
      <c r="AC204" s="45">
        <f t="shared" si="58"/>
        <v>28319000</v>
      </c>
      <c r="AD204" s="49"/>
      <c r="AE204" s="49"/>
      <c r="AF204" s="49"/>
      <c r="AG204" s="45">
        <f t="shared" si="59"/>
        <v>0</v>
      </c>
      <c r="AH204" s="45">
        <f t="shared" si="60"/>
        <v>28319000</v>
      </c>
      <c r="AI204" s="59">
        <f t="shared" si="61"/>
        <v>1.094833648611712E-2</v>
      </c>
      <c r="AJ204" s="59">
        <f t="shared" si="62"/>
        <v>1.1667867691926103E-2</v>
      </c>
    </row>
    <row r="205" spans="1:36" ht="24.95" customHeight="1">
      <c r="A205" s="23">
        <v>43</v>
      </c>
      <c r="B205" s="23"/>
      <c r="C205" s="32" t="s">
        <v>265</v>
      </c>
      <c r="D205" s="75"/>
      <c r="E205" s="68" t="s">
        <v>337</v>
      </c>
      <c r="F205" s="31" t="s">
        <v>121</v>
      </c>
      <c r="G205" s="32" t="s">
        <v>122</v>
      </c>
      <c r="H205" s="22"/>
      <c r="I205" s="22"/>
      <c r="J205" s="100"/>
      <c r="K205" s="9">
        <v>14949000</v>
      </c>
      <c r="L205" s="46"/>
      <c r="M205" s="47"/>
      <c r="N205" s="47"/>
      <c r="O205" s="47"/>
      <c r="P205" s="21"/>
      <c r="Q205" s="55"/>
      <c r="R205" s="45"/>
      <c r="S205" s="45"/>
      <c r="T205" s="45"/>
      <c r="U205" s="45">
        <f t="shared" si="56"/>
        <v>0</v>
      </c>
      <c r="V205" s="45"/>
      <c r="W205" s="45"/>
      <c r="X205" s="9"/>
      <c r="Y205" s="45">
        <f t="shared" si="57"/>
        <v>0</v>
      </c>
      <c r="Z205" s="45"/>
      <c r="AA205" s="9"/>
      <c r="AB205" s="45"/>
      <c r="AC205" s="45">
        <f t="shared" si="58"/>
        <v>0</v>
      </c>
      <c r="AD205" s="49"/>
      <c r="AE205" s="49"/>
      <c r="AF205" s="49"/>
      <c r="AG205" s="45">
        <f t="shared" si="59"/>
        <v>0</v>
      </c>
      <c r="AH205" s="45">
        <f t="shared" si="60"/>
        <v>0</v>
      </c>
      <c r="AI205" s="59">
        <f t="shared" si="61"/>
        <v>0</v>
      </c>
      <c r="AJ205" s="59">
        <f t="shared" si="62"/>
        <v>0</v>
      </c>
    </row>
    <row r="206" spans="1:36" ht="24.95" customHeight="1">
      <c r="A206" s="23">
        <v>44</v>
      </c>
      <c r="B206" s="23"/>
      <c r="C206" s="32" t="s">
        <v>265</v>
      </c>
      <c r="D206" s="75"/>
      <c r="E206" s="68" t="s">
        <v>338</v>
      </c>
      <c r="F206" s="31" t="s">
        <v>121</v>
      </c>
      <c r="G206" s="32" t="s">
        <v>122</v>
      </c>
      <c r="H206" s="22"/>
      <c r="I206" s="22"/>
      <c r="J206" s="100"/>
      <c r="K206" s="9">
        <v>15084000</v>
      </c>
      <c r="L206" s="46"/>
      <c r="M206" s="47"/>
      <c r="N206" s="47"/>
      <c r="O206" s="47"/>
      <c r="P206" s="21"/>
      <c r="Q206" s="55"/>
      <c r="R206" s="45"/>
      <c r="S206" s="45"/>
      <c r="T206" s="45"/>
      <c r="U206" s="45">
        <f t="shared" si="56"/>
        <v>0</v>
      </c>
      <c r="V206" s="45"/>
      <c r="W206" s="45"/>
      <c r="X206" s="9"/>
      <c r="Y206" s="45">
        <f t="shared" si="57"/>
        <v>0</v>
      </c>
      <c r="Z206" s="45"/>
      <c r="AA206" s="9"/>
      <c r="AB206" s="45"/>
      <c r="AC206" s="45">
        <f t="shared" si="58"/>
        <v>0</v>
      </c>
      <c r="AD206" s="49"/>
      <c r="AE206" s="49"/>
      <c r="AF206" s="49"/>
      <c r="AG206" s="45">
        <f t="shared" si="59"/>
        <v>0</v>
      </c>
      <c r="AH206" s="45">
        <f t="shared" si="60"/>
        <v>0</v>
      </c>
      <c r="AI206" s="59">
        <f t="shared" si="61"/>
        <v>0</v>
      </c>
      <c r="AJ206" s="59">
        <f t="shared" si="62"/>
        <v>0</v>
      </c>
    </row>
    <row r="207" spans="1:36" ht="24.95" customHeight="1">
      <c r="A207" s="23">
        <v>45</v>
      </c>
      <c r="B207" s="23"/>
      <c r="C207" s="32" t="s">
        <v>265</v>
      </c>
      <c r="D207" s="75"/>
      <c r="E207" s="68" t="s">
        <v>339</v>
      </c>
      <c r="F207" s="31" t="s">
        <v>121</v>
      </c>
      <c r="G207" s="32" t="s">
        <v>122</v>
      </c>
      <c r="H207" s="22"/>
      <c r="I207" s="22"/>
      <c r="J207" s="100"/>
      <c r="K207" s="9">
        <v>15538000</v>
      </c>
      <c r="L207" s="46"/>
      <c r="M207" s="47"/>
      <c r="N207" s="47"/>
      <c r="O207" s="47"/>
      <c r="P207" s="21"/>
      <c r="Q207" s="55"/>
      <c r="R207" s="45"/>
      <c r="S207" s="45"/>
      <c r="T207" s="45"/>
      <c r="U207" s="45">
        <f t="shared" si="56"/>
        <v>0</v>
      </c>
      <c r="V207" s="45"/>
      <c r="W207" s="45"/>
      <c r="X207" s="9"/>
      <c r="Y207" s="45">
        <f t="shared" si="57"/>
        <v>0</v>
      </c>
      <c r="Z207" s="45"/>
      <c r="AA207" s="45"/>
      <c r="AB207" s="45"/>
      <c r="AC207" s="45">
        <f t="shared" si="58"/>
        <v>0</v>
      </c>
      <c r="AD207" s="49"/>
      <c r="AE207" s="49"/>
      <c r="AF207" s="49"/>
      <c r="AG207" s="45">
        <f t="shared" si="59"/>
        <v>0</v>
      </c>
      <c r="AH207" s="45">
        <f t="shared" si="60"/>
        <v>0</v>
      </c>
      <c r="AI207" s="59">
        <f t="shared" si="61"/>
        <v>0</v>
      </c>
      <c r="AJ207" s="59">
        <f t="shared" si="62"/>
        <v>0</v>
      </c>
    </row>
    <row r="208" spans="1:36" ht="24.95" customHeight="1">
      <c r="A208" s="23">
        <v>46</v>
      </c>
      <c r="B208" s="23"/>
      <c r="C208" s="32" t="s">
        <v>265</v>
      </c>
      <c r="D208" s="75"/>
      <c r="E208" s="68" t="s">
        <v>331</v>
      </c>
      <c r="F208" s="31" t="s">
        <v>121</v>
      </c>
      <c r="G208" s="32" t="s">
        <v>122</v>
      </c>
      <c r="H208" s="22"/>
      <c r="I208" s="22"/>
      <c r="J208" s="100"/>
      <c r="K208" s="9">
        <v>14949000</v>
      </c>
      <c r="L208" s="46"/>
      <c r="M208" s="47"/>
      <c r="N208" s="47"/>
      <c r="O208" s="47"/>
      <c r="P208" s="21"/>
      <c r="Q208" s="55"/>
      <c r="R208" s="45"/>
      <c r="S208" s="45"/>
      <c r="T208" s="45"/>
      <c r="U208" s="45">
        <f t="shared" si="56"/>
        <v>0</v>
      </c>
      <c r="V208" s="45"/>
      <c r="W208" s="45"/>
      <c r="X208" s="9"/>
      <c r="Y208" s="45">
        <f t="shared" si="57"/>
        <v>0</v>
      </c>
      <c r="Z208" s="45"/>
      <c r="AA208" s="45"/>
      <c r="AB208" s="45"/>
      <c r="AC208" s="45">
        <f t="shared" si="58"/>
        <v>0</v>
      </c>
      <c r="AD208" s="49"/>
      <c r="AE208" s="49"/>
      <c r="AF208" s="49"/>
      <c r="AG208" s="45">
        <f t="shared" si="59"/>
        <v>0</v>
      </c>
      <c r="AH208" s="45">
        <f t="shared" si="60"/>
        <v>0</v>
      </c>
      <c r="AI208" s="59">
        <f t="shared" si="61"/>
        <v>0</v>
      </c>
      <c r="AJ208" s="59">
        <f t="shared" si="62"/>
        <v>0</v>
      </c>
    </row>
    <row r="209" spans="1:36" ht="24.95" customHeight="1">
      <c r="A209" s="23">
        <v>47</v>
      </c>
      <c r="B209" s="23"/>
      <c r="C209" s="32" t="s">
        <v>265</v>
      </c>
      <c r="D209" s="75"/>
      <c r="E209" s="68" t="s">
        <v>340</v>
      </c>
      <c r="F209" s="31" t="s">
        <v>121</v>
      </c>
      <c r="G209" s="32" t="s">
        <v>122</v>
      </c>
      <c r="H209" s="22"/>
      <c r="I209" s="22"/>
      <c r="J209" s="100"/>
      <c r="K209" s="9">
        <v>29897000</v>
      </c>
      <c r="L209" s="46"/>
      <c r="M209" s="47"/>
      <c r="N209" s="47"/>
      <c r="O209" s="47"/>
      <c r="P209" s="21"/>
      <c r="Q209" s="55"/>
      <c r="R209" s="45"/>
      <c r="S209" s="45"/>
      <c r="T209" s="45"/>
      <c r="U209" s="45">
        <f t="shared" si="56"/>
        <v>0</v>
      </c>
      <c r="V209" s="45"/>
      <c r="W209" s="45"/>
      <c r="X209" s="9"/>
      <c r="Y209" s="45">
        <f t="shared" si="57"/>
        <v>0</v>
      </c>
      <c r="Z209" s="45"/>
      <c r="AA209" s="45"/>
      <c r="AB209" s="45"/>
      <c r="AC209" s="45">
        <f t="shared" si="58"/>
        <v>0</v>
      </c>
      <c r="AD209" s="49"/>
      <c r="AE209" s="49"/>
      <c r="AF209" s="49"/>
      <c r="AG209" s="45">
        <f t="shared" si="59"/>
        <v>0</v>
      </c>
      <c r="AH209" s="45">
        <f t="shared" si="60"/>
        <v>0</v>
      </c>
      <c r="AI209" s="59">
        <f t="shared" si="61"/>
        <v>0</v>
      </c>
      <c r="AJ209" s="59">
        <f t="shared" si="62"/>
        <v>0</v>
      </c>
    </row>
    <row r="210" spans="1:36" ht="24.95" customHeight="1">
      <c r="A210" s="23">
        <v>48</v>
      </c>
      <c r="B210" s="23"/>
      <c r="C210" s="32" t="s">
        <v>265</v>
      </c>
      <c r="D210" s="75"/>
      <c r="E210" s="68" t="s">
        <v>341</v>
      </c>
      <c r="F210" s="31" t="s">
        <v>121</v>
      </c>
      <c r="G210" s="32" t="s">
        <v>122</v>
      </c>
      <c r="H210" s="22"/>
      <c r="I210" s="22"/>
      <c r="J210" s="100"/>
      <c r="K210" s="9">
        <v>45577000</v>
      </c>
      <c r="L210" s="46"/>
      <c r="M210" s="47"/>
      <c r="N210" s="47"/>
      <c r="O210" s="47"/>
      <c r="P210" s="21"/>
      <c r="Q210" s="55"/>
      <c r="R210" s="45"/>
      <c r="S210" s="45"/>
      <c r="T210" s="45"/>
      <c r="U210" s="45">
        <f t="shared" si="56"/>
        <v>0</v>
      </c>
      <c r="V210" s="45"/>
      <c r="W210" s="45"/>
      <c r="X210" s="9"/>
      <c r="Y210" s="45">
        <f t="shared" si="57"/>
        <v>0</v>
      </c>
      <c r="Z210" s="45"/>
      <c r="AA210" s="45"/>
      <c r="AB210" s="45"/>
      <c r="AC210" s="45">
        <f t="shared" si="58"/>
        <v>0</v>
      </c>
      <c r="AD210" s="49"/>
      <c r="AE210" s="49"/>
      <c r="AF210" s="49"/>
      <c r="AG210" s="45">
        <f t="shared" si="59"/>
        <v>0</v>
      </c>
      <c r="AH210" s="45">
        <f t="shared" si="60"/>
        <v>0</v>
      </c>
      <c r="AI210" s="59">
        <f t="shared" si="61"/>
        <v>0</v>
      </c>
      <c r="AJ210" s="59">
        <f t="shared" si="62"/>
        <v>0</v>
      </c>
    </row>
    <row r="211" spans="1:36" ht="24.95" customHeight="1">
      <c r="A211" s="23">
        <v>49</v>
      </c>
      <c r="B211" s="23"/>
      <c r="C211" s="32" t="s">
        <v>265</v>
      </c>
      <c r="D211" s="75"/>
      <c r="E211" s="68" t="s">
        <v>342</v>
      </c>
      <c r="F211" s="31" t="s">
        <v>121</v>
      </c>
      <c r="G211" s="32" t="s">
        <v>122</v>
      </c>
      <c r="H211" s="22"/>
      <c r="I211" s="22"/>
      <c r="J211" s="100"/>
      <c r="K211" s="9">
        <v>16593000</v>
      </c>
      <c r="L211" s="46"/>
      <c r="M211" s="47"/>
      <c r="N211" s="47"/>
      <c r="O211" s="47"/>
      <c r="P211" s="21"/>
      <c r="Q211" s="55"/>
      <c r="R211" s="45"/>
      <c r="S211" s="45"/>
      <c r="T211" s="45"/>
      <c r="U211" s="45">
        <f t="shared" si="56"/>
        <v>0</v>
      </c>
      <c r="V211" s="45"/>
      <c r="W211" s="45"/>
      <c r="X211" s="9"/>
      <c r="Y211" s="45">
        <f t="shared" si="57"/>
        <v>0</v>
      </c>
      <c r="Z211" s="45"/>
      <c r="AA211" s="45"/>
      <c r="AB211" s="45"/>
      <c r="AC211" s="45">
        <f t="shared" si="58"/>
        <v>0</v>
      </c>
      <c r="AD211" s="49"/>
      <c r="AE211" s="49"/>
      <c r="AF211" s="49"/>
      <c r="AG211" s="45">
        <f t="shared" si="59"/>
        <v>0</v>
      </c>
      <c r="AH211" s="45">
        <f t="shared" si="60"/>
        <v>0</v>
      </c>
      <c r="AI211" s="59">
        <f t="shared" si="61"/>
        <v>0</v>
      </c>
      <c r="AJ211" s="59">
        <f t="shared" si="62"/>
        <v>0</v>
      </c>
    </row>
    <row r="212" spans="1:36" ht="24.95" customHeight="1">
      <c r="A212" s="23">
        <v>50</v>
      </c>
      <c r="B212" s="23"/>
      <c r="C212" s="32" t="s">
        <v>265</v>
      </c>
      <c r="D212" s="75"/>
      <c r="E212" s="68" t="s">
        <v>316</v>
      </c>
      <c r="F212" s="31" t="s">
        <v>121</v>
      </c>
      <c r="G212" s="32" t="s">
        <v>122</v>
      </c>
      <c r="H212" s="22"/>
      <c r="I212" s="22"/>
      <c r="J212" s="100"/>
      <c r="K212" s="9">
        <v>13850000</v>
      </c>
      <c r="L212" s="46"/>
      <c r="M212" s="47"/>
      <c r="N212" s="47"/>
      <c r="O212" s="47"/>
      <c r="P212" s="21"/>
      <c r="Q212" s="55"/>
      <c r="R212" s="45"/>
      <c r="S212" s="45"/>
      <c r="T212" s="45"/>
      <c r="U212" s="45">
        <f t="shared" si="56"/>
        <v>0</v>
      </c>
      <c r="V212" s="45"/>
      <c r="W212" s="45"/>
      <c r="X212" s="9"/>
      <c r="Y212" s="45">
        <f t="shared" si="57"/>
        <v>0</v>
      </c>
      <c r="Z212" s="45"/>
      <c r="AA212" s="45"/>
      <c r="AB212" s="45"/>
      <c r="AC212" s="45">
        <f t="shared" si="58"/>
        <v>0</v>
      </c>
      <c r="AD212" s="49"/>
      <c r="AE212" s="49"/>
      <c r="AF212" s="49"/>
      <c r="AG212" s="45">
        <f t="shared" si="59"/>
        <v>0</v>
      </c>
      <c r="AH212" s="45">
        <f t="shared" si="60"/>
        <v>0</v>
      </c>
      <c r="AI212" s="59">
        <f t="shared" si="61"/>
        <v>0</v>
      </c>
      <c r="AJ212" s="59">
        <f t="shared" si="62"/>
        <v>0</v>
      </c>
    </row>
    <row r="213" spans="1:36" ht="24.95" customHeight="1">
      <c r="A213" s="23">
        <v>51</v>
      </c>
      <c r="B213" s="23"/>
      <c r="C213" s="32" t="s">
        <v>265</v>
      </c>
      <c r="D213" s="75"/>
      <c r="E213" s="68" t="s">
        <v>319</v>
      </c>
      <c r="F213" s="31" t="s">
        <v>121</v>
      </c>
      <c r="G213" s="32" t="s">
        <v>122</v>
      </c>
      <c r="H213" s="22"/>
      <c r="I213" s="22"/>
      <c r="J213" s="100"/>
      <c r="K213" s="9">
        <v>13850000</v>
      </c>
      <c r="L213" s="46"/>
      <c r="M213" s="47"/>
      <c r="N213" s="47"/>
      <c r="O213" s="47"/>
      <c r="P213" s="21"/>
      <c r="Q213" s="55"/>
      <c r="R213" s="45"/>
      <c r="S213" s="45"/>
      <c r="T213" s="45"/>
      <c r="U213" s="45">
        <f t="shared" si="56"/>
        <v>0</v>
      </c>
      <c r="V213" s="45"/>
      <c r="W213" s="45"/>
      <c r="X213" s="9"/>
      <c r="Y213" s="45">
        <f t="shared" si="57"/>
        <v>0</v>
      </c>
      <c r="Z213" s="45"/>
      <c r="AA213" s="45"/>
      <c r="AB213" s="45"/>
      <c r="AC213" s="45">
        <f t="shared" si="58"/>
        <v>0</v>
      </c>
      <c r="AD213" s="49"/>
      <c r="AE213" s="49"/>
      <c r="AF213" s="49"/>
      <c r="AG213" s="45">
        <f t="shared" si="59"/>
        <v>0</v>
      </c>
      <c r="AH213" s="45">
        <f t="shared" si="60"/>
        <v>0</v>
      </c>
      <c r="AI213" s="59">
        <f t="shared" si="61"/>
        <v>0</v>
      </c>
      <c r="AJ213" s="59">
        <f t="shared" si="62"/>
        <v>0</v>
      </c>
    </row>
    <row r="214" spans="1:36" ht="24.95" customHeight="1">
      <c r="A214" s="23">
        <v>52</v>
      </c>
      <c r="B214" s="23"/>
      <c r="C214" s="32" t="s">
        <v>265</v>
      </c>
      <c r="D214" s="75"/>
      <c r="E214" s="68" t="s">
        <v>343</v>
      </c>
      <c r="F214" s="31" t="s">
        <v>121</v>
      </c>
      <c r="G214" s="32" t="s">
        <v>122</v>
      </c>
      <c r="H214" s="22"/>
      <c r="I214" s="22"/>
      <c r="J214" s="100"/>
      <c r="K214" s="9">
        <v>14160000</v>
      </c>
      <c r="L214" s="46"/>
      <c r="M214" s="47"/>
      <c r="N214" s="47"/>
      <c r="O214" s="47"/>
      <c r="P214" s="21"/>
      <c r="Q214" s="55"/>
      <c r="R214" s="45"/>
      <c r="S214" s="45"/>
      <c r="T214" s="45"/>
      <c r="U214" s="45">
        <f t="shared" si="56"/>
        <v>0</v>
      </c>
      <c r="V214" s="45"/>
      <c r="W214" s="45"/>
      <c r="X214" s="9"/>
      <c r="Y214" s="45">
        <f t="shared" si="57"/>
        <v>0</v>
      </c>
      <c r="Z214" s="45"/>
      <c r="AA214" s="45"/>
      <c r="AB214" s="45"/>
      <c r="AC214" s="45">
        <f t="shared" si="58"/>
        <v>0</v>
      </c>
      <c r="AD214" s="49"/>
      <c r="AE214" s="49"/>
      <c r="AF214" s="49"/>
      <c r="AG214" s="45">
        <f t="shared" si="59"/>
        <v>0</v>
      </c>
      <c r="AH214" s="45">
        <f t="shared" si="60"/>
        <v>0</v>
      </c>
      <c r="AI214" s="59">
        <f t="shared" si="61"/>
        <v>0</v>
      </c>
      <c r="AJ214" s="59">
        <f t="shared" si="62"/>
        <v>0</v>
      </c>
    </row>
    <row r="215" spans="1:36" ht="24.95" customHeight="1">
      <c r="A215" s="23">
        <v>53</v>
      </c>
      <c r="B215" s="23"/>
      <c r="C215" s="32" t="s">
        <v>344</v>
      </c>
      <c r="D215" s="75">
        <v>46232</v>
      </c>
      <c r="E215" s="68" t="s">
        <v>313</v>
      </c>
      <c r="F215" s="31" t="s">
        <v>121</v>
      </c>
      <c r="G215" s="32" t="s">
        <v>122</v>
      </c>
      <c r="H215" s="22"/>
      <c r="I215" s="22"/>
      <c r="J215" s="100"/>
      <c r="K215" s="9">
        <v>28319000</v>
      </c>
      <c r="L215" s="46"/>
      <c r="M215" s="47"/>
      <c r="N215" s="47"/>
      <c r="O215" s="47"/>
      <c r="P215" s="21"/>
      <c r="Q215" s="55"/>
      <c r="R215" s="45"/>
      <c r="S215" s="45"/>
      <c r="T215" s="45"/>
      <c r="U215" s="45">
        <f t="shared" si="56"/>
        <v>0</v>
      </c>
      <c r="V215" s="45"/>
      <c r="W215" s="45"/>
      <c r="X215" s="9"/>
      <c r="Y215" s="45">
        <f t="shared" si="57"/>
        <v>0</v>
      </c>
      <c r="Z215" s="9">
        <v>28319000</v>
      </c>
      <c r="AA215" s="45"/>
      <c r="AB215" s="45"/>
      <c r="AC215" s="45">
        <f t="shared" si="58"/>
        <v>28319000</v>
      </c>
      <c r="AD215" s="49"/>
      <c r="AE215" s="49"/>
      <c r="AF215" s="49"/>
      <c r="AG215" s="45">
        <f t="shared" si="59"/>
        <v>0</v>
      </c>
      <c r="AH215" s="45">
        <f t="shared" si="60"/>
        <v>28319000</v>
      </c>
      <c r="AI215" s="59">
        <f t="shared" si="61"/>
        <v>1.094833648611712E-2</v>
      </c>
      <c r="AJ215" s="59">
        <f t="shared" si="62"/>
        <v>1.1667867691926103E-2</v>
      </c>
    </row>
    <row r="216" spans="1:36" ht="24.95" customHeight="1">
      <c r="A216" s="23">
        <v>54</v>
      </c>
      <c r="B216" s="23"/>
      <c r="C216" s="32" t="s">
        <v>345</v>
      </c>
      <c r="D216" s="75">
        <v>46232</v>
      </c>
      <c r="E216" s="68" t="s">
        <v>320</v>
      </c>
      <c r="F216" s="31" t="s">
        <v>121</v>
      </c>
      <c r="G216" s="32" t="s">
        <v>122</v>
      </c>
      <c r="H216" s="22"/>
      <c r="I216" s="22"/>
      <c r="J216" s="100"/>
      <c r="K216" s="9">
        <v>28319000</v>
      </c>
      <c r="L216" s="46"/>
      <c r="M216" s="47"/>
      <c r="N216" s="47"/>
      <c r="O216" s="47"/>
      <c r="P216" s="21"/>
      <c r="Q216" s="55"/>
      <c r="R216" s="45"/>
      <c r="S216" s="45"/>
      <c r="T216" s="45"/>
      <c r="U216" s="45">
        <f t="shared" si="56"/>
        <v>0</v>
      </c>
      <c r="V216" s="45"/>
      <c r="W216" s="45"/>
      <c r="X216" s="9"/>
      <c r="Y216" s="45">
        <f t="shared" si="57"/>
        <v>0</v>
      </c>
      <c r="Z216" s="9">
        <v>28319000</v>
      </c>
      <c r="AA216" s="45"/>
      <c r="AB216" s="45"/>
      <c r="AC216" s="45">
        <f t="shared" si="58"/>
        <v>28319000</v>
      </c>
      <c r="AD216" s="49"/>
      <c r="AE216" s="49"/>
      <c r="AF216" s="49"/>
      <c r="AG216" s="45">
        <f t="shared" si="59"/>
        <v>0</v>
      </c>
      <c r="AH216" s="45">
        <f t="shared" si="60"/>
        <v>28319000</v>
      </c>
      <c r="AI216" s="59">
        <f t="shared" si="61"/>
        <v>1.094833648611712E-2</v>
      </c>
      <c r="AJ216" s="59">
        <f t="shared" si="62"/>
        <v>1.1667867691926103E-2</v>
      </c>
    </row>
    <row r="217" spans="1:36" ht="24.95" customHeight="1">
      <c r="A217" s="23">
        <v>55</v>
      </c>
      <c r="B217" s="23"/>
      <c r="C217" s="32" t="s">
        <v>346</v>
      </c>
      <c r="D217" s="75">
        <v>46222</v>
      </c>
      <c r="E217" s="68" t="s">
        <v>310</v>
      </c>
      <c r="F217" s="31" t="s">
        <v>121</v>
      </c>
      <c r="G217" s="32" t="s">
        <v>122</v>
      </c>
      <c r="H217" s="22"/>
      <c r="I217" s="22"/>
      <c r="J217" s="100"/>
      <c r="K217" s="9">
        <v>28319000</v>
      </c>
      <c r="L217" s="46"/>
      <c r="M217" s="47"/>
      <c r="N217" s="47"/>
      <c r="O217" s="47"/>
      <c r="P217" s="21"/>
      <c r="Q217" s="55"/>
      <c r="R217" s="45"/>
      <c r="S217" s="45"/>
      <c r="T217" s="45"/>
      <c r="U217" s="45">
        <f t="shared" si="56"/>
        <v>0</v>
      </c>
      <c r="V217" s="45"/>
      <c r="W217" s="45"/>
      <c r="X217" s="9"/>
      <c r="Y217" s="45">
        <f t="shared" si="57"/>
        <v>0</v>
      </c>
      <c r="Z217" s="9">
        <v>28319000</v>
      </c>
      <c r="AA217" s="45"/>
      <c r="AB217" s="45"/>
      <c r="AC217" s="45">
        <f t="shared" si="58"/>
        <v>28319000</v>
      </c>
      <c r="AD217" s="49"/>
      <c r="AE217" s="49"/>
      <c r="AF217" s="49"/>
      <c r="AG217" s="45">
        <f t="shared" si="59"/>
        <v>0</v>
      </c>
      <c r="AH217" s="45">
        <f t="shared" si="60"/>
        <v>28319000</v>
      </c>
      <c r="AI217" s="59">
        <f t="shared" si="61"/>
        <v>1.094833648611712E-2</v>
      </c>
      <c r="AJ217" s="59">
        <f t="shared" si="62"/>
        <v>1.1667867691926103E-2</v>
      </c>
    </row>
    <row r="218" spans="1:36" ht="24.95" customHeight="1">
      <c r="A218" s="23">
        <v>56</v>
      </c>
      <c r="B218" s="23"/>
      <c r="C218" s="32" t="s">
        <v>347</v>
      </c>
      <c r="D218" s="75"/>
      <c r="E218" s="68" t="s">
        <v>337</v>
      </c>
      <c r="F218" s="31" t="s">
        <v>121</v>
      </c>
      <c r="G218" s="32" t="s">
        <v>122</v>
      </c>
      <c r="H218" s="22"/>
      <c r="I218" s="22"/>
      <c r="J218" s="100"/>
      <c r="K218" s="9">
        <v>13850000</v>
      </c>
      <c r="L218" s="46"/>
      <c r="M218" s="47"/>
      <c r="N218" s="47"/>
      <c r="O218" s="47"/>
      <c r="P218" s="21"/>
      <c r="Q218" s="55"/>
      <c r="R218" s="45"/>
      <c r="S218" s="45"/>
      <c r="T218" s="45"/>
      <c r="U218" s="45">
        <f t="shared" si="56"/>
        <v>0</v>
      </c>
      <c r="V218" s="45"/>
      <c r="W218" s="45"/>
      <c r="X218" s="9"/>
      <c r="Y218" s="45">
        <f t="shared" si="57"/>
        <v>0</v>
      </c>
      <c r="Z218" s="9">
        <v>13850000</v>
      </c>
      <c r="AA218" s="45"/>
      <c r="AB218" s="45"/>
      <c r="AC218" s="45">
        <f t="shared" si="58"/>
        <v>13850000</v>
      </c>
      <c r="AD218" s="49"/>
      <c r="AE218" s="49"/>
      <c r="AF218" s="49"/>
      <c r="AG218" s="45">
        <f t="shared" si="59"/>
        <v>0</v>
      </c>
      <c r="AH218" s="45">
        <f t="shared" si="60"/>
        <v>13850000</v>
      </c>
      <c r="AI218" s="59">
        <f t="shared" si="61"/>
        <v>5.3545132360860942E-3</v>
      </c>
      <c r="AJ218" s="59">
        <f t="shared" si="62"/>
        <v>5.7064150405443876E-3</v>
      </c>
    </row>
    <row r="219" spans="1:36" ht="24.95" customHeight="1">
      <c r="A219" s="23">
        <v>57</v>
      </c>
      <c r="B219" s="23"/>
      <c r="C219" s="32" t="s">
        <v>348</v>
      </c>
      <c r="D219" s="75">
        <v>46223</v>
      </c>
      <c r="E219" s="68" t="s">
        <v>304</v>
      </c>
      <c r="F219" s="31" t="s">
        <v>121</v>
      </c>
      <c r="G219" s="32" t="s">
        <v>122</v>
      </c>
      <c r="H219" s="22"/>
      <c r="I219" s="22"/>
      <c r="J219" s="100"/>
      <c r="K219" s="9">
        <v>42478000</v>
      </c>
      <c r="L219" s="46"/>
      <c r="M219" s="47"/>
      <c r="N219" s="47"/>
      <c r="O219" s="47"/>
      <c r="P219" s="21"/>
      <c r="Q219" s="55"/>
      <c r="R219" s="45"/>
      <c r="S219" s="45"/>
      <c r="T219" s="45"/>
      <c r="U219" s="45">
        <f t="shared" si="56"/>
        <v>0</v>
      </c>
      <c r="V219" s="45"/>
      <c r="W219" s="45"/>
      <c r="X219" s="9"/>
      <c r="Y219" s="45">
        <f t="shared" si="57"/>
        <v>0</v>
      </c>
      <c r="Z219" s="9">
        <v>42478000</v>
      </c>
      <c r="AA219" s="45"/>
      <c r="AB219" s="45"/>
      <c r="AC219" s="45">
        <f t="shared" si="58"/>
        <v>42478000</v>
      </c>
      <c r="AD219" s="49"/>
      <c r="AE219" s="49"/>
      <c r="AF219" s="49"/>
      <c r="AG219" s="45">
        <f t="shared" si="59"/>
        <v>0</v>
      </c>
      <c r="AH219" s="45">
        <f t="shared" si="60"/>
        <v>42478000</v>
      </c>
      <c r="AI219" s="59">
        <f t="shared" si="61"/>
        <v>1.6422311425448744E-2</v>
      </c>
      <c r="AJ219" s="59">
        <f t="shared" si="62"/>
        <v>1.7501595530125959E-2</v>
      </c>
    </row>
    <row r="220" spans="1:36" ht="24.95" customHeight="1">
      <c r="A220" s="23">
        <v>58</v>
      </c>
      <c r="B220" s="23"/>
      <c r="C220" s="32" t="s">
        <v>265</v>
      </c>
      <c r="D220" s="75"/>
      <c r="E220" s="68" t="s">
        <v>338</v>
      </c>
      <c r="F220" s="31" t="s">
        <v>121</v>
      </c>
      <c r="G220" s="32" t="s">
        <v>122</v>
      </c>
      <c r="H220" s="22"/>
      <c r="I220" s="22"/>
      <c r="J220" s="100"/>
      <c r="K220" s="9">
        <v>28044000</v>
      </c>
      <c r="L220" s="46"/>
      <c r="M220" s="47"/>
      <c r="N220" s="47"/>
      <c r="O220" s="47"/>
      <c r="P220" s="21"/>
      <c r="Q220" s="55"/>
      <c r="R220" s="45"/>
      <c r="S220" s="45"/>
      <c r="T220" s="45"/>
      <c r="U220" s="45">
        <f t="shared" si="56"/>
        <v>0</v>
      </c>
      <c r="V220" s="45"/>
      <c r="W220" s="45"/>
      <c r="X220" s="9"/>
      <c r="Y220" s="45">
        <f t="shared" si="57"/>
        <v>0</v>
      </c>
      <c r="Z220" s="9"/>
      <c r="AA220" s="45"/>
      <c r="AB220" s="45"/>
      <c r="AC220" s="45">
        <f t="shared" si="58"/>
        <v>0</v>
      </c>
      <c r="AD220" s="49"/>
      <c r="AE220" s="49"/>
      <c r="AF220" s="49"/>
      <c r="AG220" s="45">
        <f t="shared" si="59"/>
        <v>0</v>
      </c>
      <c r="AH220" s="45">
        <f t="shared" si="60"/>
        <v>0</v>
      </c>
      <c r="AI220" s="59">
        <f t="shared" si="61"/>
        <v>0</v>
      </c>
      <c r="AJ220" s="59">
        <f t="shared" si="62"/>
        <v>0</v>
      </c>
    </row>
    <row r="221" spans="1:36" ht="24.95" customHeight="1">
      <c r="A221" s="23">
        <v>59</v>
      </c>
      <c r="B221" s="23"/>
      <c r="C221" s="32" t="s">
        <v>349</v>
      </c>
      <c r="D221" s="75"/>
      <c r="E221" s="68" t="s">
        <v>306</v>
      </c>
      <c r="F221" s="31" t="s">
        <v>121</v>
      </c>
      <c r="G221" s="32" t="s">
        <v>122</v>
      </c>
      <c r="H221" s="22"/>
      <c r="I221" s="22"/>
      <c r="J221" s="100"/>
      <c r="K221" s="9">
        <v>28319000</v>
      </c>
      <c r="L221" s="46"/>
      <c r="M221" s="47"/>
      <c r="N221" s="47"/>
      <c r="O221" s="47"/>
      <c r="P221" s="21"/>
      <c r="Q221" s="55"/>
      <c r="R221" s="45"/>
      <c r="S221" s="45"/>
      <c r="T221" s="45"/>
      <c r="U221" s="45">
        <f t="shared" si="56"/>
        <v>0</v>
      </c>
      <c r="V221" s="45"/>
      <c r="W221" s="45"/>
      <c r="X221" s="9"/>
      <c r="Y221" s="45">
        <f t="shared" si="57"/>
        <v>0</v>
      </c>
      <c r="Z221" s="9">
        <v>28319000</v>
      </c>
      <c r="AA221" s="45"/>
      <c r="AB221" s="45"/>
      <c r="AC221" s="45">
        <f t="shared" si="58"/>
        <v>28319000</v>
      </c>
      <c r="AD221" s="49"/>
      <c r="AE221" s="49"/>
      <c r="AF221" s="49"/>
      <c r="AG221" s="45">
        <f t="shared" si="59"/>
        <v>0</v>
      </c>
      <c r="AH221" s="45">
        <f t="shared" si="60"/>
        <v>28319000</v>
      </c>
      <c r="AI221" s="59">
        <f t="shared" si="61"/>
        <v>1.094833648611712E-2</v>
      </c>
      <c r="AJ221" s="59">
        <f t="shared" si="62"/>
        <v>1.1667867691926103E-2</v>
      </c>
    </row>
    <row r="222" spans="1:36" ht="24.95" customHeight="1">
      <c r="A222" s="23">
        <v>60</v>
      </c>
      <c r="B222" s="23"/>
      <c r="C222" s="32" t="s">
        <v>265</v>
      </c>
      <c r="D222" s="75"/>
      <c r="E222" s="68" t="s">
        <v>306</v>
      </c>
      <c r="F222" s="31" t="s">
        <v>121</v>
      </c>
      <c r="G222" s="32" t="s">
        <v>122</v>
      </c>
      <c r="H222" s="22"/>
      <c r="I222" s="22"/>
      <c r="J222" s="100"/>
      <c r="K222" s="9">
        <v>28319000</v>
      </c>
      <c r="L222" s="46"/>
      <c r="M222" s="47"/>
      <c r="N222" s="47"/>
      <c r="O222" s="47"/>
      <c r="P222" s="21"/>
      <c r="Q222" s="55"/>
      <c r="R222" s="45"/>
      <c r="S222" s="45"/>
      <c r="T222" s="45"/>
      <c r="U222" s="45">
        <f t="shared" si="56"/>
        <v>0</v>
      </c>
      <c r="V222" s="45"/>
      <c r="W222" s="45"/>
      <c r="X222" s="9"/>
      <c r="Y222" s="45">
        <f t="shared" si="57"/>
        <v>0</v>
      </c>
      <c r="Z222" s="45"/>
      <c r="AA222" s="45"/>
      <c r="AB222" s="45"/>
      <c r="AC222" s="45">
        <f t="shared" si="58"/>
        <v>0</v>
      </c>
      <c r="AD222" s="49"/>
      <c r="AE222" s="49"/>
      <c r="AF222" s="49"/>
      <c r="AG222" s="45">
        <f t="shared" si="59"/>
        <v>0</v>
      </c>
      <c r="AH222" s="45">
        <f t="shared" si="60"/>
        <v>0</v>
      </c>
      <c r="AI222" s="59">
        <f t="shared" si="61"/>
        <v>0</v>
      </c>
      <c r="AJ222" s="59">
        <f t="shared" si="62"/>
        <v>0</v>
      </c>
    </row>
    <row r="223" spans="1:36" ht="24.95" customHeight="1">
      <c r="A223" s="23">
        <v>61</v>
      </c>
      <c r="B223" s="23"/>
      <c r="C223" s="32" t="s">
        <v>350</v>
      </c>
      <c r="D223" s="75">
        <v>46189</v>
      </c>
      <c r="E223" s="68" t="s">
        <v>301</v>
      </c>
      <c r="F223" s="31" t="s">
        <v>121</v>
      </c>
      <c r="G223" s="32" t="s">
        <v>122</v>
      </c>
      <c r="H223" s="22"/>
      <c r="I223" s="22"/>
      <c r="J223" s="100"/>
      <c r="K223" s="9">
        <v>28319000</v>
      </c>
      <c r="L223" s="46"/>
      <c r="M223" s="47"/>
      <c r="N223" s="47"/>
      <c r="O223" s="47"/>
      <c r="P223" s="21"/>
      <c r="Q223" s="55"/>
      <c r="R223" s="9"/>
      <c r="S223" s="45"/>
      <c r="T223" s="45"/>
      <c r="U223" s="45">
        <f t="shared" si="56"/>
        <v>0</v>
      </c>
      <c r="V223" s="9">
        <v>28319000</v>
      </c>
      <c r="W223" s="45"/>
      <c r="X223" s="9"/>
      <c r="Y223" s="45">
        <f t="shared" si="57"/>
        <v>28319000</v>
      </c>
      <c r="Z223" s="45"/>
      <c r="AA223" s="45"/>
      <c r="AB223" s="45"/>
      <c r="AC223" s="45">
        <f t="shared" si="58"/>
        <v>0</v>
      </c>
      <c r="AD223" s="49"/>
      <c r="AE223" s="49"/>
      <c r="AF223" s="49"/>
      <c r="AG223" s="45">
        <f t="shared" si="59"/>
        <v>0</v>
      </c>
      <c r="AH223" s="45">
        <f t="shared" si="60"/>
        <v>28319000</v>
      </c>
      <c r="AI223" s="59">
        <f t="shared" si="61"/>
        <v>1.094833648611712E-2</v>
      </c>
      <c r="AJ223" s="59">
        <f t="shared" si="62"/>
        <v>1.1667867691926103E-2</v>
      </c>
    </row>
    <row r="224" spans="1:36" ht="24.95" customHeight="1">
      <c r="A224" s="23">
        <v>62</v>
      </c>
      <c r="B224" s="23"/>
      <c r="C224" s="32" t="s">
        <v>351</v>
      </c>
      <c r="D224" s="75">
        <v>46189</v>
      </c>
      <c r="E224" s="68" t="s">
        <v>303</v>
      </c>
      <c r="F224" s="31" t="s">
        <v>121</v>
      </c>
      <c r="G224" s="32" t="s">
        <v>122</v>
      </c>
      <c r="H224" s="22"/>
      <c r="I224" s="22"/>
      <c r="J224" s="100"/>
      <c r="K224" s="9">
        <v>70797000</v>
      </c>
      <c r="L224" s="46"/>
      <c r="M224" s="47"/>
      <c r="N224" s="47"/>
      <c r="O224" s="47"/>
      <c r="P224" s="21"/>
      <c r="Q224" s="55"/>
      <c r="R224" s="45"/>
      <c r="S224" s="45"/>
      <c r="T224" s="45"/>
      <c r="U224" s="45">
        <f t="shared" si="56"/>
        <v>0</v>
      </c>
      <c r="V224" s="9">
        <v>70797000</v>
      </c>
      <c r="W224" s="45"/>
      <c r="X224" s="9"/>
      <c r="Y224" s="45">
        <f t="shared" si="57"/>
        <v>70797000</v>
      </c>
      <c r="Z224" s="45"/>
      <c r="AA224" s="45"/>
      <c r="AB224" s="45"/>
      <c r="AC224" s="45">
        <f t="shared" si="58"/>
        <v>0</v>
      </c>
      <c r="AD224" s="49"/>
      <c r="AE224" s="49"/>
      <c r="AF224" s="49"/>
      <c r="AG224" s="45">
        <f t="shared" si="59"/>
        <v>0</v>
      </c>
      <c r="AH224" s="45">
        <f t="shared" si="60"/>
        <v>70797000</v>
      </c>
      <c r="AI224" s="59">
        <f t="shared" si="61"/>
        <v>2.7370647911565866E-2</v>
      </c>
      <c r="AJ224" s="59">
        <f t="shared" si="62"/>
        <v>2.916946322205206E-2</v>
      </c>
    </row>
    <row r="225" spans="1:106" ht="24.95" customHeight="1">
      <c r="A225" s="23">
        <v>63</v>
      </c>
      <c r="B225" s="23"/>
      <c r="C225" s="32" t="s">
        <v>352</v>
      </c>
      <c r="D225" s="75">
        <v>46189</v>
      </c>
      <c r="E225" s="68" t="s">
        <v>311</v>
      </c>
      <c r="F225" s="31" t="s">
        <v>121</v>
      </c>
      <c r="G225" s="32" t="s">
        <v>122</v>
      </c>
      <c r="H225" s="22"/>
      <c r="I225" s="22"/>
      <c r="J225" s="100"/>
      <c r="K225" s="9">
        <v>42478000</v>
      </c>
      <c r="L225" s="46"/>
      <c r="M225" s="47"/>
      <c r="N225" s="47"/>
      <c r="O225" s="47"/>
      <c r="P225" s="21"/>
      <c r="Q225" s="55"/>
      <c r="R225" s="45"/>
      <c r="S225" s="45"/>
      <c r="T225" s="45"/>
      <c r="U225" s="45">
        <f t="shared" si="56"/>
        <v>0</v>
      </c>
      <c r="V225" s="9">
        <v>42478000</v>
      </c>
      <c r="W225" s="45"/>
      <c r="X225" s="9"/>
      <c r="Y225" s="45">
        <f t="shared" si="57"/>
        <v>42478000</v>
      </c>
      <c r="Z225" s="45"/>
      <c r="AA225" s="45"/>
      <c r="AB225" s="45"/>
      <c r="AC225" s="45">
        <f t="shared" si="58"/>
        <v>0</v>
      </c>
      <c r="AD225" s="49"/>
      <c r="AE225" s="49"/>
      <c r="AF225" s="49"/>
      <c r="AG225" s="45">
        <f t="shared" si="59"/>
        <v>0</v>
      </c>
      <c r="AH225" s="45">
        <f t="shared" si="60"/>
        <v>42478000</v>
      </c>
      <c r="AI225" s="59">
        <f t="shared" si="61"/>
        <v>1.6422311425448744E-2</v>
      </c>
      <c r="AJ225" s="59">
        <f t="shared" si="62"/>
        <v>1.7501595530125959E-2</v>
      </c>
    </row>
    <row r="226" spans="1:106" ht="24.95" customHeight="1">
      <c r="A226" s="23">
        <v>64</v>
      </c>
      <c r="B226" s="23"/>
      <c r="C226" s="32" t="s">
        <v>353</v>
      </c>
      <c r="D226" s="75">
        <v>46189</v>
      </c>
      <c r="E226" s="68" t="s">
        <v>354</v>
      </c>
      <c r="F226" s="31" t="s">
        <v>121</v>
      </c>
      <c r="G226" s="32" t="s">
        <v>122</v>
      </c>
      <c r="H226" s="22"/>
      <c r="I226" s="22"/>
      <c r="J226" s="100"/>
      <c r="K226" s="9">
        <v>70797000</v>
      </c>
      <c r="L226" s="46"/>
      <c r="M226" s="47"/>
      <c r="N226" s="47"/>
      <c r="O226" s="47"/>
      <c r="P226" s="21"/>
      <c r="Q226" s="55"/>
      <c r="R226" s="45"/>
      <c r="S226" s="45"/>
      <c r="T226" s="45"/>
      <c r="U226" s="45">
        <f t="shared" si="56"/>
        <v>0</v>
      </c>
      <c r="V226" s="9">
        <v>70797000</v>
      </c>
      <c r="W226" s="45"/>
      <c r="X226" s="9"/>
      <c r="Y226" s="45">
        <f t="shared" si="57"/>
        <v>70797000</v>
      </c>
      <c r="Z226" s="45"/>
      <c r="AA226" s="45"/>
      <c r="AB226" s="45"/>
      <c r="AC226" s="45">
        <f t="shared" si="58"/>
        <v>0</v>
      </c>
      <c r="AD226" s="49"/>
      <c r="AE226" s="49"/>
      <c r="AF226" s="49"/>
      <c r="AG226" s="45">
        <f t="shared" si="59"/>
        <v>0</v>
      </c>
      <c r="AH226" s="45">
        <f t="shared" si="60"/>
        <v>70797000</v>
      </c>
      <c r="AI226" s="59">
        <f t="shared" si="61"/>
        <v>2.7370647911565866E-2</v>
      </c>
      <c r="AJ226" s="59">
        <f t="shared" si="62"/>
        <v>2.916946322205206E-2</v>
      </c>
    </row>
    <row r="227" spans="1:106" ht="24.95" customHeight="1">
      <c r="A227" s="23">
        <v>65</v>
      </c>
      <c r="B227" s="23"/>
      <c r="C227" s="32" t="s">
        <v>355</v>
      </c>
      <c r="D227" s="75">
        <v>46189</v>
      </c>
      <c r="E227" s="68" t="s">
        <v>322</v>
      </c>
      <c r="F227" s="31" t="s">
        <v>121</v>
      </c>
      <c r="G227" s="32" t="s">
        <v>122</v>
      </c>
      <c r="H227" s="22"/>
      <c r="I227" s="22"/>
      <c r="J227" s="100"/>
      <c r="K227" s="9">
        <v>28319000</v>
      </c>
      <c r="L227" s="46"/>
      <c r="M227" s="47"/>
      <c r="N227" s="47"/>
      <c r="O227" s="47"/>
      <c r="P227" s="21"/>
      <c r="Q227" s="55"/>
      <c r="R227" s="45"/>
      <c r="S227" s="45"/>
      <c r="T227" s="45"/>
      <c r="U227" s="45">
        <f t="shared" si="56"/>
        <v>0</v>
      </c>
      <c r="V227" s="9">
        <v>28319000</v>
      </c>
      <c r="W227" s="45"/>
      <c r="X227" s="9"/>
      <c r="Y227" s="45">
        <f t="shared" si="57"/>
        <v>28319000</v>
      </c>
      <c r="Z227" s="45"/>
      <c r="AA227" s="45"/>
      <c r="AB227" s="45"/>
      <c r="AC227" s="45">
        <f t="shared" si="58"/>
        <v>0</v>
      </c>
      <c r="AD227" s="49"/>
      <c r="AE227" s="49"/>
      <c r="AF227" s="49"/>
      <c r="AG227" s="45">
        <f t="shared" si="59"/>
        <v>0</v>
      </c>
      <c r="AH227" s="45">
        <f t="shared" si="60"/>
        <v>28319000</v>
      </c>
      <c r="AI227" s="59">
        <f t="shared" si="61"/>
        <v>1.094833648611712E-2</v>
      </c>
      <c r="AJ227" s="59">
        <f t="shared" si="62"/>
        <v>1.1667867691926103E-2</v>
      </c>
    </row>
    <row r="228" spans="1:106" s="16" customFormat="1" ht="24.95" customHeight="1">
      <c r="A228" s="106" t="s">
        <v>78</v>
      </c>
      <c r="B228" s="106"/>
      <c r="C228" s="106"/>
      <c r="D228" s="106"/>
      <c r="E228" s="106"/>
      <c r="F228" s="106"/>
      <c r="G228" s="106"/>
      <c r="H228" s="106"/>
      <c r="I228" s="106"/>
      <c r="J228" s="50">
        <f>J162</f>
        <v>2586603000</v>
      </c>
      <c r="K228" s="50">
        <f>SUM(K163:K227)</f>
        <v>1792144000</v>
      </c>
      <c r="L228" s="50">
        <f>SUM(L163:L164)</f>
        <v>0</v>
      </c>
      <c r="M228" s="50">
        <f>SUM(M163:M164)</f>
        <v>0</v>
      </c>
      <c r="N228" s="50">
        <f>SUM(N163:N164)</f>
        <v>0</v>
      </c>
      <c r="O228" s="50">
        <f>SUM(O163:O164)</f>
        <v>0</v>
      </c>
      <c r="P228" s="50">
        <f>SUM(P163:P164)</f>
        <v>0</v>
      </c>
      <c r="Q228" s="50">
        <f>SUM(Q163:Q164)</f>
        <v>0</v>
      </c>
      <c r="R228" s="50">
        <f>SUM(R163:R164)</f>
        <v>0</v>
      </c>
      <c r="S228" s="50">
        <f>SUM(S163:S164)</f>
        <v>0</v>
      </c>
      <c r="T228" s="50">
        <f>SUM(T163:T164)</f>
        <v>0</v>
      </c>
      <c r="U228" s="50">
        <f ca="1">SUM(U163:U228)</f>
        <v>0</v>
      </c>
      <c r="V228" s="50">
        <f>SUM(V163:V227)</f>
        <v>240710000</v>
      </c>
      <c r="W228" s="50">
        <f t="shared" ref="W228:X228" si="63">SUM(W163:W227)</f>
        <v>0</v>
      </c>
      <c r="X228" s="50">
        <f t="shared" si="63"/>
        <v>0</v>
      </c>
      <c r="Y228" s="50">
        <f>SUM(Y163:Y227)</f>
        <v>240710000</v>
      </c>
      <c r="Z228" s="50">
        <f>SUM(Z163:Z227)</f>
        <v>169604000</v>
      </c>
      <c r="AA228" s="50">
        <f>SUM(AA163:AA227)</f>
        <v>253255000</v>
      </c>
      <c r="AB228" s="50">
        <f>SUM(AB163:AB227)</f>
        <v>42479000</v>
      </c>
      <c r="AC228" s="50">
        <f>SUM(AC163:AC227)</f>
        <v>465338000</v>
      </c>
      <c r="AD228" s="50">
        <f>SUM(AD163:AD164)</f>
        <v>0</v>
      </c>
      <c r="AE228" s="50">
        <f>SUM(AE163:AE164)</f>
        <v>0</v>
      </c>
      <c r="AF228" s="50">
        <f>SUM(AF163:AF164)</f>
        <v>0</v>
      </c>
      <c r="AG228" s="50">
        <f>SUM(AG163:AG227)</f>
        <v>0</v>
      </c>
      <c r="AH228" s="50">
        <f>SUM(AH163:AH227)</f>
        <v>706048000</v>
      </c>
      <c r="AI228" s="61">
        <f>IF(ISERROR(AH228/J228),0,AH228/J228)</f>
        <v>0.27296341958932235</v>
      </c>
      <c r="AJ228" s="61">
        <f>IF(ISERROR(AH228/$AH$232),0,AH228/$AH$232)</f>
        <v>0.29090273837879305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</row>
    <row r="229" spans="1:106" ht="24.95" customHeight="1">
      <c r="A229" s="107" t="s">
        <v>79</v>
      </c>
      <c r="B229" s="107"/>
      <c r="C229" s="107"/>
      <c r="D229" s="107"/>
      <c r="E229" s="107"/>
      <c r="F229" s="20"/>
      <c r="G229" s="21"/>
      <c r="H229" s="22"/>
      <c r="I229" s="22"/>
      <c r="J229" s="98">
        <v>1362357000</v>
      </c>
      <c r="K229" s="45"/>
      <c r="L229" s="46"/>
      <c r="M229" s="47"/>
      <c r="N229" s="47"/>
      <c r="O229" s="47"/>
      <c r="P229" s="21"/>
      <c r="Q229" s="5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57"/>
      <c r="AJ229" s="58"/>
    </row>
    <row r="230" spans="1:106" ht="24.95" customHeight="1" outlineLevel="1">
      <c r="A230" s="23"/>
      <c r="B230" s="23"/>
      <c r="C230" s="34"/>
      <c r="D230" s="39"/>
      <c r="E230" s="31"/>
      <c r="F230" s="31"/>
      <c r="G230" s="31"/>
      <c r="H230" s="36"/>
      <c r="I230" s="41"/>
      <c r="J230" s="98"/>
      <c r="K230" s="64">
        <v>74352000</v>
      </c>
      <c r="L230" s="44" t="s">
        <v>356</v>
      </c>
      <c r="M230" s="52"/>
      <c r="N230" s="65"/>
      <c r="O230" s="52"/>
      <c r="P230" s="66"/>
      <c r="Q230" s="66"/>
      <c r="R230" s="49"/>
      <c r="S230" s="49"/>
      <c r="T230" s="49"/>
      <c r="U230" s="45">
        <f>SUM(R230:T230)</f>
        <v>0</v>
      </c>
      <c r="V230" s="49"/>
      <c r="W230" s="49"/>
      <c r="X230" s="49"/>
      <c r="Y230" s="45">
        <f>SUM(V230:X230)</f>
        <v>0</v>
      </c>
      <c r="Z230" s="49"/>
      <c r="AA230" s="49"/>
      <c r="AB230" s="49"/>
      <c r="AC230" s="45">
        <f>SUM(Z230:AB230)</f>
        <v>0</v>
      </c>
      <c r="AD230" s="49"/>
      <c r="AE230" s="49">
        <v>0</v>
      </c>
      <c r="AF230" s="49"/>
      <c r="AG230" s="45">
        <f>SUM(AD230:AF230)</f>
        <v>0</v>
      </c>
      <c r="AH230" s="45">
        <f>SUM(U230,Y230,AC230,AG230)</f>
        <v>0</v>
      </c>
      <c r="AI230" s="59">
        <f>IF(ISERROR(AH230/J229),0,AH230/J229)</f>
        <v>0</v>
      </c>
      <c r="AJ230" s="59">
        <f>IF(ISERROR(AH230/$AH$232),"-",AH230/$AH$232)</f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</row>
    <row r="231" spans="1:106" s="16" customFormat="1" ht="24.95" customHeight="1">
      <c r="A231" s="106" t="s">
        <v>86</v>
      </c>
      <c r="B231" s="106"/>
      <c r="C231" s="106"/>
      <c r="D231" s="106"/>
      <c r="E231" s="106"/>
      <c r="F231" s="106"/>
      <c r="G231" s="106"/>
      <c r="H231" s="106"/>
      <c r="I231" s="106"/>
      <c r="J231" s="50">
        <f>J229</f>
        <v>1362357000</v>
      </c>
      <c r="K231" s="50">
        <f>SUM(K230:K230)</f>
        <v>74352000</v>
      </c>
      <c r="L231" s="26"/>
      <c r="M231" s="50">
        <f>SUM(M230:M230)</f>
        <v>0</v>
      </c>
      <c r="N231" s="50">
        <f>SUM(N230:N230)</f>
        <v>0</v>
      </c>
      <c r="O231" s="50">
        <f>SUM(O230:O230)</f>
        <v>0</v>
      </c>
      <c r="P231" s="51"/>
      <c r="Q231" s="56"/>
      <c r="R231" s="50">
        <f t="shared" ref="R231:AE231" si="64">SUM(R230:R230)</f>
        <v>0</v>
      </c>
      <c r="S231" s="50">
        <f t="shared" si="64"/>
        <v>0</v>
      </c>
      <c r="T231" s="50">
        <f t="shared" si="64"/>
        <v>0</v>
      </c>
      <c r="U231" s="50">
        <f t="shared" si="64"/>
        <v>0</v>
      </c>
      <c r="V231" s="50">
        <f t="shared" si="64"/>
        <v>0</v>
      </c>
      <c r="W231" s="50">
        <f t="shared" si="64"/>
        <v>0</v>
      </c>
      <c r="X231" s="50">
        <f t="shared" si="64"/>
        <v>0</v>
      </c>
      <c r="Y231" s="50">
        <f t="shared" si="64"/>
        <v>0</v>
      </c>
      <c r="Z231" s="50">
        <f t="shared" si="64"/>
        <v>0</v>
      </c>
      <c r="AA231" s="50">
        <f t="shared" si="64"/>
        <v>0</v>
      </c>
      <c r="AB231" s="50">
        <f t="shared" si="64"/>
        <v>0</v>
      </c>
      <c r="AC231" s="50">
        <f t="shared" si="64"/>
        <v>0</v>
      </c>
      <c r="AD231" s="50">
        <f t="shared" si="64"/>
        <v>0</v>
      </c>
      <c r="AE231" s="50">
        <f t="shared" si="64"/>
        <v>0</v>
      </c>
      <c r="AF231" s="50">
        <f>SUM(AF230:AF230)</f>
        <v>0</v>
      </c>
      <c r="AG231" s="50">
        <f>SUM(AG230:AG230)</f>
        <v>0</v>
      </c>
      <c r="AH231" s="50">
        <f>SUM(AH230:AH230)</f>
        <v>0</v>
      </c>
      <c r="AI231" s="61">
        <f>IF(ISERROR(AH231/J231),0,AH231/J231)</f>
        <v>0</v>
      </c>
      <c r="AJ231" s="61">
        <f>IF(ISERROR(AH231/$AH$232),0,AH231/$AH$232)</f>
        <v>0</v>
      </c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</row>
    <row r="232" spans="1:106" s="17" customFormat="1" ht="44.25" customHeight="1">
      <c r="A232" s="108" t="str">
        <f>"TOTAL ASIG."&amp;" "&amp;$A$5</f>
        <v>TOTAL ASIG. 24-03-340 "Programa de Apoyo Integral al Adulto Mayor Chile Solidario"</v>
      </c>
      <c r="B232" s="108"/>
      <c r="C232" s="108"/>
      <c r="D232" s="108"/>
      <c r="E232" s="108"/>
      <c r="F232" s="108"/>
      <c r="G232" s="108"/>
      <c r="H232" s="108"/>
      <c r="I232" s="108"/>
      <c r="J232" s="79">
        <f>SUM(J14,J18,J26,J30,J87,J91,J95,J119,J123,J132,J135,J139,J153,J157,J161,J228,J231)</f>
        <v>11146951000</v>
      </c>
      <c r="K232" s="79">
        <f>SUM(K14,K18,K26,K30,K87,K91,K95,K119,K123,K132,K135,K139,K153,K157,K161,K228,K231)</f>
        <v>5119270000</v>
      </c>
      <c r="L232" s="79">
        <f>SUM(L14,L18,L26,L30,L87,L91,L95,L119,L123,L132,L135,L139,L153,L157,L161,L228,L231)</f>
        <v>0</v>
      </c>
      <c r="M232" s="79" t="e">
        <f>SUM(M14,M18,M26,M30,M87,M91,M95,M119,M123,M132,M135,M139,M153,M157,M161,M228,M231)</f>
        <v>#REF!</v>
      </c>
      <c r="N232" s="79" t="e">
        <f>SUM(N14,N18,N26,N30,N87,N91,N95,N119,N123,N132,N135,N139,N153,N157,N161,N228,N231)</f>
        <v>#REF!</v>
      </c>
      <c r="O232" s="79" t="e">
        <f>SUM(O14,O18,O26,O30,O87,O91,O95,O119,O123,O132,O135,O139,O153,O157,O161,O228,O231)</f>
        <v>#REF!</v>
      </c>
      <c r="P232" s="79">
        <f>SUM(P14,P18,P26,P30,P87,P91,P95,P119,P123,P132,P135,P139,P153,P157,P161,P228,P231)</f>
        <v>0</v>
      </c>
      <c r="Q232" s="79">
        <f>SUM(Q14,Q18,Q26,Q30,Q87,Q91,Q95,Q119,Q123,Q132,Q135,Q139,Q153,Q157,Q161,Q228,Q231)</f>
        <v>0</v>
      </c>
      <c r="R232" s="79">
        <f>SUM(R14,R18,R26,R30,R87,R91,R95,R119,R123,R132,R135,R139,R153,R157,R161,R228,R231)</f>
        <v>0</v>
      </c>
      <c r="S232" s="79">
        <f>SUM(S14,S18,S26,S30,S87,S91,S95,S119,S123,S132,S135,S139,S153,S157,S161,S228,S231)</f>
        <v>0</v>
      </c>
      <c r="T232" s="79">
        <f>SUM(T14,T18,T26,T30,T87,T91,T95,T119,T123,T132,T135,T139,T153,T157,T161,T228,T231)</f>
        <v>0</v>
      </c>
      <c r="U232" s="79">
        <f ca="1">SUM(U14,U18,U26,U30,U87,U91,U95,U119,U123,U132,U135,U139,U153,U157,U161,U228,U231)</f>
        <v>0</v>
      </c>
      <c r="V232" s="79">
        <f>SUM(V14,V18,V26,V30,V87,V91,V95,V119,V123,V132,V135,V139,V153,V157,V161,V228,V231)</f>
        <v>254319000</v>
      </c>
      <c r="W232" s="79">
        <f>SUM(W14,W18,W26,W30,W87,W91,W95,W119,W123,W132,W135,W139,W153,W157,W161,W228,W231)</f>
        <v>0</v>
      </c>
      <c r="X232" s="79">
        <f>SUM(X14,X18,X26,X30,X87,X91,X95,X119,X123,X132,X135,X139,X153,X157,X161,X228,X231)</f>
        <v>36233000</v>
      </c>
      <c r="Y232" s="79">
        <f>SUM(Y14,Y18,Y26,Y30,Y87,Y91,Y95,Y119,Y123,Y132,Y135,Y139,Y153,Y157,Y161,Y228,Y231)</f>
        <v>290552000</v>
      </c>
      <c r="Z232" s="79">
        <f>SUM(Z14,Z18,Z26,Z30,Z87,Z91,Z95,Z119,Z123,Z132,Z135,Z139,Z153,Z157,Z161,Z228,Z231)</f>
        <v>337978000</v>
      </c>
      <c r="AA232" s="79">
        <f>SUM(AA14,AA18,AA26,AA30,AA87,AA91,AA95,AA119,AA123,AA132,AA135,AA139,AA153,AA157,AA161,AA228,AA231)</f>
        <v>1186161000</v>
      </c>
      <c r="AB232" s="79">
        <f>SUM(AB14,AB18,AB26,AB30,AB87,AB91,AB95,AB119,AB123,AB132,AB135,AB139,AB153,AB157,AB161,AB228,AB231)</f>
        <v>612402000</v>
      </c>
      <c r="AC232" s="79">
        <f>SUM(AC14,AC18,AC26,AC30,AC87,AC91,AC95,AC119,AC123,AC132,AC135,AC139,AC153,AC157,AC161,AC228,AC231)</f>
        <v>2136541000</v>
      </c>
      <c r="AD232" s="79">
        <f>SUM(AD14,AD18,AD26,AD30,AD87,AD91,AD95,AD119,AD123,AD132,AD135,AD139,AD153,AD157,AD161,AD228,AD231)</f>
        <v>0</v>
      </c>
      <c r="AE232" s="79">
        <f>SUM(AE14,AE18,AE26,AE30,AE87,AE91,AE95,AE119,AE123,AE132,AE135,AE139,AE153,AE157,AE161,AE228,AE231)</f>
        <v>0</v>
      </c>
      <c r="AF232" s="79">
        <f>SUM(AF14,AF18,AF26,AF30,AF87,AF91,AF95,AF119,AF123,AF132,AF135,AF139,AF153,AF157,AF161,AF228,AF231)</f>
        <v>0</v>
      </c>
      <c r="AG232" s="79">
        <f>SUM(AG14,AG18,AG26,AG30,AG87,AG91,AG95,AG119,AG123,AG132,AG135,AG139,AG153,AG157,AG161,AG228,AG231)</f>
        <v>0</v>
      </c>
      <c r="AH232" s="79">
        <f>SUM(AH14,AH18,AH26,AH30,AH87,AH91,AH95,AH119,AH123,AH132,AH135,AH139,AH153,AH157,AH161,AH228,AH231)</f>
        <v>2427093000</v>
      </c>
      <c r="AI232" s="80">
        <f>IF(ISERROR(AH232/J232),0,AH232/J232)</f>
        <v>0.21773604279771214</v>
      </c>
      <c r="AJ232" s="80">
        <f>IF(ISERROR(AH232/$AH$232),0,AH232/$AH$232)</f>
        <v>1</v>
      </c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</row>
    <row r="233" spans="1:106">
      <c r="J233" s="12"/>
      <c r="R233" s="12"/>
      <c r="S233" s="12"/>
      <c r="T233" s="12"/>
      <c r="V233" s="12"/>
      <c r="W233" s="12"/>
      <c r="X233" s="12"/>
      <c r="Z233" s="12"/>
      <c r="AA233" s="12"/>
      <c r="AB233" s="12"/>
      <c r="AD233" s="12"/>
      <c r="AE233" s="12"/>
      <c r="AF233" s="1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</row>
    <row r="234" spans="1:106">
      <c r="J234" s="12"/>
      <c r="R234" s="12"/>
      <c r="S234" s="12"/>
      <c r="T234" s="12"/>
      <c r="V234" s="12"/>
      <c r="W234" s="12"/>
      <c r="X234" s="12"/>
      <c r="Z234" s="12"/>
      <c r="AA234" s="12"/>
      <c r="AB234" s="12"/>
      <c r="AD234" s="12"/>
      <c r="AE234" s="12"/>
      <c r="AF234" s="1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</row>
    <row r="235" spans="1:106">
      <c r="J235" s="12"/>
      <c r="R235" s="12"/>
      <c r="S235" s="12"/>
      <c r="T235" s="12"/>
      <c r="V235" s="12"/>
      <c r="W235" s="12"/>
      <c r="X235" s="12"/>
      <c r="Z235" s="12"/>
      <c r="AA235" s="12"/>
      <c r="AB235" s="12"/>
      <c r="AD235" s="12"/>
      <c r="AE235" s="12"/>
      <c r="AF235" s="12"/>
    </row>
    <row r="236" spans="1:106">
      <c r="J236" s="12"/>
      <c r="R236" s="12"/>
      <c r="S236" s="12"/>
      <c r="T236" s="12"/>
      <c r="V236" s="12"/>
      <c r="W236" s="12"/>
      <c r="X236" s="12"/>
      <c r="Z236" s="12"/>
      <c r="AA236" s="12"/>
      <c r="AB236" s="12"/>
      <c r="AD236" s="12"/>
      <c r="AE236" s="12"/>
      <c r="AF236" s="1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</row>
    <row r="237" spans="1:106">
      <c r="J237" s="12"/>
      <c r="R237" s="12"/>
      <c r="S237" s="12"/>
      <c r="T237" s="12"/>
      <c r="V237" s="12"/>
      <c r="W237" s="12"/>
      <c r="X237" s="12"/>
      <c r="Z237" s="12"/>
      <c r="AA237" s="12"/>
      <c r="AB237" s="12"/>
      <c r="AD237" s="12"/>
      <c r="AE237" s="12"/>
      <c r="AF237" s="12"/>
    </row>
    <row r="238" spans="1:106">
      <c r="R238" s="12"/>
      <c r="S238" s="12"/>
      <c r="T238" s="12"/>
      <c r="V238" s="12"/>
      <c r="W238" s="12"/>
      <c r="X238" s="12"/>
      <c r="Z238" s="12"/>
      <c r="AA238" s="12"/>
      <c r="AB238" s="12"/>
      <c r="AD238" s="12"/>
      <c r="AE238" s="12"/>
      <c r="AF238" s="12"/>
    </row>
    <row r="239" spans="1:106">
      <c r="J239" s="12"/>
      <c r="R239" s="12"/>
      <c r="S239" s="12"/>
      <c r="T239" s="12"/>
      <c r="V239" s="12"/>
      <c r="W239" s="12"/>
      <c r="X239" s="12"/>
      <c r="Z239" s="12"/>
      <c r="AA239" s="12"/>
      <c r="AB239" s="12"/>
      <c r="AD239" s="12"/>
      <c r="AE239" s="12"/>
      <c r="AF239" s="12"/>
    </row>
    <row r="240" spans="1:106">
      <c r="J240" s="12"/>
      <c r="R240" s="12"/>
      <c r="S240" s="12"/>
      <c r="T240" s="12"/>
      <c r="V240" s="12"/>
      <c r="W240" s="12"/>
      <c r="X240" s="12"/>
      <c r="Z240" s="12"/>
      <c r="AA240" s="12"/>
      <c r="AB240" s="12"/>
      <c r="AD240" s="12"/>
      <c r="AE240" s="12"/>
      <c r="AF240" s="12"/>
    </row>
    <row r="241" spans="1:106" s="3" customFormat="1">
      <c r="A241" s="5"/>
      <c r="B241" s="2"/>
      <c r="C241" s="2"/>
      <c r="D241" s="2"/>
      <c r="E241" s="5"/>
      <c r="F241" s="5"/>
      <c r="G241" s="2"/>
      <c r="H241" s="2"/>
      <c r="I241" s="2"/>
      <c r="J241" s="12"/>
      <c r="K241" s="12"/>
      <c r="L241" s="5"/>
      <c r="M241" s="2"/>
      <c r="N241" s="2"/>
      <c r="O241" s="2"/>
      <c r="P241" s="2"/>
      <c r="Q241" s="18"/>
      <c r="R241" s="12"/>
      <c r="S241" s="12"/>
      <c r="T241" s="12"/>
      <c r="V241" s="12"/>
      <c r="W241" s="12"/>
      <c r="X241" s="12"/>
      <c r="Z241" s="12"/>
      <c r="AA241" s="12"/>
      <c r="AB241" s="12"/>
      <c r="AD241" s="12"/>
      <c r="AE241" s="12"/>
      <c r="AF241" s="12"/>
      <c r="AI241" s="19"/>
      <c r="AJ241" s="19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</row>
    <row r="242" spans="1:106" s="3" customFormat="1">
      <c r="A242" s="5"/>
      <c r="B242" s="2"/>
      <c r="C242" s="2"/>
      <c r="D242" s="2"/>
      <c r="E242" s="5"/>
      <c r="F242" s="5"/>
      <c r="G242" s="2"/>
      <c r="H242" s="2"/>
      <c r="I242" s="2"/>
      <c r="J242" s="12"/>
      <c r="K242" s="12"/>
      <c r="L242" s="5"/>
      <c r="M242" s="2"/>
      <c r="N242" s="2"/>
      <c r="O242" s="2"/>
      <c r="P242" s="2"/>
      <c r="Q242" s="18"/>
      <c r="R242" s="12"/>
      <c r="S242" s="12"/>
      <c r="T242" s="12"/>
      <c r="V242" s="12"/>
      <c r="W242" s="12"/>
      <c r="X242" s="12"/>
      <c r="Z242" s="12"/>
      <c r="AA242" s="12"/>
      <c r="AB242" s="12"/>
      <c r="AD242" s="12"/>
      <c r="AE242" s="12"/>
      <c r="AF242" s="12"/>
      <c r="AI242" s="19"/>
      <c r="AJ242" s="19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</row>
    <row r="243" spans="1:106" s="3" customFormat="1">
      <c r="A243" s="5"/>
      <c r="B243" s="2"/>
      <c r="C243" s="2"/>
      <c r="D243" s="2"/>
      <c r="E243" s="5"/>
      <c r="F243" s="5"/>
      <c r="G243" s="2"/>
      <c r="H243" s="2"/>
      <c r="I243" s="2"/>
      <c r="J243" s="12"/>
      <c r="K243" s="12"/>
      <c r="L243" s="5"/>
      <c r="M243" s="2"/>
      <c r="N243" s="2"/>
      <c r="O243" s="2"/>
      <c r="P243" s="2"/>
      <c r="Q243" s="18"/>
      <c r="R243" s="12"/>
      <c r="S243" s="12"/>
      <c r="T243" s="12"/>
      <c r="V243" s="12"/>
      <c r="W243" s="12"/>
      <c r="X243" s="12"/>
      <c r="AA243" s="12"/>
      <c r="AB243" s="12"/>
      <c r="AD243" s="12"/>
      <c r="AE243" s="12"/>
      <c r="AF243" s="12"/>
      <c r="AI243" s="19"/>
      <c r="AJ243" s="19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</row>
    <row r="244" spans="1:106" s="3" customFormat="1">
      <c r="A244" s="5"/>
      <c r="B244" s="2"/>
      <c r="C244" s="2"/>
      <c r="D244" s="2"/>
      <c r="E244" s="5"/>
      <c r="F244" s="5"/>
      <c r="G244" s="2"/>
      <c r="H244" s="2"/>
      <c r="I244" s="2"/>
      <c r="J244" s="12"/>
      <c r="K244" s="12"/>
      <c r="L244" s="5"/>
      <c r="M244" s="2"/>
      <c r="N244" s="2"/>
      <c r="O244" s="2"/>
      <c r="P244" s="2"/>
      <c r="Q244" s="18"/>
      <c r="R244" s="12"/>
      <c r="S244" s="12"/>
      <c r="T244" s="12"/>
      <c r="V244" s="12"/>
      <c r="W244" s="12"/>
      <c r="X244" s="12"/>
      <c r="Z244" s="12"/>
      <c r="AA244" s="12"/>
      <c r="AB244" s="12"/>
      <c r="AD244" s="12"/>
      <c r="AE244" s="12"/>
      <c r="AF244" s="12"/>
      <c r="AI244" s="19"/>
      <c r="AJ244" s="19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</row>
    <row r="245" spans="1:106" s="3" customFormat="1">
      <c r="A245" s="5"/>
      <c r="B245" s="2"/>
      <c r="C245" s="2"/>
      <c r="D245" s="2"/>
      <c r="E245" s="5"/>
      <c r="F245" s="5"/>
      <c r="G245" s="2"/>
      <c r="H245" s="2"/>
      <c r="I245" s="2"/>
      <c r="J245" s="12"/>
      <c r="K245" s="12"/>
      <c r="L245" s="5"/>
      <c r="M245" s="2"/>
      <c r="N245" s="2"/>
      <c r="O245" s="2"/>
      <c r="P245" s="2"/>
      <c r="Q245" s="18"/>
      <c r="R245" s="12"/>
      <c r="S245" s="12"/>
      <c r="T245" s="12"/>
      <c r="V245" s="12"/>
      <c r="W245" s="12"/>
      <c r="X245" s="12"/>
      <c r="Z245" s="12"/>
      <c r="AA245" s="12"/>
      <c r="AB245" s="12"/>
      <c r="AD245" s="12"/>
      <c r="AE245" s="12"/>
      <c r="AF245" s="12"/>
      <c r="AI245" s="19"/>
      <c r="AJ245" s="19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</row>
    <row r="246" spans="1:106" s="3" customFormat="1">
      <c r="A246" s="5"/>
      <c r="B246" s="2"/>
      <c r="C246" s="2"/>
      <c r="D246" s="2"/>
      <c r="E246" s="5"/>
      <c r="F246" s="5"/>
      <c r="G246" s="2"/>
      <c r="H246" s="2"/>
      <c r="I246" s="2"/>
      <c r="J246" s="12"/>
      <c r="K246" s="12"/>
      <c r="L246" s="5"/>
      <c r="M246" s="2"/>
      <c r="N246" s="2"/>
      <c r="O246" s="2"/>
      <c r="P246" s="2"/>
      <c r="Q246" s="18"/>
      <c r="R246" s="12"/>
      <c r="S246" s="12"/>
      <c r="T246" s="12"/>
      <c r="V246" s="12"/>
      <c r="W246" s="12"/>
      <c r="X246" s="12"/>
      <c r="Z246" s="12"/>
      <c r="AA246" s="12"/>
      <c r="AB246" s="12"/>
      <c r="AD246" s="12"/>
      <c r="AE246" s="12"/>
      <c r="AF246" s="12"/>
      <c r="AI246" s="19"/>
      <c r="AJ246" s="19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</row>
    <row r="247" spans="1:106" s="3" customFormat="1">
      <c r="A247" s="5"/>
      <c r="B247" s="2"/>
      <c r="C247" s="2"/>
      <c r="D247" s="2"/>
      <c r="E247" s="5"/>
      <c r="F247" s="5"/>
      <c r="G247" s="2"/>
      <c r="H247" s="2"/>
      <c r="I247" s="2"/>
      <c r="J247" s="12"/>
      <c r="K247" s="12"/>
      <c r="L247" s="5"/>
      <c r="M247" s="2"/>
      <c r="N247" s="2"/>
      <c r="O247" s="2"/>
      <c r="P247" s="2"/>
      <c r="Q247" s="18"/>
      <c r="R247" s="12"/>
      <c r="S247" s="12"/>
      <c r="T247" s="12"/>
      <c r="V247" s="12"/>
      <c r="W247" s="12"/>
      <c r="X247" s="12"/>
      <c r="Z247" s="12"/>
      <c r="AA247" s="12"/>
      <c r="AB247" s="12"/>
      <c r="AD247" s="12"/>
      <c r="AE247" s="12"/>
      <c r="AF247" s="12"/>
      <c r="AI247" s="19"/>
      <c r="AJ247" s="19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</row>
    <row r="248" spans="1:106" s="3" customFormat="1">
      <c r="A248" s="5"/>
      <c r="B248" s="2"/>
      <c r="C248" s="2"/>
      <c r="D248" s="2"/>
      <c r="E248" s="5"/>
      <c r="F248" s="5"/>
      <c r="G248" s="2"/>
      <c r="H248" s="2"/>
      <c r="I248" s="2"/>
      <c r="J248" s="12"/>
      <c r="K248" s="12"/>
      <c r="L248" s="5"/>
      <c r="M248" s="2"/>
      <c r="N248" s="2"/>
      <c r="O248" s="2"/>
      <c r="P248" s="2"/>
      <c r="Q248" s="18"/>
      <c r="R248" s="12"/>
      <c r="S248" s="12"/>
      <c r="T248" s="12"/>
      <c r="V248" s="12"/>
      <c r="W248" s="12"/>
      <c r="X248" s="12"/>
      <c r="Z248" s="12"/>
      <c r="AA248" s="12"/>
      <c r="AB248" s="12"/>
      <c r="AD248" s="12"/>
      <c r="AE248" s="12"/>
      <c r="AF248" s="12"/>
      <c r="AI248" s="19"/>
      <c r="AJ248" s="19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</row>
    <row r="249" spans="1:106" s="3" customFormat="1">
      <c r="A249" s="5"/>
      <c r="B249" s="2"/>
      <c r="C249" s="2"/>
      <c r="D249" s="2"/>
      <c r="E249" s="5"/>
      <c r="F249" s="5"/>
      <c r="G249" s="2"/>
      <c r="H249" s="2"/>
      <c r="I249" s="2"/>
      <c r="J249" s="12"/>
      <c r="K249" s="12"/>
      <c r="L249" s="5"/>
      <c r="M249" s="2"/>
      <c r="N249" s="2"/>
      <c r="O249" s="2"/>
      <c r="P249" s="2"/>
      <c r="Q249" s="18"/>
      <c r="R249" s="12"/>
      <c r="S249" s="12"/>
      <c r="T249" s="12"/>
      <c r="V249" s="12"/>
      <c r="W249" s="12"/>
      <c r="X249" s="12"/>
      <c r="Z249" s="12"/>
      <c r="AA249" s="12"/>
      <c r="AB249" s="12"/>
      <c r="AD249" s="12"/>
      <c r="AE249" s="12"/>
      <c r="AF249" s="12"/>
      <c r="AI249" s="19"/>
      <c r="AJ249" s="19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</row>
    <row r="251" spans="1:106" s="3" customFormat="1">
      <c r="A251" s="2"/>
      <c r="B251" s="2"/>
      <c r="C251" s="2"/>
      <c r="D251" s="2"/>
      <c r="E251" s="63"/>
      <c r="F251" s="5"/>
      <c r="G251" s="2"/>
      <c r="H251" s="2"/>
      <c r="I251" s="2"/>
      <c r="K251" s="12"/>
      <c r="L251" s="5"/>
      <c r="M251" s="2"/>
      <c r="N251" s="2"/>
      <c r="O251" s="2"/>
      <c r="P251" s="2"/>
      <c r="Q251" s="18"/>
      <c r="AI251" s="19"/>
      <c r="AJ251" s="19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</row>
  </sheetData>
  <mergeCells count="80">
    <mergeCell ref="A231:I231"/>
    <mergeCell ref="A232:I232"/>
    <mergeCell ref="A161:I161"/>
    <mergeCell ref="A162:E162"/>
    <mergeCell ref="J162:J227"/>
    <mergeCell ref="A228:I228"/>
    <mergeCell ref="A229:E229"/>
    <mergeCell ref="J229:J230"/>
    <mergeCell ref="A153:I153"/>
    <mergeCell ref="A154:E154"/>
    <mergeCell ref="J154:J156"/>
    <mergeCell ref="A157:I157"/>
    <mergeCell ref="A158:E158"/>
    <mergeCell ref="J158:J160"/>
    <mergeCell ref="A135:I135"/>
    <mergeCell ref="A136:E136"/>
    <mergeCell ref="J136:J138"/>
    <mergeCell ref="A139:I139"/>
    <mergeCell ref="A140:E140"/>
    <mergeCell ref="J140:J152"/>
    <mergeCell ref="A123:I123"/>
    <mergeCell ref="A124:E124"/>
    <mergeCell ref="J124:J131"/>
    <mergeCell ref="A132:I132"/>
    <mergeCell ref="A133:E133"/>
    <mergeCell ref="J133:J134"/>
    <mergeCell ref="A95:I95"/>
    <mergeCell ref="A96:E96"/>
    <mergeCell ref="J96:J118"/>
    <mergeCell ref="A119:I119"/>
    <mergeCell ref="A120:E120"/>
    <mergeCell ref="J120:J122"/>
    <mergeCell ref="A87:I87"/>
    <mergeCell ref="A88:E88"/>
    <mergeCell ref="J88:J90"/>
    <mergeCell ref="A91:I91"/>
    <mergeCell ref="A92:E92"/>
    <mergeCell ref="J92:J94"/>
    <mergeCell ref="J19:J25"/>
    <mergeCell ref="J27:J29"/>
    <mergeCell ref="A30:I30"/>
    <mergeCell ref="A31:E31"/>
    <mergeCell ref="J31:J86"/>
    <mergeCell ref="A1:AJ1"/>
    <mergeCell ref="A2:AJ2"/>
    <mergeCell ref="A3:AJ3"/>
    <mergeCell ref="A4:AJ4"/>
    <mergeCell ref="A5:AJ5"/>
    <mergeCell ref="AI6:AJ6"/>
    <mergeCell ref="A8:E8"/>
    <mergeCell ref="J6:J7"/>
    <mergeCell ref="K6:K7"/>
    <mergeCell ref="L6:L7"/>
    <mergeCell ref="P6:P7"/>
    <mergeCell ref="Q6:Q7"/>
    <mergeCell ref="U6:U7"/>
    <mergeCell ref="Y6:Y7"/>
    <mergeCell ref="AC6:AC7"/>
    <mergeCell ref="AG6:AG7"/>
    <mergeCell ref="H6:I6"/>
    <mergeCell ref="AH6:AH7"/>
    <mergeCell ref="AD6:AF6"/>
    <mergeCell ref="M6:O6"/>
    <mergeCell ref="R6:T6"/>
    <mergeCell ref="V6:X6"/>
    <mergeCell ref="Z6:AB6"/>
    <mergeCell ref="J8:J13"/>
    <mergeCell ref="A26:I26"/>
    <mergeCell ref="A27:E27"/>
    <mergeCell ref="A6:A7"/>
    <mergeCell ref="B6:B7"/>
    <mergeCell ref="D6:D7"/>
    <mergeCell ref="E6:E7"/>
    <mergeCell ref="F6:F7"/>
    <mergeCell ref="G6:G7"/>
    <mergeCell ref="A14:I14"/>
    <mergeCell ref="A15:E15"/>
    <mergeCell ref="J15:J17"/>
    <mergeCell ref="A18:I18"/>
    <mergeCell ref="A19:E19"/>
  </mergeCells>
  <dataValidations count="8">
    <dataValidation type="textLength" operator="lessThanOrEqual" allowBlank="1" showInputMessage="1" showErrorMessage="1" errorTitle="MÁXIMO DE CARACTERES SOBREPASADO" error="Sólo 255 caracteres por celdas" sqref="F27 N125:N131 F155:G155 E28:G29 L137:L138 P137:Q138 E230:G230 N230 P230:Q230 C9:C13 C16:C17 C20:C25 C89:C90 C93:C94 C32:C86 E20:G25 E156:G156 E160:G160 C160 L9:L13 L16:L17 L20:L25 L28:L29 L89:L90 L93:L94 F134:G134 L141:L152 L155:L156 L159:L160 N121:N122 Q134 F159:G159 E16:G17 E9:G13 E89:G90 E93:G94 E121:G122 F97:G118 F125:G131 P159:Q160 F137:G138 F141:G152 P9:Q13 P16:Q17 P20:Q25 P28:Q29 C28:C29 P89:Q90 P93:Q94 E32:G86 P121:Q122 P125:Q131 P141:Q152 P155:Q156 C156 F163:G227" xr:uid="{A0FA80D8-7DDB-424F-9B45-04135CD0E787}">
      <formula1>255</formula1>
    </dataValidation>
    <dataValidation type="decimal" allowBlank="1" showInputMessage="1" showErrorMessage="1" errorTitle="Sólo números" error="Sólo ingresar números sin letras_x000a_" sqref="AD28:AF28 AD29:AE29 Z115:AA118 M125:M131 AE134:AF134 M137:N138 R137:T138 V137:X138 AD125:AF131 AD137:AE138 AD155:AE155 AD156 AF156 M230 R230:T230 V230:X230 Z230:AB230 AD230:AF230 M121:M122 Z9:Z13 AD159:AE160 AB104:AB118 Z137:AA138 R9:T13 AD9:AF13 R16:T17 R20:T25 AD20:AF25 R28:T29 R89:T90 R93:T94 AD104:AF118 R121:T122 R125:T131 AB129:AB131 R134:T134 R141:T152 AD141:AF152 R155:T156 R159:T160 AD163:AF227 Z16:AB17 Z20:AB25 Z28:AB29 Z89:AB90 Z93:AB94 Z134:AB134 Z155:AB156 Z159:AB160 M9:N13 M16:N17 M20:N25 M28:N29 M89:N90 M93:N94 AA121:AB122 AD32:AF86 M134:N134 M141:N152 M155:N156 M159:N160 V9:X13 V16:X17 V20:X25 V28:X29 V89:X90 V93:X94 V121:X122 V125:X131 V134:X134 V141:X152 V155:X156 V159:X160 AD16:AE17 AD89:AE90 AD93:AE94 AD121:AE122 AA130:AA131 AA125:AA128 AB141:AB152 AA150:AA152" xr:uid="{26B0999E-5AE5-42DC-895B-B938540FB2F1}">
      <formula1>-100000000</formula1>
      <formula2>10000000000</formula2>
    </dataValidation>
    <dataValidation type="textLength" operator="lessThanOrEqual" allowBlank="1" showInputMessage="1" showErrorMessage="1" sqref="AF29 AD134 K137:K138 AF137:AF138 K150:K152 AB137:AB138 AF155 AE156 K230 K9:K13 K16:K17 AF159:AF160 K28:K29 K89:K90 K93:K94 K121:K122 K125:K131 K134 K155:K156 K159:K160 Z121:Z122 K24:K25 AA9:AB13 AF16:AF17 AF89:AF90 AF93:AF94 AF121:AF122 Z125:Z131 AA129 AB125:AB128 Z150:Z152" xr:uid="{4252EAAF-0CE1-4DBF-83AF-6F2653B76D8B}">
      <formula1>255</formula1>
    </dataValidation>
    <dataValidation type="date" errorStyle="information" operator="greaterThan" allowBlank="1" showInputMessage="1" showErrorMessage="1" errorTitle="SÓLO FECHAS" error="Las fechas corresponden al presupuesto 2014" sqref="H137:I138 H16:I17 H20:I25 H28:I29 H89:I90 H93:I94 H134:I134 H141:I152 H155:I156 H159:I160" xr:uid="{8F74DD95-873B-4E3A-A264-FDD76AFD4F0E}">
      <formula1>42005</formula1>
    </dataValidation>
    <dataValidation type="date" operator="greaterThan" allowBlank="1" showInputMessage="1" showErrorMessage="1" errorTitle="Error en Ingresos de Fechas" error="La fecha debe corresponder al Año 2014." sqref="D28:D29 D9:D13 D16:D17 D141:D152 D20:D25 D89:D90 D93:D94 D32:D86 D155:D156 D159:D160 D163:D227" xr:uid="{ED6DABC1-3D79-417F-9E43-4E3E659B87DD}">
      <formula1>41275</formula1>
    </dataValidation>
    <dataValidation allowBlank="1" showInputMessage="1" showErrorMessage="1" errorTitle="Sólo números" error="Sólo ingresar números sin letras_x000a_" sqref="O8:O13 O15:O17 O27:O29 O88:O90 O92:O94 O96:O118 O120:O122 O124:O131 O133:O134 O136:O138 O140:O152 O154:O156 O158:O160 O162:O227 O229:O230 P134 O19:O25 O31:O86" xr:uid="{848CD41C-768E-4FA0-BBDC-37D1EFE44C42}"/>
    <dataValidation type="date" errorStyle="information" operator="greaterThan" allowBlank="1" showInputMessage="1" showErrorMessage="1" errorTitle="SÓLO FECHAS" error="Las fechas corresponden al presupuesto 2015" sqref="H9:H13" xr:uid="{BFA91960-C4A9-4A6B-8564-23404F69DF54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:I13" xr:uid="{E20F43F7-5325-4333-AF59-96B629C3F069}">
      <formula1>42005</formula1>
    </dataValidation>
  </dataValidations>
  <printOptions horizontalCentered="1" verticalCentered="1"/>
  <pageMargins left="0" right="0" top="0" bottom="0.74803149606299202" header="0.31496062992126" footer="0.31496062992126"/>
  <pageSetup paperSize="41" scale="29" orientation="landscape"/>
  <legacyDrawingHF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3CCFF"/>
    <pageSetUpPr fitToPage="1"/>
  </sheetPr>
  <dimension ref="A1:Y42"/>
  <sheetViews>
    <sheetView tabSelected="1" topLeftCell="A6" workbookViewId="0">
      <selection activeCell="N28" sqref="N28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customWidth="1" outlineLevel="1"/>
    <col min="18" max="18" width="15.75" style="3" customWidth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115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+'24-03-340 Ind. Adulto Mayor '!J14</f>
        <v>153818000</v>
      </c>
      <c r="C8" s="9">
        <f>+'24-03-340 Ind. Adulto Mayor '!K14</f>
        <v>97950000</v>
      </c>
      <c r="D8" s="9">
        <f>+'24-03-340 Ind. Adulto Mayor '!L14</f>
        <v>0</v>
      </c>
      <c r="E8" s="9">
        <f>+'24-03-340 Ind. Adulto Mayor '!M14</f>
        <v>0</v>
      </c>
      <c r="F8" s="9">
        <f>+'24-03-340 Ind. Adulto Mayor '!N14</f>
        <v>0</v>
      </c>
      <c r="G8" s="9">
        <f>+'24-03-340 Ind. Adulto Mayor '!O14</f>
        <v>0</v>
      </c>
      <c r="H8" s="9">
        <f>+'24-03-340 Ind. Adulto Mayor '!P14</f>
        <v>0</v>
      </c>
      <c r="I8" s="9">
        <f>+'24-03-340 Ind. Adulto Mayor '!Q14</f>
        <v>0</v>
      </c>
      <c r="J8" s="9">
        <f>+'24-03-340 Ind. Adulto Mayor '!R14</f>
        <v>0</v>
      </c>
      <c r="K8" s="9">
        <f>+'24-03-340 Ind. Adulto Mayor '!V14</f>
        <v>0</v>
      </c>
      <c r="L8" s="9">
        <f>+'24-03-340 Ind. Adulto Mayor '!W14</f>
        <v>0</v>
      </c>
      <c r="M8" s="9">
        <f>+'24-03-340 Ind. Adulto Mayor '!X14</f>
        <v>0</v>
      </c>
      <c r="N8" s="9">
        <f>+'24-03-340 Ind. Adulto Mayor '!Y14</f>
        <v>0</v>
      </c>
      <c r="O8" s="9">
        <f>+'24-03-340 Ind. Adulto Mayor '!Z14</f>
        <v>0</v>
      </c>
      <c r="P8" s="9">
        <f>+'24-03-340 Ind. Adulto Mayor '!AA14</f>
        <v>0</v>
      </c>
      <c r="Q8" s="9">
        <f>+'24-03-340 Ind. Adulto Mayor '!AB14</f>
        <v>97950000</v>
      </c>
      <c r="R8" s="9">
        <f>'24-03-340 Ind. Adulto Mayor '!AC14</f>
        <v>97950000</v>
      </c>
      <c r="S8" s="9">
        <f>'24-03-340 Ind. Adulto Mayor '!AD14</f>
        <v>0</v>
      </c>
      <c r="T8" s="9">
        <f>'24-03-340 Ind. Adulto Mayor '!AE14</f>
        <v>0</v>
      </c>
      <c r="U8" s="9">
        <f>'24-03-340 Ind. Adulto Mayor '!AF14</f>
        <v>0</v>
      </c>
      <c r="V8" s="9">
        <f>+'24-03-340 Ind. Adulto Mayor '!AG14</f>
        <v>0</v>
      </c>
      <c r="W8" s="9">
        <f>+'24-03-340 Ind. Adulto Mayor '!AH14</f>
        <v>97950000</v>
      </c>
      <c r="X8" s="14">
        <f>+'24-02-340 Ind. Adulto Mayor'!AI14</f>
        <v>0</v>
      </c>
      <c r="Y8" s="14">
        <f>+'24-02-340 Ind. Adulto Mayor'!AJ11</f>
        <v>0</v>
      </c>
    </row>
    <row r="9" spans="1:25" ht="24.75" customHeight="1">
      <c r="A9" s="8" t="s">
        <v>48</v>
      </c>
      <c r="B9" s="9">
        <f>+'24-03-340 Ind. Adulto Mayor '!J18</f>
        <v>123758000</v>
      </c>
      <c r="C9" s="9">
        <f>+'24-03-340 Ind. Adulto Mayor '!K18</f>
        <v>0</v>
      </c>
      <c r="D9" s="9">
        <f>+'24-03-340 Ind. Adulto Mayor '!L18</f>
        <v>0</v>
      </c>
      <c r="E9" s="9">
        <f>+'24-03-340 Ind. Adulto Mayor '!M18</f>
        <v>0</v>
      </c>
      <c r="F9" s="9">
        <f>+'24-03-340 Ind. Adulto Mayor '!N18</f>
        <v>0</v>
      </c>
      <c r="G9" s="9">
        <f>+'24-03-340 Ind. Adulto Mayor '!O18</f>
        <v>0</v>
      </c>
      <c r="H9" s="9">
        <f>+'24-03-340 Ind. Adulto Mayor '!P18</f>
        <v>0</v>
      </c>
      <c r="I9" s="9">
        <f>+'24-03-340 Ind. Adulto Mayor '!Q18</f>
        <v>0</v>
      </c>
      <c r="J9" s="9">
        <f>+'24-03-340 Ind. Adulto Mayor '!R18</f>
        <v>0</v>
      </c>
      <c r="K9" s="9">
        <f>+'24-03-340 Ind. Adulto Mayor '!V18</f>
        <v>0</v>
      </c>
      <c r="L9" s="9">
        <f>+'24-03-340 Ind. Adulto Mayor '!W18</f>
        <v>0</v>
      </c>
      <c r="M9" s="9">
        <f>+'24-03-340 Ind. Adulto Mayor '!X18</f>
        <v>0</v>
      </c>
      <c r="N9" s="9">
        <f>+'24-03-340 Ind. Adulto Mayor '!Y18</f>
        <v>0</v>
      </c>
      <c r="O9" s="9">
        <f>+'24-03-340 Ind. Adulto Mayor '!Z18</f>
        <v>0</v>
      </c>
      <c r="P9" s="9">
        <f>+'24-03-340 Ind. Adulto Mayor '!AA18</f>
        <v>0</v>
      </c>
      <c r="Q9" s="9">
        <f>+'24-03-340 Ind. Adulto Mayor '!AB18</f>
        <v>0</v>
      </c>
      <c r="R9" s="9">
        <f>+'24-03-340 Ind. Adulto Mayor '!AC18</f>
        <v>0</v>
      </c>
      <c r="S9" s="9">
        <f>+'24-03-340 Ind. Adulto Mayor '!AD18</f>
        <v>0</v>
      </c>
      <c r="T9" s="9">
        <f>+'24-03-340 Ind. Adulto Mayor '!AE18</f>
        <v>0</v>
      </c>
      <c r="U9" s="9">
        <f>+'24-03-340 Ind. Adulto Mayor '!AF18</f>
        <v>0</v>
      </c>
      <c r="V9" s="9">
        <f>+'24-03-340 Ind. Adulto Mayor '!AG18</f>
        <v>0</v>
      </c>
      <c r="W9" s="9">
        <f>+'24-03-340 Ind. Adulto Mayor '!AH18</f>
        <v>0</v>
      </c>
      <c r="X9" s="14">
        <f>+'24-02-340 Ind. Adulto Mayor'!AI15</f>
        <v>0</v>
      </c>
      <c r="Y9" s="14">
        <f>+'24-02-340 Ind. Adulto Mayor'!AJ15</f>
        <v>0</v>
      </c>
    </row>
    <row r="10" spans="1:25" ht="24.75" customHeight="1">
      <c r="A10" s="8" t="s">
        <v>50</v>
      </c>
      <c r="B10" s="9">
        <f>+'24-03-340 Ind. Adulto Mayor '!J26</f>
        <v>161524000</v>
      </c>
      <c r="C10" s="9">
        <f>+'24-03-340 Ind. Adulto Mayor '!K26</f>
        <v>96880000</v>
      </c>
      <c r="D10" s="9">
        <f>+'24-03-340 Ind. Adulto Mayor '!L26</f>
        <v>0</v>
      </c>
      <c r="E10" s="9">
        <f>+'24-03-340 Ind. Adulto Mayor '!M26</f>
        <v>0</v>
      </c>
      <c r="F10" s="9">
        <f>+'24-03-340 Ind. Adulto Mayor '!N26</f>
        <v>0</v>
      </c>
      <c r="G10" s="9">
        <f>+'24-03-340 Ind. Adulto Mayor '!O26</f>
        <v>0</v>
      </c>
      <c r="H10" s="9">
        <f>+'24-03-340 Ind. Adulto Mayor '!P26</f>
        <v>0</v>
      </c>
      <c r="I10" s="9">
        <f>+'24-03-340 Ind. Adulto Mayor '!Q26</f>
        <v>0</v>
      </c>
      <c r="J10" s="9">
        <f>+'24-03-340 Ind. Adulto Mayor '!R26</f>
        <v>0</v>
      </c>
      <c r="K10" s="9">
        <f>+'24-03-340 Ind. Adulto Mayor '!V26</f>
        <v>0</v>
      </c>
      <c r="L10" s="9">
        <f>+'24-03-340 Ind. Adulto Mayor '!W26</f>
        <v>0</v>
      </c>
      <c r="M10" s="9">
        <f>+'24-03-340 Ind. Adulto Mayor '!X26</f>
        <v>36233000</v>
      </c>
      <c r="N10" s="9">
        <f>+'24-03-340 Ind. Adulto Mayor '!Y26</f>
        <v>36233000</v>
      </c>
      <c r="O10" s="9">
        <f>+'24-03-340 Ind. Adulto Mayor '!Z26</f>
        <v>0</v>
      </c>
      <c r="P10" s="9">
        <f>+'24-03-340 Ind. Adulto Mayor '!AA26</f>
        <v>60647000</v>
      </c>
      <c r="Q10" s="9">
        <f>+'24-03-340 Ind. Adulto Mayor '!AB26</f>
        <v>0</v>
      </c>
      <c r="R10" s="9">
        <f>+'24-03-340 Ind. Adulto Mayor '!AC26</f>
        <v>60647000</v>
      </c>
      <c r="S10" s="9">
        <f>+'24-03-340 Ind. Adulto Mayor '!AD26</f>
        <v>0</v>
      </c>
      <c r="T10" s="9">
        <f>+'24-03-340 Ind. Adulto Mayor '!AE26</f>
        <v>0</v>
      </c>
      <c r="U10" s="9">
        <f>+'24-03-340 Ind. Adulto Mayor '!AF26</f>
        <v>0</v>
      </c>
      <c r="V10" s="9">
        <f>+'24-03-340 Ind. Adulto Mayor '!AG26</f>
        <v>0</v>
      </c>
      <c r="W10" s="9">
        <f>+'24-03-340 Ind. Adulto Mayor '!AH26</f>
        <v>96880000</v>
      </c>
      <c r="X10" s="14">
        <f>+'24-03-340 Ind. Adulto Mayor '!AI19</f>
        <v>0</v>
      </c>
      <c r="Y10" s="14">
        <f>+'24-03-340 Ind. Adulto Mayor '!AJ19</f>
        <v>0</v>
      </c>
    </row>
    <row r="11" spans="1:25" ht="24.75" customHeight="1">
      <c r="A11" s="8" t="s">
        <v>52</v>
      </c>
      <c r="B11" s="9">
        <f>+'24-03-340 Ind. Adulto Mayor '!J30</f>
        <v>318409000</v>
      </c>
      <c r="C11" s="9">
        <f>+'24-03-340 Ind. Adulto Mayor '!K30</f>
        <v>28368000</v>
      </c>
      <c r="D11" s="9">
        <f>+'24-03-340 Ind. Adulto Mayor '!L23</f>
        <v>0</v>
      </c>
      <c r="E11" s="9">
        <f>+'24-03-340 Ind. Adulto Mayor '!M23</f>
        <v>0</v>
      </c>
      <c r="F11" s="9">
        <f>+'24-03-340 Ind. Adulto Mayor '!N23</f>
        <v>0</v>
      </c>
      <c r="G11" s="9">
        <f>+'24-03-340 Ind. Adulto Mayor '!O23</f>
        <v>0</v>
      </c>
      <c r="H11" s="9">
        <f>+'24-03-340 Ind. Adulto Mayor '!P23</f>
        <v>0</v>
      </c>
      <c r="I11" s="9">
        <f>+'24-03-340 Ind. Adulto Mayor '!Q23</f>
        <v>0</v>
      </c>
      <c r="J11" s="9">
        <f>+'24-03-340 Ind. Adulto Mayor '!R30</f>
        <v>0</v>
      </c>
      <c r="K11" s="9">
        <f>+'24-03-340 Ind. Adulto Mayor '!V30</f>
        <v>13609000</v>
      </c>
      <c r="L11" s="9">
        <f>+'24-03-340 Ind. Adulto Mayor '!W30</f>
        <v>0</v>
      </c>
      <c r="M11" s="9">
        <f>+'24-03-340 Ind. Adulto Mayor '!X30</f>
        <v>0</v>
      </c>
      <c r="N11" s="9">
        <f>+'24-03-340 Ind. Adulto Mayor '!Y30</f>
        <v>13609000</v>
      </c>
      <c r="O11" s="9">
        <f>+'24-03-340 Ind. Adulto Mayor '!Z30</f>
        <v>0</v>
      </c>
      <c r="P11" s="9">
        <f>+'24-03-340 Ind. Adulto Mayor '!AA30</f>
        <v>0</v>
      </c>
      <c r="Q11" s="9">
        <f>+'24-03-340 Ind. Adulto Mayor '!AB30</f>
        <v>14759000</v>
      </c>
      <c r="R11" s="9">
        <f>+'24-03-340 Ind. Adulto Mayor '!AC30</f>
        <v>14759000</v>
      </c>
      <c r="S11" s="9">
        <f>+'24-03-340 Ind. Adulto Mayor '!AD30</f>
        <v>0</v>
      </c>
      <c r="T11" s="9">
        <f>+'24-03-340 Ind. Adulto Mayor '!AE30</f>
        <v>0</v>
      </c>
      <c r="U11" s="9">
        <f>+'24-03-340 Ind. Adulto Mayor '!AF30</f>
        <v>0</v>
      </c>
      <c r="V11" s="9">
        <f>+'24-03-340 Ind. Adulto Mayor '!AG30</f>
        <v>0</v>
      </c>
      <c r="W11" s="9">
        <f>+'24-03-340 Ind. Adulto Mayor '!AH30</f>
        <v>28368000</v>
      </c>
      <c r="X11" s="14">
        <f>+'24-03-340 Ind. Adulto Mayor '!AI23</f>
        <v>5.2883781976672199E-2</v>
      </c>
      <c r="Y11" s="14">
        <f>+'24-03-340 Ind. Adulto Mayor '!AJ23</f>
        <v>3.5194366264498312E-3</v>
      </c>
    </row>
    <row r="12" spans="1:25" ht="24.75" customHeight="1">
      <c r="A12" s="8" t="s">
        <v>54</v>
      </c>
      <c r="B12" s="9">
        <f>+'24-03-340 Ind. Adulto Mayor '!J87</f>
        <v>1058488000</v>
      </c>
      <c r="C12" s="9">
        <f>+'24-03-340 Ind. Adulto Mayor '!K87</f>
        <v>980635000</v>
      </c>
      <c r="D12" s="9">
        <f>+'24-03-340 Ind. Adulto Mayor '!L27</f>
        <v>0</v>
      </c>
      <c r="E12" s="9">
        <f>+'24-03-340 Ind. Adulto Mayor '!M27</f>
        <v>0</v>
      </c>
      <c r="F12" s="9">
        <f>+'24-03-340 Ind. Adulto Mayor '!N27</f>
        <v>0</v>
      </c>
      <c r="G12" s="9">
        <f>+'24-03-340 Ind. Adulto Mayor '!O27</f>
        <v>0</v>
      </c>
      <c r="H12" s="9">
        <f>+'24-03-340 Ind. Adulto Mayor '!P27</f>
        <v>0</v>
      </c>
      <c r="I12" s="9">
        <f>+'24-03-340 Ind. Adulto Mayor '!Q27</f>
        <v>0</v>
      </c>
      <c r="J12" s="9">
        <f>+'24-03-340 Ind. Adulto Mayor '!R87</f>
        <v>0</v>
      </c>
      <c r="K12" s="9">
        <f>+'24-03-340 Ind. Adulto Mayor '!V87</f>
        <v>0</v>
      </c>
      <c r="L12" s="9">
        <f>+'24-03-340 Ind. Adulto Mayor '!W87</f>
        <v>0</v>
      </c>
      <c r="M12" s="9">
        <f>+'24-03-340 Ind. Adulto Mayor '!X87</f>
        <v>0</v>
      </c>
      <c r="N12" s="9">
        <f>+'24-03-340 Ind. Adulto Mayor '!Y87</f>
        <v>0</v>
      </c>
      <c r="O12" s="9">
        <f>+'24-03-340 Ind. Adulto Mayor '!Z87</f>
        <v>92733000</v>
      </c>
      <c r="P12" s="9">
        <f>+'24-03-340 Ind. Adulto Mayor '!AA87</f>
        <v>649856000</v>
      </c>
      <c r="Q12" s="9">
        <f>+'24-03-340 Ind. Adulto Mayor '!AB87</f>
        <v>238046000</v>
      </c>
      <c r="R12" s="9">
        <f>+'24-03-340 Ind. Adulto Mayor '!AC87</f>
        <v>980635000</v>
      </c>
      <c r="S12" s="9">
        <f>+'24-03-340 Ind. Adulto Mayor '!AD87</f>
        <v>0</v>
      </c>
      <c r="T12" s="9">
        <f>+'24-03-340 Ind. Adulto Mayor '!AE87</f>
        <v>0</v>
      </c>
      <c r="U12" s="9">
        <f>+'24-03-340 Ind. Adulto Mayor '!AF87</f>
        <v>0</v>
      </c>
      <c r="V12" s="9">
        <f>+'24-03-340 Ind. Adulto Mayor '!AG87</f>
        <v>0</v>
      </c>
      <c r="W12" s="9">
        <f>+'24-03-340 Ind. Adulto Mayor '!AH87</f>
        <v>980635000</v>
      </c>
      <c r="X12" s="14">
        <f>+'24-02-340 Ind. Adulto Mayor'!AI27</f>
        <v>0</v>
      </c>
      <c r="Y12" s="14">
        <f>+'24-02-340 Ind. Adulto Mayor'!AJ27</f>
        <v>0</v>
      </c>
    </row>
    <row r="13" spans="1:25" ht="24.75" customHeight="1">
      <c r="A13" s="8" t="s">
        <v>57</v>
      </c>
      <c r="B13" s="9">
        <f>+'24-03-340 Ind. Adulto Mayor '!J91</f>
        <v>530920000</v>
      </c>
      <c r="C13" s="9">
        <f>+'24-03-340 Ind. Adulto Mayor '!K91</f>
        <v>0</v>
      </c>
      <c r="D13" s="9">
        <f>+'24-03-340 Ind. Adulto Mayor '!L30</f>
        <v>0</v>
      </c>
      <c r="E13" s="9">
        <f>+'24-03-340 Ind. Adulto Mayor '!M30</f>
        <v>0</v>
      </c>
      <c r="F13" s="9">
        <f>+'24-03-340 Ind. Adulto Mayor '!N30</f>
        <v>0</v>
      </c>
      <c r="G13" s="9">
        <f>+'24-03-340 Ind. Adulto Mayor '!O30</f>
        <v>0</v>
      </c>
      <c r="H13" s="9">
        <f>+'24-03-340 Ind. Adulto Mayor '!P30</f>
        <v>0</v>
      </c>
      <c r="I13" s="9">
        <f>+'24-03-340 Ind. Adulto Mayor '!Q30</f>
        <v>0</v>
      </c>
      <c r="J13" s="9">
        <f>+'24-03-340 Ind. Adulto Mayor '!R91</f>
        <v>0</v>
      </c>
      <c r="K13" s="9">
        <f>+'24-03-340 Ind. Adulto Mayor '!V91</f>
        <v>0</v>
      </c>
      <c r="L13" s="9">
        <f>+'24-03-340 Ind. Adulto Mayor '!W91</f>
        <v>0</v>
      </c>
      <c r="M13" s="9">
        <f>+'24-03-340 Ind. Adulto Mayor '!X91</f>
        <v>0</v>
      </c>
      <c r="N13" s="9">
        <f>+'24-03-340 Ind. Adulto Mayor '!Y91</f>
        <v>0</v>
      </c>
      <c r="O13" s="9">
        <f>+'24-03-340 Ind. Adulto Mayor '!Z91</f>
        <v>0</v>
      </c>
      <c r="P13" s="9">
        <f>+'24-03-340 Ind. Adulto Mayor '!AA91</f>
        <v>0</v>
      </c>
      <c r="Q13" s="9">
        <f>+'24-03-340 Ind. Adulto Mayor '!AB91</f>
        <v>0</v>
      </c>
      <c r="R13" s="9">
        <f>+'24-03-340 Ind. Adulto Mayor '!AC91</f>
        <v>0</v>
      </c>
      <c r="S13" s="9">
        <f>+'24-03-340 Ind. Adulto Mayor '!AD91</f>
        <v>0</v>
      </c>
      <c r="T13" s="9">
        <f>+'24-03-340 Ind. Adulto Mayor '!AE91</f>
        <v>0</v>
      </c>
      <c r="U13" s="9">
        <f>+'24-03-340 Ind. Adulto Mayor '!AF91</f>
        <v>0</v>
      </c>
      <c r="V13" s="9">
        <f>+'24-03-340 Ind. Adulto Mayor '!AG91</f>
        <v>0</v>
      </c>
      <c r="W13" s="9">
        <f>+'24-03-340 Ind. Adulto Mayor '!AH91</f>
        <v>0</v>
      </c>
      <c r="X13" s="14">
        <f>+'24-02-340 Ind. Adulto Mayor'!AI31</f>
        <v>0</v>
      </c>
      <c r="Y13" s="14">
        <f>+'24-02-340 Ind. Adulto Mayor'!AJ31</f>
        <v>0</v>
      </c>
    </row>
    <row r="14" spans="1:25" ht="24.75" customHeight="1">
      <c r="A14" s="8" t="s">
        <v>59</v>
      </c>
      <c r="B14" s="9">
        <f>+'24-03-340 Ind. Adulto Mayor '!J95</f>
        <v>1033865000</v>
      </c>
      <c r="C14" s="9">
        <f>+'24-03-340 Ind. Adulto Mayor '!K95</f>
        <v>0</v>
      </c>
      <c r="D14" s="9">
        <f>+'24-03-340 Ind. Adulto Mayor '!L35</f>
        <v>0</v>
      </c>
      <c r="E14" s="9">
        <f>+'24-03-340 Ind. Adulto Mayor '!M35</f>
        <v>0</v>
      </c>
      <c r="F14" s="9">
        <f>+'24-03-340 Ind. Adulto Mayor '!N35</f>
        <v>0</v>
      </c>
      <c r="G14" s="9">
        <f>+'24-03-340 Ind. Adulto Mayor '!O35</f>
        <v>0</v>
      </c>
      <c r="H14" s="9">
        <f>+'24-03-340 Ind. Adulto Mayor '!P35</f>
        <v>0</v>
      </c>
      <c r="I14" s="9">
        <f>+'24-03-340 Ind. Adulto Mayor '!Q35</f>
        <v>0</v>
      </c>
      <c r="J14" s="9">
        <f>+'24-03-340 Ind. Adulto Mayor '!R95</f>
        <v>0</v>
      </c>
      <c r="K14" s="9">
        <f>+'24-03-340 Ind. Adulto Mayor '!V35</f>
        <v>0</v>
      </c>
      <c r="L14" s="9">
        <f>+'24-03-340 Ind. Adulto Mayor '!W35</f>
        <v>0</v>
      </c>
      <c r="M14" s="9">
        <f>+'24-03-340 Ind. Adulto Mayor '!X35</f>
        <v>0</v>
      </c>
      <c r="N14" s="9">
        <f>+'24-03-340 Ind. Adulto Mayor '!Y95</f>
        <v>0</v>
      </c>
      <c r="O14" s="9">
        <f>+'24-03-340 Ind. Adulto Mayor '!Z95</f>
        <v>0</v>
      </c>
      <c r="P14" s="9">
        <f>+'24-03-340 Ind. Adulto Mayor '!AA95</f>
        <v>0</v>
      </c>
      <c r="Q14" s="9">
        <f>+'24-03-340 Ind. Adulto Mayor '!AB95</f>
        <v>0</v>
      </c>
      <c r="R14" s="9">
        <f>+'24-03-340 Ind. Adulto Mayor '!AC95</f>
        <v>0</v>
      </c>
      <c r="S14" s="9">
        <f>+'24-03-340 Ind. Adulto Mayor '!AD95</f>
        <v>0</v>
      </c>
      <c r="T14" s="9">
        <f>+'24-03-340 Ind. Adulto Mayor '!AE95</f>
        <v>0</v>
      </c>
      <c r="U14" s="9">
        <f>+'24-03-340 Ind. Adulto Mayor '!AF95</f>
        <v>0</v>
      </c>
      <c r="V14" s="9">
        <f>+'24-03-340 Ind. Adulto Mayor '!AG95</f>
        <v>0</v>
      </c>
      <c r="W14" s="9">
        <f>+'24-03-340 Ind. Adulto Mayor '!AH95</f>
        <v>0</v>
      </c>
      <c r="X14" s="14">
        <f>+'24-02-340 Ind. Adulto Mayor'!AI35</f>
        <v>0</v>
      </c>
      <c r="Y14" s="14">
        <f>+'24-02-340 Ind. Adulto Mayor'!AJ35</f>
        <v>0</v>
      </c>
    </row>
    <row r="15" spans="1:25" ht="24.75" customHeight="1">
      <c r="A15" s="8" t="s">
        <v>61</v>
      </c>
      <c r="B15" s="9">
        <f>+'24-03-340 Ind. Adulto Mayor '!J119</f>
        <v>818314000</v>
      </c>
      <c r="C15" s="9">
        <f>+'24-03-340 Ind. Adulto Mayor '!K119</f>
        <v>599811000</v>
      </c>
      <c r="D15" s="9">
        <f>+'24-03-340 Ind. Adulto Mayor '!L39</f>
        <v>0</v>
      </c>
      <c r="E15" s="9">
        <f>+'24-03-340 Ind. Adulto Mayor '!M39</f>
        <v>0</v>
      </c>
      <c r="F15" s="9">
        <f>+'24-03-340 Ind. Adulto Mayor '!N39</f>
        <v>0</v>
      </c>
      <c r="G15" s="9">
        <f>+'24-03-340 Ind. Adulto Mayor '!R39</f>
        <v>0</v>
      </c>
      <c r="H15" s="9">
        <f>+'24-03-340 Ind. Adulto Mayor '!P39</f>
        <v>0</v>
      </c>
      <c r="I15" s="9">
        <f>+'24-03-340 Ind. Adulto Mayor '!Q39</f>
        <v>0</v>
      </c>
      <c r="J15" s="9">
        <f>+'24-03-340 Ind. Adulto Mayor '!R119</f>
        <v>0</v>
      </c>
      <c r="K15" s="9">
        <f>+'24-03-340 Ind. Adulto Mayor '!V119</f>
        <v>0</v>
      </c>
      <c r="L15" s="9">
        <f>+'24-03-340 Ind. Adulto Mayor '!W119</f>
        <v>0</v>
      </c>
      <c r="M15" s="9">
        <f>+'24-03-340 Ind. Adulto Mayor '!X119</f>
        <v>0</v>
      </c>
      <c r="N15" s="9">
        <f>+'24-03-340 Ind. Adulto Mayor '!Y119</f>
        <v>0</v>
      </c>
      <c r="O15" s="9">
        <f>+'24-03-340 Ind. Adulto Mayor '!Z119</f>
        <v>0</v>
      </c>
      <c r="P15" s="9">
        <f>+'24-03-340 Ind. Adulto Mayor '!AA119</f>
        <v>54832000</v>
      </c>
      <c r="Q15" s="9">
        <f>+'24-03-340 Ind. Adulto Mayor '!AB119</f>
        <v>108808000</v>
      </c>
      <c r="R15" s="9">
        <f>+'24-03-340 Ind. Adulto Mayor '!AC119</f>
        <v>163640000</v>
      </c>
      <c r="S15" s="9">
        <f>+'24-03-340 Ind. Adulto Mayor '!AD119</f>
        <v>0</v>
      </c>
      <c r="T15" s="9">
        <f>+'24-03-340 Ind. Adulto Mayor '!AE119</f>
        <v>0</v>
      </c>
      <c r="U15" s="9">
        <f>+'24-03-340 Ind. Adulto Mayor '!AF119</f>
        <v>0</v>
      </c>
      <c r="V15" s="9">
        <f>+'24-03-340 Ind. Adulto Mayor '!AG119</f>
        <v>0</v>
      </c>
      <c r="W15" s="9">
        <f>+'24-03-340 Ind. Adulto Mayor '!AH119</f>
        <v>163640000</v>
      </c>
      <c r="X15" s="14">
        <f>+'24-02-340 Ind. Adulto Mayor'!AI39</f>
        <v>0</v>
      </c>
      <c r="Y15" s="14">
        <f>+'24-02-340 Ind. Adulto Mayor'!AJ39</f>
        <v>0</v>
      </c>
    </row>
    <row r="16" spans="1:25" ht="24.75" customHeight="1">
      <c r="A16" s="8" t="s">
        <v>63</v>
      </c>
      <c r="B16" s="9">
        <f>+'24-03-340 Ind. Adulto Mayor '!J123</f>
        <v>1163817000</v>
      </c>
      <c r="C16" s="9">
        <f>+'24-03-340 Ind. Adulto Mayor '!K123</f>
        <v>621111000</v>
      </c>
      <c r="D16" s="9">
        <f>+'24-03-340 Ind. Adulto Mayor '!L43</f>
        <v>0</v>
      </c>
      <c r="E16" s="9">
        <f>+'24-03-340 Ind. Adulto Mayor '!M43</f>
        <v>0</v>
      </c>
      <c r="F16" s="9">
        <f>+'24-03-340 Ind. Adulto Mayor '!N43</f>
        <v>0</v>
      </c>
      <c r="G16" s="9">
        <f>+'24-03-340 Ind. Adulto Mayor '!O43</f>
        <v>0</v>
      </c>
      <c r="H16" s="9">
        <f>+'24-03-340 Ind. Adulto Mayor '!P43</f>
        <v>0</v>
      </c>
      <c r="I16" s="9">
        <f>+'24-03-340 Ind. Adulto Mayor '!Q43</f>
        <v>0</v>
      </c>
      <c r="J16" s="9">
        <f>+'24-03-340 Ind. Adulto Mayor '!R123</f>
        <v>0</v>
      </c>
      <c r="K16" s="9">
        <f>+'24-03-340 Ind. Adulto Mayor '!V12</f>
        <v>0</v>
      </c>
      <c r="L16" s="9">
        <f>+'24-03-340 Ind. Adulto Mayor '!W12</f>
        <v>0</v>
      </c>
      <c r="M16" s="9">
        <f>+'24-03-340 Ind. Adulto Mayor '!X12</f>
        <v>0</v>
      </c>
      <c r="N16" s="9">
        <f>+'24-03-340 Ind. Adulto Mayor '!Y123</f>
        <v>0</v>
      </c>
      <c r="O16" s="9">
        <f>+'24-03-340 Ind. Adulto Mayor '!Z123</f>
        <v>0</v>
      </c>
      <c r="P16" s="9">
        <f>+'24-03-340 Ind. Adulto Mayor '!AA123</f>
        <v>0</v>
      </c>
      <c r="Q16" s="9">
        <f>+'24-03-340 Ind. Adulto Mayor '!AB123</f>
        <v>0</v>
      </c>
      <c r="R16" s="9">
        <f>+'24-03-340 Ind. Adulto Mayor '!AC123</f>
        <v>0</v>
      </c>
      <c r="S16" s="9">
        <f>+'24-03-340 Ind. Adulto Mayor '!AD123</f>
        <v>0</v>
      </c>
      <c r="T16" s="9">
        <f>+'24-03-340 Ind. Adulto Mayor '!AE123</f>
        <v>0</v>
      </c>
      <c r="U16" s="9">
        <f>+'24-03-340 Ind. Adulto Mayor '!AF123</f>
        <v>0</v>
      </c>
      <c r="V16" s="9">
        <f>+'24-03-340 Ind. Adulto Mayor '!AG123</f>
        <v>0</v>
      </c>
      <c r="W16" s="9">
        <f>+'24-03-340 Ind. Adulto Mayor '!AH123</f>
        <v>0</v>
      </c>
      <c r="X16" s="14">
        <f>+'24-02-340 Ind. Adulto Mayor'!AI43</f>
        <v>0</v>
      </c>
      <c r="Y16" s="14">
        <f>+'24-02-340 Ind. Adulto Mayor'!AJ43</f>
        <v>0</v>
      </c>
    </row>
    <row r="17" spans="1:25" ht="24.75" customHeight="1">
      <c r="A17" s="8" t="s">
        <v>65</v>
      </c>
      <c r="B17" s="9">
        <f>+'24-03-340 Ind. Adulto Mayor '!J132</f>
        <v>750769000</v>
      </c>
      <c r="C17" s="9">
        <f>+'24-03-340 Ind. Adulto Mayor '!K132</f>
        <v>443440000</v>
      </c>
      <c r="D17" s="9">
        <f>+'24-03-340 Ind. Adulto Mayor '!L47</f>
        <v>0</v>
      </c>
      <c r="E17" s="9">
        <f>+'24-03-340 Ind. Adulto Mayor '!M47</f>
        <v>0</v>
      </c>
      <c r="F17" s="9">
        <f>+'24-03-340 Ind. Adulto Mayor '!N47</f>
        <v>0</v>
      </c>
      <c r="G17" s="9">
        <f>+'24-03-340 Ind. Adulto Mayor '!O47</f>
        <v>0</v>
      </c>
      <c r="H17" s="9">
        <f>+'24-03-340 Ind. Adulto Mayor '!P47</f>
        <v>0</v>
      </c>
      <c r="I17" s="9">
        <f>+'24-03-340 Ind. Adulto Mayor '!Q47</f>
        <v>0</v>
      </c>
      <c r="J17" s="9">
        <f>+'24-03-340 Ind. Adulto Mayor '!R132</f>
        <v>0</v>
      </c>
      <c r="K17" s="9">
        <f>+'24-03-340 Ind. Adulto Mayor '!V32</f>
        <v>0</v>
      </c>
      <c r="L17" s="9">
        <f>+'24-03-340 Ind. Adulto Mayor '!W32</f>
        <v>0</v>
      </c>
      <c r="M17" s="9">
        <f>+'24-03-340 Ind. Adulto Mayor '!X23</f>
        <v>0</v>
      </c>
      <c r="N17" s="9">
        <f>+'24-03-340 Ind. Adulto Mayor '!Y132</f>
        <v>0</v>
      </c>
      <c r="O17" s="9">
        <f>+'24-03-340 Ind. Adulto Mayor '!Z132</f>
        <v>13850000</v>
      </c>
      <c r="P17" s="9">
        <f>+'24-03-340 Ind. Adulto Mayor '!AA132</f>
        <v>11871000</v>
      </c>
      <c r="Q17" s="9">
        <f>+'24-03-340 Ind. Adulto Mayor '!AB132</f>
        <v>55699000</v>
      </c>
      <c r="R17" s="9">
        <f>+'24-03-340 Ind. Adulto Mayor '!AC132</f>
        <v>81420000</v>
      </c>
      <c r="S17" s="9">
        <f>+'24-03-340 Ind. Adulto Mayor '!AD132</f>
        <v>0</v>
      </c>
      <c r="T17" s="9">
        <f>+'24-03-340 Ind. Adulto Mayor '!AE132</f>
        <v>0</v>
      </c>
      <c r="U17" s="9">
        <f>+'24-03-340 Ind. Adulto Mayor '!AF132</f>
        <v>0</v>
      </c>
      <c r="V17" s="9">
        <f>+'24-03-340 Ind. Adulto Mayor '!AG132</f>
        <v>0</v>
      </c>
      <c r="W17" s="9">
        <f>+'24-03-340 Ind. Adulto Mayor '!AH132</f>
        <v>81420000</v>
      </c>
      <c r="X17" s="14">
        <f>+'24-02-340 Ind. Adulto Mayor'!AI47</f>
        <v>0</v>
      </c>
      <c r="Y17" s="14">
        <f>+'24-02-340 Ind. Adulto Mayor'!AJ44</f>
        <v>0</v>
      </c>
    </row>
    <row r="18" spans="1:25" ht="24.75" customHeight="1">
      <c r="A18" s="8" t="s">
        <v>67</v>
      </c>
      <c r="B18" s="9">
        <f>+'24-03-340 Ind. Adulto Mayor '!J135</f>
        <v>168192000</v>
      </c>
      <c r="C18" s="9">
        <f>+'24-03-340 Ind. Adulto Mayor '!K135</f>
        <v>112427000</v>
      </c>
      <c r="D18" s="9">
        <f>+'24-03-340 Ind. Adulto Mayor '!L51</f>
        <v>0</v>
      </c>
      <c r="E18" s="9">
        <f>+'24-03-340 Ind. Adulto Mayor '!M51</f>
        <v>0</v>
      </c>
      <c r="F18" s="9">
        <f>+'24-03-340 Ind. Adulto Mayor '!N51</f>
        <v>0</v>
      </c>
      <c r="G18" s="9">
        <f>+'24-03-340 Ind. Adulto Mayor '!O51</f>
        <v>0</v>
      </c>
      <c r="H18" s="9">
        <f>+'24-03-340 Ind. Adulto Mayor '!P51</f>
        <v>0</v>
      </c>
      <c r="I18" s="9">
        <f>+'24-03-340 Ind. Adulto Mayor '!Q51</f>
        <v>0</v>
      </c>
      <c r="J18" s="9">
        <f>+'24-03-340 Ind. Adulto Mayor '!R135</f>
        <v>0</v>
      </c>
      <c r="K18" s="9">
        <f>+'24-03-340 Ind. Adulto Mayor '!V135</f>
        <v>0</v>
      </c>
      <c r="L18" s="9">
        <f>+'24-03-340 Ind. Adulto Mayor '!W135</f>
        <v>0</v>
      </c>
      <c r="M18" s="9">
        <f>+'24-03-340 Ind. Adulto Mayor '!X135</f>
        <v>0</v>
      </c>
      <c r="N18" s="9">
        <f>+'24-03-340 Ind. Adulto Mayor '!Y135</f>
        <v>0</v>
      </c>
      <c r="O18" s="9">
        <f>+'24-03-340 Ind. Adulto Mayor '!Z135</f>
        <v>0</v>
      </c>
      <c r="P18" s="9">
        <f>+'24-03-340 Ind. Adulto Mayor '!AA135</f>
        <v>0</v>
      </c>
      <c r="Q18" s="9">
        <f>+'24-03-340 Ind. Adulto Mayor '!AB135</f>
        <v>0</v>
      </c>
      <c r="R18" s="9">
        <f>+'24-03-340 Ind. Adulto Mayor '!AC135</f>
        <v>0</v>
      </c>
      <c r="S18" s="9">
        <f>+'24-03-340 Ind. Adulto Mayor '!AD135</f>
        <v>0</v>
      </c>
      <c r="T18" s="9">
        <f>+'24-03-340 Ind. Adulto Mayor '!AE135</f>
        <v>0</v>
      </c>
      <c r="U18" s="9">
        <f>+'24-03-340 Ind. Adulto Mayor '!AF135</f>
        <v>0</v>
      </c>
      <c r="V18" s="9">
        <f>+'24-03-340 Ind. Adulto Mayor '!AG135</f>
        <v>0</v>
      </c>
      <c r="W18" s="9">
        <f>+'24-03-340 Ind. Adulto Mayor '!AH135</f>
        <v>0</v>
      </c>
      <c r="X18" s="14">
        <f>+'24-02-340 Ind. Adulto Mayor'!AI51</f>
        <v>0</v>
      </c>
      <c r="Y18" s="14">
        <f>+'24-02-340 Ind. Adulto Mayor'!AJ51</f>
        <v>0</v>
      </c>
    </row>
    <row r="19" spans="1:25" ht="24.75" customHeight="1">
      <c r="A19" s="8" t="s">
        <v>69</v>
      </c>
      <c r="B19" s="9">
        <f>+'24-03-340 Ind. Adulto Mayor '!J139</f>
        <v>54661000</v>
      </c>
      <c r="C19" s="9">
        <f>+'24-03-340 Ind. Adulto Mayor '!K139</f>
        <v>54661000</v>
      </c>
      <c r="D19" s="9">
        <f>+'24-03-340 Ind. Adulto Mayor '!L55</f>
        <v>0</v>
      </c>
      <c r="E19" s="9">
        <f>+'24-03-340 Ind. Adulto Mayor '!M55</f>
        <v>0</v>
      </c>
      <c r="F19" s="9">
        <f>+'24-03-340 Ind. Adulto Mayor '!N55</f>
        <v>0</v>
      </c>
      <c r="G19" s="9">
        <f>+'24-03-340 Ind. Adulto Mayor '!O55</f>
        <v>0</v>
      </c>
      <c r="H19" s="9">
        <f>+'24-03-340 Ind. Adulto Mayor '!P55</f>
        <v>0</v>
      </c>
      <c r="I19" s="9">
        <f>+'24-03-340 Ind. Adulto Mayor '!Q55</f>
        <v>0</v>
      </c>
      <c r="J19" s="9">
        <f>+'24-03-340 Ind. Adulto Mayor '!R139</f>
        <v>0</v>
      </c>
      <c r="K19" s="9">
        <f>+'24-03-340 Ind. Adulto Mayor '!V139</f>
        <v>0</v>
      </c>
      <c r="L19" s="9">
        <f>+'24-03-340 Ind. Adulto Mayor '!W139</f>
        <v>0</v>
      </c>
      <c r="M19" s="9">
        <f>+'24-03-340 Ind. Adulto Mayor '!X139</f>
        <v>0</v>
      </c>
      <c r="N19" s="9">
        <f>+'24-03-340 Ind. Adulto Mayor '!Y139</f>
        <v>0</v>
      </c>
      <c r="O19" s="9">
        <f>+'24-03-340 Ind. Adulto Mayor '!Z139</f>
        <v>0</v>
      </c>
      <c r="P19" s="9">
        <f>+'24-03-340 Ind. Adulto Mayor '!AA139</f>
        <v>0</v>
      </c>
      <c r="Q19" s="9">
        <f>+'24-03-340 Ind. Adulto Mayor '!AB139</f>
        <v>54661000</v>
      </c>
      <c r="R19" s="9">
        <f>+'24-03-340 Ind. Adulto Mayor '!AC139</f>
        <v>54661000</v>
      </c>
      <c r="S19" s="9">
        <f>+'24-03-340 Ind. Adulto Mayor '!AD139</f>
        <v>0</v>
      </c>
      <c r="T19" s="9">
        <f>+'24-03-340 Ind. Adulto Mayor '!AE139</f>
        <v>0</v>
      </c>
      <c r="U19" s="9">
        <f>+'24-03-340 Ind. Adulto Mayor '!AF139</f>
        <v>0</v>
      </c>
      <c r="V19" s="9">
        <f>+'24-03-340 Ind. Adulto Mayor '!AG139</f>
        <v>0</v>
      </c>
      <c r="W19" s="9">
        <f>+'24-03-340 Ind. Adulto Mayor '!AH139</f>
        <v>54661000</v>
      </c>
      <c r="X19" s="14">
        <f>+'24-02-340 Ind. Adulto Mayor'!AI55</f>
        <v>0</v>
      </c>
      <c r="Y19" s="14">
        <f>+'24-02-340 Ind. Adulto Mayor'!AJ55</f>
        <v>0</v>
      </c>
    </row>
    <row r="20" spans="1:25" ht="24.75" customHeight="1">
      <c r="A20" s="10" t="s">
        <v>71</v>
      </c>
      <c r="B20" s="9">
        <f>+'24-03-340 Ind. Adulto Mayor '!J153</f>
        <v>369348000</v>
      </c>
      <c r="C20" s="9">
        <f>+'24-03-340 Ind. Adulto Mayor '!K153</f>
        <v>217491000</v>
      </c>
      <c r="D20" s="9">
        <f>+'24-03-340 Ind. Adulto Mayor '!L59</f>
        <v>0</v>
      </c>
      <c r="E20" s="9">
        <f>+'24-03-340 Ind. Adulto Mayor '!M59</f>
        <v>0</v>
      </c>
      <c r="F20" s="9">
        <f>+'24-03-340 Ind. Adulto Mayor '!N59</f>
        <v>0</v>
      </c>
      <c r="G20" s="9">
        <f>+'24-03-340 Ind. Adulto Mayor '!O59</f>
        <v>0</v>
      </c>
      <c r="H20" s="9">
        <f>+'24-03-340 Ind. Adulto Mayor '!P59</f>
        <v>0</v>
      </c>
      <c r="I20" s="9">
        <f>+'24-03-340 Ind. Adulto Mayor '!Q59</f>
        <v>0</v>
      </c>
      <c r="J20" s="9">
        <f>+'24-03-340 Ind. Adulto Mayor '!R153</f>
        <v>0</v>
      </c>
      <c r="K20" s="9">
        <f>+'24-03-340 Ind. Adulto Mayor '!V153</f>
        <v>0</v>
      </c>
      <c r="L20" s="9">
        <f>+'24-03-340 Ind. Adulto Mayor '!W1153</f>
        <v>0</v>
      </c>
      <c r="M20" s="9">
        <f>+'24-03-340 Ind. Adulto Mayor '!X153</f>
        <v>0</v>
      </c>
      <c r="N20" s="9">
        <f>+'24-03-340 Ind. Adulto Mayor '!Y153</f>
        <v>0</v>
      </c>
      <c r="O20" s="9">
        <f>+'24-03-340 Ind. Adulto Mayor '!Z153</f>
        <v>61791000</v>
      </c>
      <c r="P20" s="9">
        <f>+'24-03-340 Ind. Adulto Mayor '!AA153</f>
        <v>155700000</v>
      </c>
      <c r="Q20" s="9">
        <f>+'24-03-340 Ind. Adulto Mayor '!AB153</f>
        <v>0</v>
      </c>
      <c r="R20" s="9">
        <f>+'24-03-340 Ind. Adulto Mayor '!AC153</f>
        <v>217491000</v>
      </c>
      <c r="S20" s="9">
        <f>+'24-03-340 Ind. Adulto Mayor '!AD153</f>
        <v>0</v>
      </c>
      <c r="T20" s="9">
        <f>+'24-03-340 Ind. Adulto Mayor '!AE153</f>
        <v>0</v>
      </c>
      <c r="U20" s="9">
        <f>+'24-03-340 Ind. Adulto Mayor '!AF153</f>
        <v>0</v>
      </c>
      <c r="V20" s="9">
        <f>+'24-03-340 Ind. Adulto Mayor '!AG153</f>
        <v>0</v>
      </c>
      <c r="W20" s="9">
        <f>+'24-03-340 Ind. Adulto Mayor '!AH153</f>
        <v>217491000</v>
      </c>
      <c r="X20" s="14">
        <f>+'24-02-340 Ind. Adulto Mayor'!AI59</f>
        <v>0</v>
      </c>
      <c r="Y20" s="14">
        <f>+'24-02-340 Ind. Adulto Mayor'!AJ59</f>
        <v>0</v>
      </c>
    </row>
    <row r="21" spans="1:25" ht="24.75" customHeight="1">
      <c r="A21" s="10" t="s">
        <v>73</v>
      </c>
      <c r="B21" s="9">
        <f>+'24-03-340 Ind. Adulto Mayor '!J157</f>
        <v>116926000</v>
      </c>
      <c r="C21" s="9">
        <f>+'24-03-340 Ind. Adulto Mayor '!K157</f>
        <v>0</v>
      </c>
      <c r="D21" s="9">
        <f>+'24-03-340 Ind. Adulto Mayor '!L63</f>
        <v>0</v>
      </c>
      <c r="E21" s="9">
        <f>+'24-03-340 Ind. Adulto Mayor '!M63</f>
        <v>0</v>
      </c>
      <c r="F21" s="9">
        <f>+'24-03-340 Ind. Adulto Mayor '!N63</f>
        <v>0</v>
      </c>
      <c r="G21" s="9">
        <f>+'24-03-340 Ind. Adulto Mayor '!O63</f>
        <v>0</v>
      </c>
      <c r="H21" s="9">
        <f>+'24-03-340 Ind. Adulto Mayor '!P63</f>
        <v>0</v>
      </c>
      <c r="I21" s="9">
        <f>+'24-03-340 Ind. Adulto Mayor '!Q63</f>
        <v>0</v>
      </c>
      <c r="J21" s="9">
        <f>+'24-03-340 Ind. Adulto Mayor '!R157</f>
        <v>0</v>
      </c>
      <c r="K21" s="9">
        <f>+'24-03-340 Ind. Adulto Mayor '!V157</f>
        <v>0</v>
      </c>
      <c r="L21" s="9">
        <f>+'24-03-340 Ind. Adulto Mayor '!W1157</f>
        <v>0</v>
      </c>
      <c r="M21" s="9">
        <f>+'24-03-340 Ind. Adulto Mayor '!X157</f>
        <v>0</v>
      </c>
      <c r="N21" s="9">
        <f>+'24-03-340 Ind. Adulto Mayor '!Y157</f>
        <v>0</v>
      </c>
      <c r="O21" s="9">
        <f>+'24-03-340 Ind. Adulto Mayor '!Z157</f>
        <v>0</v>
      </c>
      <c r="P21" s="9">
        <f>+'24-03-340 Ind. Adulto Mayor '!AA157</f>
        <v>0</v>
      </c>
      <c r="Q21" s="9">
        <f>+'24-03-340 Ind. Adulto Mayor '!AB157</f>
        <v>0</v>
      </c>
      <c r="R21" s="9">
        <f>+'24-03-340 Ind. Adulto Mayor '!AC157</f>
        <v>0</v>
      </c>
      <c r="S21" s="9">
        <f>+'24-03-340 Ind. Adulto Mayor '!AD157</f>
        <v>0</v>
      </c>
      <c r="T21" s="9">
        <f>+'24-03-340 Ind. Adulto Mayor '!AE157</f>
        <v>0</v>
      </c>
      <c r="U21" s="9">
        <f>+'24-03-340 Ind. Adulto Mayor '!AF157</f>
        <v>0</v>
      </c>
      <c r="V21" s="9">
        <f>+'24-03-340 Ind. Adulto Mayor '!AG157</f>
        <v>0</v>
      </c>
      <c r="W21" s="9">
        <f>+'24-03-340 Ind. Adulto Mayor '!AH157</f>
        <v>0</v>
      </c>
      <c r="X21" s="14">
        <f>+'24-02-340 Ind. Adulto Mayor'!AI63</f>
        <v>0</v>
      </c>
      <c r="Y21" s="14">
        <f>+'24-02-340 Ind. Adulto Mayor'!AJ63</f>
        <v>0</v>
      </c>
    </row>
    <row r="22" spans="1:25" ht="24.75" customHeight="1">
      <c r="A22" s="10" t="s">
        <v>75</v>
      </c>
      <c r="B22" s="9">
        <f>+'24-03-340 Ind. Adulto Mayor '!J161</f>
        <v>375182000</v>
      </c>
      <c r="C22" s="9">
        <f>+'24-03-340 Ind. Adulto Mayor '!K161</f>
        <v>0</v>
      </c>
      <c r="D22" s="9">
        <f>+'24-03-340 Ind. Adulto Mayor '!L67</f>
        <v>0</v>
      </c>
      <c r="E22" s="9">
        <f>+'24-03-340 Ind. Adulto Mayor '!M67</f>
        <v>0</v>
      </c>
      <c r="F22" s="9">
        <f>+'24-03-340 Ind. Adulto Mayor '!N67</f>
        <v>0</v>
      </c>
      <c r="G22" s="9">
        <f>+'24-03-340 Ind. Adulto Mayor '!O67</f>
        <v>0</v>
      </c>
      <c r="H22" s="9">
        <f>+'24-03-340 Ind. Adulto Mayor '!P67</f>
        <v>0</v>
      </c>
      <c r="I22" s="9">
        <f>+'24-03-340 Ind. Adulto Mayor '!Q67</f>
        <v>0</v>
      </c>
      <c r="J22" s="9">
        <f>+'24-03-340 Ind. Adulto Mayor '!R161</f>
        <v>0</v>
      </c>
      <c r="K22" s="9">
        <f>+'24-03-340 Ind. Adulto Mayor '!V161</f>
        <v>0</v>
      </c>
      <c r="L22" s="9">
        <f>+'24-03-340 Ind. Adulto Mayor '!W1161</f>
        <v>0</v>
      </c>
      <c r="M22" s="9">
        <f>+'24-03-340 Ind. Adulto Mayor '!X161</f>
        <v>0</v>
      </c>
      <c r="N22" s="9">
        <f>+'24-03-340 Ind. Adulto Mayor '!Y161</f>
        <v>0</v>
      </c>
      <c r="O22" s="9">
        <f>+'24-03-340 Ind. Adulto Mayor '!Z161</f>
        <v>0</v>
      </c>
      <c r="P22" s="9">
        <f>+'24-03-340 Ind. Adulto Mayor '!AA161</f>
        <v>0</v>
      </c>
      <c r="Q22" s="9">
        <f>+'24-03-340 Ind. Adulto Mayor '!AB161</f>
        <v>0</v>
      </c>
      <c r="R22" s="9">
        <f>+'24-03-340 Ind. Adulto Mayor '!AC161</f>
        <v>0</v>
      </c>
      <c r="S22" s="9">
        <f>+'24-03-340 Ind. Adulto Mayor '!AD161</f>
        <v>0</v>
      </c>
      <c r="T22" s="9">
        <f>+'24-03-340 Ind. Adulto Mayor '!AE161</f>
        <v>0</v>
      </c>
      <c r="U22" s="9">
        <f>+'24-03-340 Ind. Adulto Mayor '!AF161</f>
        <v>0</v>
      </c>
      <c r="V22" s="9">
        <f>+'24-03-340 Ind. Adulto Mayor '!AG161</f>
        <v>0</v>
      </c>
      <c r="W22" s="9">
        <f>+'24-03-340 Ind. Adulto Mayor '!AH161</f>
        <v>0</v>
      </c>
      <c r="X22" s="14">
        <f>+'24-02-340 Ind. Adulto Mayor'!AI67</f>
        <v>0</v>
      </c>
      <c r="Y22" s="14">
        <f>+'24-02-340 Ind. Adulto Mayor'!AJ67</f>
        <v>0</v>
      </c>
    </row>
    <row r="23" spans="1:25" ht="24.75" customHeight="1">
      <c r="A23" s="10" t="s">
        <v>77</v>
      </c>
      <c r="B23" s="9">
        <f>+'24-03-340 Ind. Adulto Mayor '!J228</f>
        <v>2586603000</v>
      </c>
      <c r="C23" s="9">
        <f>+'24-03-340 Ind. Adulto Mayor '!K228</f>
        <v>1792144000</v>
      </c>
      <c r="D23" s="9">
        <f>+'24-03-340 Ind. Adulto Mayor '!L76</f>
        <v>0</v>
      </c>
      <c r="E23" s="9">
        <f>+'24-03-340 Ind. Adulto Mayor '!M76</f>
        <v>0</v>
      </c>
      <c r="F23" s="9">
        <f>+'24-03-340 Ind. Adulto Mayor '!N76</f>
        <v>0</v>
      </c>
      <c r="G23" s="9">
        <f>+'24-03-340 Ind. Adulto Mayor '!O76</f>
        <v>0</v>
      </c>
      <c r="H23" s="9">
        <f>+'24-03-340 Ind. Adulto Mayor '!P76</f>
        <v>0</v>
      </c>
      <c r="I23" s="9">
        <f>+'24-03-340 Ind. Adulto Mayor '!Q76</f>
        <v>0</v>
      </c>
      <c r="J23" s="9">
        <f>+'24-03-340 Ind. Adulto Mayor '!R228</f>
        <v>0</v>
      </c>
      <c r="K23" s="9">
        <f>+'24-03-340 Ind. Adulto Mayor '!V228</f>
        <v>240710000</v>
      </c>
      <c r="L23" s="9">
        <f>+'24-03-340 Ind. Adulto Mayor '!W228</f>
        <v>0</v>
      </c>
      <c r="M23" s="9">
        <f>+'24-03-340 Ind. Adulto Mayor '!X228</f>
        <v>0</v>
      </c>
      <c r="N23" s="9">
        <f>+'24-03-340 Ind. Adulto Mayor '!Y228</f>
        <v>240710000</v>
      </c>
      <c r="O23" s="9">
        <f>+'24-03-340 Ind. Adulto Mayor '!Z228</f>
        <v>169604000</v>
      </c>
      <c r="P23" s="9">
        <f>+'24-03-340 Ind. Adulto Mayor '!AA228</f>
        <v>253255000</v>
      </c>
      <c r="Q23" s="9">
        <f>+'24-03-340 Ind. Adulto Mayor '!AB228</f>
        <v>42479000</v>
      </c>
      <c r="R23" s="9">
        <f>+'24-03-340 Ind. Adulto Mayor '!AC228</f>
        <v>465338000</v>
      </c>
      <c r="S23" s="9">
        <f>+'24-03-340 Ind. Adulto Mayor '!AD228</f>
        <v>0</v>
      </c>
      <c r="T23" s="9">
        <f>+'24-03-340 Ind. Adulto Mayor '!AE228</f>
        <v>0</v>
      </c>
      <c r="U23" s="9">
        <f>+'24-03-340 Ind. Adulto Mayor '!AF228</f>
        <v>0</v>
      </c>
      <c r="V23" s="9">
        <f>+'24-03-340 Ind. Adulto Mayor '!AG228</f>
        <v>0</v>
      </c>
      <c r="W23" s="9">
        <f>+'24-03-340 Ind. Adulto Mayor '!AH228</f>
        <v>706048000</v>
      </c>
      <c r="X23" s="14">
        <f>+'24-03-340 Ind. Adulto Mayor '!AI76</f>
        <v>5.3508400662076475E-2</v>
      </c>
      <c r="Y23" s="14">
        <f>+'24-03-340 Ind. Adulto Mayor '!AJ76</f>
        <v>2.3335735383852207E-2</v>
      </c>
    </row>
    <row r="24" spans="1:25" ht="24.75" customHeight="1">
      <c r="A24" s="11" t="s">
        <v>79</v>
      </c>
      <c r="B24" s="9">
        <f>+'24-03-340 Ind. Adulto Mayor '!J231</f>
        <v>1362357000</v>
      </c>
      <c r="C24" s="9">
        <f>+'24-03-340 Ind. Adulto Mayor '!K231</f>
        <v>74352000</v>
      </c>
      <c r="D24" s="9">
        <f>+'24-03-340 Ind. Adulto Mayor '!L231</f>
        <v>0</v>
      </c>
      <c r="E24" s="9">
        <f>+'24-03-340 Ind. Adulto Mayor '!M231</f>
        <v>0</v>
      </c>
      <c r="F24" s="9">
        <f>+'24-03-340 Ind. Adulto Mayor '!N231</f>
        <v>0</v>
      </c>
      <c r="G24" s="9">
        <f>+'24-03-340 Ind. Adulto Mayor '!O231</f>
        <v>0</v>
      </c>
      <c r="H24" s="9">
        <f>+'24-03-340 Ind. Adulto Mayor '!P231</f>
        <v>0</v>
      </c>
      <c r="I24" s="9">
        <f>+'24-03-340 Ind. Adulto Mayor '!Q231</f>
        <v>0</v>
      </c>
      <c r="J24" s="9">
        <f>+'24-03-340 Ind. Adulto Mayor '!R231</f>
        <v>0</v>
      </c>
      <c r="K24" s="9">
        <f>+'24-03-340 Ind. Adulto Mayor '!S231</f>
        <v>0</v>
      </c>
      <c r="L24" s="9">
        <f>+'24-03-340 Ind. Adulto Mayor '!T231</f>
        <v>0</v>
      </c>
      <c r="M24" s="9">
        <f>+'24-03-340 Ind. Adulto Mayor '!U231</f>
        <v>0</v>
      </c>
      <c r="N24" s="9">
        <f>+'24-03-340 Ind. Adulto Mayor '!Y231</f>
        <v>0</v>
      </c>
      <c r="O24" s="9">
        <f>+'24-03-340 Ind. Adulto Mayor '!Z231</f>
        <v>0</v>
      </c>
      <c r="P24" s="9">
        <f>+'24-03-340 Ind. Adulto Mayor '!AA231</f>
        <v>0</v>
      </c>
      <c r="Q24" s="9">
        <f>+'24-03-340 Ind. Adulto Mayor '!AB231</f>
        <v>0</v>
      </c>
      <c r="R24" s="9">
        <f>+'24-03-340 Ind. Adulto Mayor '!AC231</f>
        <v>0</v>
      </c>
      <c r="S24" s="9">
        <f>+'24-03-340 Ind. Adulto Mayor '!AD231</f>
        <v>0</v>
      </c>
      <c r="T24" s="9">
        <f>+'24-03-340 Ind. Adulto Mayor '!AE231</f>
        <v>0</v>
      </c>
      <c r="U24" s="9">
        <f>+'24-03-340 Ind. Adulto Mayor '!AF231</f>
        <v>0</v>
      </c>
      <c r="V24" s="9">
        <f>+'24-03-340 Ind. Adulto Mayor '!AG231</f>
        <v>0</v>
      </c>
      <c r="W24" s="9">
        <f>+'24-03-340 Ind. Adulto Mayor '!AH231</f>
        <v>0</v>
      </c>
      <c r="X24" s="14">
        <f>+'24-03-340 Ind. Adulto Mayor '!AI79</f>
        <v>1.3084701952218636E-2</v>
      </c>
      <c r="Y24" s="14">
        <f>+'24-03-340 Ind. Adulto Mayor '!AJ79</f>
        <v>5.7064150405443876E-3</v>
      </c>
    </row>
    <row r="25" spans="1:25" ht="34.5" customHeight="1">
      <c r="A25" s="81" t="str">
        <f>"TOTAL ASIG."&amp;" "&amp;$A$5</f>
        <v>TOTAL ASIG. 24-03-340 "Programa de Apoyo Integral al Adulto Mayor Chile Solidario"</v>
      </c>
      <c r="B25" s="79">
        <f>+'24-03-340 Ind. Adulto Mayor '!J232</f>
        <v>11146951000</v>
      </c>
      <c r="C25" s="79">
        <f>SUM(C8:C24)</f>
        <v>5119270000</v>
      </c>
      <c r="D25" s="79">
        <f t="shared" ref="B25:X25" si="0">SUM(D8:D24)</f>
        <v>0</v>
      </c>
      <c r="E25" s="79">
        <f t="shared" si="0"/>
        <v>0</v>
      </c>
      <c r="F25" s="79">
        <f t="shared" si="0"/>
        <v>0</v>
      </c>
      <c r="G25" s="79">
        <f t="shared" si="0"/>
        <v>0</v>
      </c>
      <c r="H25" s="79">
        <f t="shared" si="0"/>
        <v>0</v>
      </c>
      <c r="I25" s="79">
        <f t="shared" si="0"/>
        <v>0</v>
      </c>
      <c r="J25" s="79">
        <f>SUM(J8:J24)</f>
        <v>0</v>
      </c>
      <c r="K25" s="79">
        <f t="shared" si="0"/>
        <v>254319000</v>
      </c>
      <c r="L25" s="79">
        <f t="shared" si="0"/>
        <v>0</v>
      </c>
      <c r="M25" s="79">
        <f t="shared" si="0"/>
        <v>36233000</v>
      </c>
      <c r="N25" s="79">
        <f t="shared" si="0"/>
        <v>290552000</v>
      </c>
      <c r="O25" s="79">
        <f t="shared" si="0"/>
        <v>337978000</v>
      </c>
      <c r="P25" s="79">
        <f t="shared" si="0"/>
        <v>1186161000</v>
      </c>
      <c r="Q25" s="79">
        <f t="shared" si="0"/>
        <v>612402000</v>
      </c>
      <c r="R25" s="79">
        <f t="shared" si="0"/>
        <v>2136541000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2427093000</v>
      </c>
      <c r="X25" s="82">
        <f>+'24-03-340 Ind. Adulto Mayor '!AI80</f>
        <v>1.3084701952218636E-2</v>
      </c>
      <c r="Y25" s="82">
        <f>+'24-03-340 Ind. Adulto Mayor '!AJ80</f>
        <v>5.7064150405443876E-3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81" orientation="landscape"/>
  <ignoredErrors>
    <ignoredError sqref="A1:Y2 A8 Y8 A9:A21 X9:Y9 A22:A35 X22:Y22 C26:Y35 A36:Y42 A4:Y7 X12:Y21 D25:I25 K25:W25" evalError="1"/>
  </ignoredErrors>
  <legacyDrawingHF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9">
    <tabColor rgb="FF007DB5"/>
    <pageSetUpPr fitToPage="1"/>
  </sheetPr>
  <dimension ref="A1:DB98"/>
  <sheetViews>
    <sheetView topLeftCell="AA69" workbookViewId="0">
      <selection activeCell="L64" sqref="L64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17.3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6.3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23" t="s">
        <v>357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99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customHeight="1" outlineLevel="1">
      <c r="A9" s="23"/>
      <c r="B9" s="23"/>
      <c r="C9" s="24"/>
      <c r="D9" s="25"/>
      <c r="E9" s="24"/>
      <c r="F9" s="24"/>
      <c r="G9" s="24"/>
      <c r="H9" s="25"/>
      <c r="I9" s="25"/>
      <c r="J9" s="100"/>
      <c r="K9" s="70"/>
      <c r="L9" s="4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70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IF(ISERROR(AH9/$J$8),0,AH9/$J$8)</f>
        <v>0</v>
      </c>
      <c r="AJ9" s="60">
        <f>IF(ISERROR(AH9/$AH$79),"-",AH9/$AH$79)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23"/>
      <c r="B10" s="23"/>
      <c r="C10" s="32"/>
      <c r="D10" s="42"/>
      <c r="E10" s="24"/>
      <c r="F10" s="24"/>
      <c r="G10" s="32"/>
      <c r="H10" s="25"/>
      <c r="I10" s="25"/>
      <c r="J10" s="100"/>
      <c r="K10" s="70"/>
      <c r="L10" s="44"/>
      <c r="M10" s="49"/>
      <c r="N10" s="49"/>
      <c r="O10" s="49"/>
      <c r="P10" s="24"/>
      <c r="Q10" s="24"/>
      <c r="R10" s="49"/>
      <c r="S10" s="49"/>
      <c r="T10" s="49"/>
      <c r="U10" s="45">
        <v>0</v>
      </c>
      <c r="V10" s="49"/>
      <c r="W10" s="49"/>
      <c r="X10" s="49"/>
      <c r="Y10" s="45">
        <v>0</v>
      </c>
      <c r="Z10" s="70"/>
      <c r="AA10" s="49"/>
      <c r="AB10" s="49"/>
      <c r="AC10" s="45">
        <v>0</v>
      </c>
      <c r="AD10" s="49"/>
      <c r="AE10" s="49"/>
      <c r="AF10" s="70"/>
      <c r="AG10" s="45">
        <f>SUM(AD10:AF10)</f>
        <v>0</v>
      </c>
      <c r="AH10" s="45">
        <f>SUM(U10,Y10,AC10,AG10)</f>
        <v>0</v>
      </c>
      <c r="AI10" s="59">
        <f>IF(ISERROR(AH10/$J$8),0,AH10/$J$8)</f>
        <v>0</v>
      </c>
      <c r="AJ10" s="60">
        <f>IF(ISERROR(AH10/$AH$79),"-",AH10/$AH$79)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J8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IF(ISERROR(AH11/$AH$79),0,AH11/$AH$79)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121">
        <v>34181932</v>
      </c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customHeight="1" outlineLevel="1">
      <c r="A13" s="23"/>
      <c r="B13" s="23"/>
      <c r="C13" s="24"/>
      <c r="D13" s="25"/>
      <c r="E13" s="24"/>
      <c r="F13" s="24"/>
      <c r="G13" s="24"/>
      <c r="H13" s="25"/>
      <c r="I13" s="25"/>
      <c r="J13" s="122"/>
      <c r="K13" s="70">
        <v>34181932</v>
      </c>
      <c r="L13" s="44" t="s">
        <v>85</v>
      </c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IF(ISERROR(AH13/$J$12),0,AH13/$J$12)</f>
        <v>0</v>
      </c>
      <c r="AJ13" s="59">
        <f>IF(ISERROR(AH13/$AH$79),"-",AH13/$AH$79)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customHeight="1" outlineLevel="1">
      <c r="A14" s="23"/>
      <c r="B14" s="23"/>
      <c r="C14" s="24"/>
      <c r="D14" s="25"/>
      <c r="E14" s="24"/>
      <c r="F14" s="24"/>
      <c r="G14" s="24"/>
      <c r="H14" s="25"/>
      <c r="I14" s="25"/>
      <c r="J14" s="122"/>
      <c r="K14" s="70"/>
      <c r="L14" s="4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IF(ISERROR(AH14/$J$12),0,AH14/$J$12)</f>
        <v>0</v>
      </c>
      <c r="AJ14" s="59">
        <f>IF(ISERROR(AH14/$AH$79),"-",AH14/$AH$79)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+J12</f>
        <v>34181932</v>
      </c>
      <c r="K15" s="50">
        <f>SUM(K13:K14)</f>
        <v>34181932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IF(ISERROR(AH15/$AH$79),0,AH15/$AH$79)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 outlineLevel="1">
      <c r="A16" s="23"/>
      <c r="B16" s="23"/>
      <c r="C16" s="32"/>
      <c r="D16" s="42"/>
      <c r="E16" s="24"/>
      <c r="F16" s="24"/>
      <c r="G16" s="32"/>
      <c r="H16" s="25"/>
      <c r="I16" s="25"/>
      <c r="J16" s="100"/>
      <c r="K16" s="70"/>
      <c r="L16" s="24"/>
      <c r="M16" s="49"/>
      <c r="N16" s="49"/>
      <c r="O16" s="49"/>
      <c r="P16" s="24"/>
      <c r="Q16" s="24"/>
      <c r="R16" s="49"/>
      <c r="S16" s="49"/>
      <c r="T16" s="49"/>
      <c r="U16" s="45">
        <f>SUM(R16:T16)</f>
        <v>0</v>
      </c>
      <c r="V16" s="49"/>
      <c r="W16" s="49"/>
      <c r="X16" s="49"/>
      <c r="Y16" s="45">
        <f>SUM(V16:X16)</f>
        <v>0</v>
      </c>
      <c r="Z16" s="70"/>
      <c r="AA16" s="49"/>
      <c r="AB16" s="49"/>
      <c r="AC16" s="45">
        <f>SUM(Z16:AB16)</f>
        <v>0</v>
      </c>
      <c r="AD16" s="49"/>
      <c r="AE16" s="49"/>
      <c r="AF16" s="70"/>
      <c r="AG16" s="45">
        <f>SUM(AD16:AF16)</f>
        <v>0</v>
      </c>
      <c r="AH16" s="45">
        <f>SUM(U16,Y16,AC16,AG16)</f>
        <v>0</v>
      </c>
      <c r="AI16" s="59">
        <f>IF(ISERROR(#REF!/#REF!),0,AH16/#REF!)</f>
        <v>0</v>
      </c>
      <c r="AJ16" s="59">
        <f>IF(ISERROR(AH16/$AH$79),"-",AH16/$AH$79)</f>
        <v>0</v>
      </c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</row>
    <row r="17" spans="1:106" ht="24.95" customHeight="1" outlineLevel="1">
      <c r="A17" s="23"/>
      <c r="B17" s="23"/>
      <c r="C17" s="32"/>
      <c r="D17" s="42"/>
      <c r="E17" s="24"/>
      <c r="F17" s="24"/>
      <c r="G17" s="32"/>
      <c r="H17" s="25"/>
      <c r="I17" s="25"/>
      <c r="J17" s="101"/>
      <c r="K17" s="70"/>
      <c r="L17" s="4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70"/>
      <c r="AG17" s="45">
        <f>SUM(AD17:AF17)</f>
        <v>0</v>
      </c>
      <c r="AH17" s="45">
        <f>SUM(U17,Y17,AC17,AG17)</f>
        <v>0</v>
      </c>
      <c r="AI17" s="59">
        <f>IF(ISERROR(AH17/#REF!),0,AH17/#REF!)</f>
        <v>0</v>
      </c>
      <c r="AJ17" s="59">
        <f>IF(ISERROR(AH17/$AH$79),"-",AH17/$AH$79)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s="16" customFormat="1" ht="24.95" customHeight="1">
      <c r="A18" s="106" t="s">
        <v>51</v>
      </c>
      <c r="B18" s="106"/>
      <c r="C18" s="106"/>
      <c r="D18" s="106"/>
      <c r="E18" s="106"/>
      <c r="F18" s="106"/>
      <c r="G18" s="106"/>
      <c r="H18" s="106"/>
      <c r="I18" s="106"/>
      <c r="J18" s="50">
        <f>+J16</f>
        <v>0</v>
      </c>
      <c r="K18" s="50">
        <f>SUM(K16:K17)</f>
        <v>0</v>
      </c>
      <c r="L18" s="26"/>
      <c r="M18" s="50">
        <f>SUM(M16:M17)</f>
        <v>0</v>
      </c>
      <c r="N18" s="50">
        <f>SUM(N16:N17)</f>
        <v>0</v>
      </c>
      <c r="O18" s="50">
        <f>SUM(O16:O17)</f>
        <v>0</v>
      </c>
      <c r="P18" s="51"/>
      <c r="Q18" s="56"/>
      <c r="R18" s="50">
        <f t="shared" ref="R18:AC18" si="2">SUM(R16:R17)</f>
        <v>0</v>
      </c>
      <c r="S18" s="50">
        <f t="shared" si="2"/>
        <v>0</v>
      </c>
      <c r="T18" s="50">
        <f t="shared" si="2"/>
        <v>0</v>
      </c>
      <c r="U18" s="50">
        <f t="shared" si="2"/>
        <v>0</v>
      </c>
      <c r="V18" s="50">
        <f t="shared" si="2"/>
        <v>0</v>
      </c>
      <c r="W18" s="50">
        <f t="shared" si="2"/>
        <v>0</v>
      </c>
      <c r="X18" s="50">
        <f t="shared" si="2"/>
        <v>0</v>
      </c>
      <c r="Y18" s="50">
        <f t="shared" si="2"/>
        <v>0</v>
      </c>
      <c r="Z18" s="50">
        <f t="shared" si="2"/>
        <v>0</v>
      </c>
      <c r="AA18" s="50">
        <f t="shared" si="2"/>
        <v>0</v>
      </c>
      <c r="AB18" s="50">
        <f t="shared" si="2"/>
        <v>0</v>
      </c>
      <c r="AC18" s="50">
        <f t="shared" si="2"/>
        <v>0</v>
      </c>
      <c r="AD18" s="50">
        <f>SUM(AD16:AD17)</f>
        <v>0</v>
      </c>
      <c r="AE18" s="50">
        <f>SUM(AE16:AE17)</f>
        <v>0</v>
      </c>
      <c r="AF18" s="50">
        <f>SUM(AF16:AF17)</f>
        <v>0</v>
      </c>
      <c r="AG18" s="50">
        <f>SUM(AG16:AG17)</f>
        <v>0</v>
      </c>
      <c r="AH18" s="50">
        <f>SUM(AH16:AH17)</f>
        <v>0</v>
      </c>
      <c r="AI18" s="61">
        <f>IF(ISERROR(AH18/J18),0,AH18/J18)</f>
        <v>0</v>
      </c>
      <c r="AJ18" s="61">
        <f>IF(ISERROR(AH18/$AH$79),0,AH18/$AH$79)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ht="24.95" customHeight="1">
      <c r="A19" s="107" t="s">
        <v>52</v>
      </c>
      <c r="B19" s="107"/>
      <c r="C19" s="107"/>
      <c r="D19" s="107"/>
      <c r="E19" s="107"/>
      <c r="F19" s="20"/>
      <c r="G19" s="21"/>
      <c r="H19" s="22"/>
      <c r="I19" s="22"/>
      <c r="J19" s="99"/>
      <c r="K19" s="45"/>
      <c r="L19" s="46"/>
      <c r="M19" s="47"/>
      <c r="N19" s="47"/>
      <c r="O19" s="47"/>
      <c r="P19" s="21"/>
      <c r="Q19" s="5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57"/>
      <c r="AJ19" s="58"/>
    </row>
    <row r="20" spans="1:106" ht="24.95" customHeight="1" outlineLevel="1">
      <c r="A20" s="23"/>
      <c r="B20" s="23"/>
      <c r="C20" s="32"/>
      <c r="D20" s="42"/>
      <c r="E20" s="24"/>
      <c r="F20" s="24"/>
      <c r="G20" s="32"/>
      <c r="H20" s="25"/>
      <c r="I20" s="25"/>
      <c r="J20" s="100"/>
      <c r="K20" s="70"/>
      <c r="L20" s="44"/>
      <c r="M20" s="49"/>
      <c r="N20" s="49"/>
      <c r="O20" s="49"/>
      <c r="P20" s="24"/>
      <c r="Q20" s="24"/>
      <c r="R20" s="49"/>
      <c r="S20" s="49"/>
      <c r="T20" s="49"/>
      <c r="U20" s="45">
        <f>SUM(R20:T20)</f>
        <v>0</v>
      </c>
      <c r="V20" s="49"/>
      <c r="W20" s="49"/>
      <c r="X20" s="49"/>
      <c r="Y20" s="45">
        <f>SUM(V20:X20)</f>
        <v>0</v>
      </c>
      <c r="Z20" s="49"/>
      <c r="AA20" s="49"/>
      <c r="AB20" s="70"/>
      <c r="AC20" s="45">
        <f>SUM(Z20:AB20)</f>
        <v>0</v>
      </c>
      <c r="AD20" s="49"/>
      <c r="AE20" s="49"/>
      <c r="AF20" s="49"/>
      <c r="AG20" s="45">
        <f>SUM(AD20:AF20)</f>
        <v>0</v>
      </c>
      <c r="AH20" s="45">
        <f>SUM(U20,Y20,AC20,AG20)</f>
        <v>0</v>
      </c>
      <c r="AI20" s="59">
        <f>IF(ISERROR(AH20/$J$19),0,AH20/$J$19)</f>
        <v>0</v>
      </c>
      <c r="AJ20" s="59">
        <f>IF(ISERROR(AH20/$AH$79),"-",AH20/$AH$79)</f>
        <v>0</v>
      </c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</row>
    <row r="21" spans="1:106" ht="24.95" customHeight="1" outlineLevel="1">
      <c r="A21" s="23"/>
      <c r="B21" s="23"/>
      <c r="C21" s="32"/>
      <c r="D21" s="42"/>
      <c r="E21" s="24"/>
      <c r="F21" s="24"/>
      <c r="G21" s="32"/>
      <c r="H21" s="25"/>
      <c r="I21" s="25"/>
      <c r="J21" s="100"/>
      <c r="K21" s="70"/>
      <c r="L21" s="44"/>
      <c r="M21" s="49"/>
      <c r="N21" s="49"/>
      <c r="O21" s="49"/>
      <c r="P21" s="24"/>
      <c r="Q21" s="24"/>
      <c r="R21" s="49"/>
      <c r="S21" s="49"/>
      <c r="T21" s="49"/>
      <c r="U21" s="45"/>
      <c r="V21" s="49"/>
      <c r="W21" s="49"/>
      <c r="X21" s="49"/>
      <c r="Y21" s="45"/>
      <c r="Z21" s="49"/>
      <c r="AA21" s="49"/>
      <c r="AB21" s="70"/>
      <c r="AC21" s="45"/>
      <c r="AD21" s="49"/>
      <c r="AE21" s="49"/>
      <c r="AF21" s="70"/>
      <c r="AG21" s="45">
        <f>SUM(AD21:AF21)</f>
        <v>0</v>
      </c>
      <c r="AH21" s="45">
        <f>SUM(U21,Y21,AC21,AG21)</f>
        <v>0</v>
      </c>
      <c r="AI21" s="59">
        <f>IF(ISERROR(AH21/$J$19),0,AH21/$J$19)</f>
        <v>0</v>
      </c>
      <c r="AJ21" s="59">
        <f>IF(ISERROR(AH21/$AH$79),"-",AH21/$AH$79)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s="16" customFormat="1" ht="24.95" customHeight="1">
      <c r="A22" s="106"/>
      <c r="B22" s="106"/>
      <c r="C22" s="106"/>
      <c r="D22" s="106"/>
      <c r="E22" s="106"/>
      <c r="F22" s="106"/>
      <c r="G22" s="106"/>
      <c r="H22" s="106"/>
      <c r="I22" s="106"/>
      <c r="J22" s="50">
        <f>+J19</f>
        <v>0</v>
      </c>
      <c r="K22" s="50">
        <f>SUM(K20:K21)</f>
        <v>0</v>
      </c>
      <c r="L22" s="26"/>
      <c r="M22" s="50">
        <f>SUM(M20:M21)</f>
        <v>0</v>
      </c>
      <c r="N22" s="50">
        <f>SUM(N20:N21)</f>
        <v>0</v>
      </c>
      <c r="O22" s="50">
        <f>SUM(O20:O21)</f>
        <v>0</v>
      </c>
      <c r="P22" s="51"/>
      <c r="Q22" s="56"/>
      <c r="R22" s="50">
        <f t="shared" ref="R22:AH22" si="3">SUM(R20:R21)</f>
        <v>0</v>
      </c>
      <c r="S22" s="50">
        <f t="shared" si="3"/>
        <v>0</v>
      </c>
      <c r="T22" s="50">
        <f t="shared" si="3"/>
        <v>0</v>
      </c>
      <c r="U22" s="50">
        <f t="shared" si="3"/>
        <v>0</v>
      </c>
      <c r="V22" s="50">
        <f t="shared" si="3"/>
        <v>0</v>
      </c>
      <c r="W22" s="50">
        <f t="shared" si="3"/>
        <v>0</v>
      </c>
      <c r="X22" s="50">
        <f t="shared" si="3"/>
        <v>0</v>
      </c>
      <c r="Y22" s="50">
        <f t="shared" si="3"/>
        <v>0</v>
      </c>
      <c r="Z22" s="50">
        <f t="shared" si="3"/>
        <v>0</v>
      </c>
      <c r="AA22" s="50">
        <f t="shared" si="3"/>
        <v>0</v>
      </c>
      <c r="AB22" s="50">
        <f t="shared" si="3"/>
        <v>0</v>
      </c>
      <c r="AC22" s="50">
        <f t="shared" si="3"/>
        <v>0</v>
      </c>
      <c r="AD22" s="50">
        <f t="shared" si="3"/>
        <v>0</v>
      </c>
      <c r="AE22" s="50">
        <f t="shared" si="3"/>
        <v>0</v>
      </c>
      <c r="AF22" s="50">
        <f t="shared" si="3"/>
        <v>0</v>
      </c>
      <c r="AG22" s="50">
        <f t="shared" si="3"/>
        <v>0</v>
      </c>
      <c r="AH22" s="50">
        <f t="shared" si="3"/>
        <v>0</v>
      </c>
      <c r="AI22" s="61">
        <f>IF(ISERROR(AH22/J22),0,AH22/J22)</f>
        <v>0</v>
      </c>
      <c r="AJ22" s="61">
        <f>IF(ISERROR(AH22/$AH$79),0,AH22/$AH$79)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ht="24.95" customHeight="1">
      <c r="A23" s="107" t="s">
        <v>54</v>
      </c>
      <c r="B23" s="107"/>
      <c r="C23" s="107"/>
      <c r="D23" s="107"/>
      <c r="E23" s="107"/>
      <c r="F23" s="20"/>
      <c r="G23" s="21"/>
      <c r="H23" s="22"/>
      <c r="I23" s="22"/>
      <c r="J23" s="99">
        <v>68363863</v>
      </c>
      <c r="K23" s="45"/>
      <c r="L23" s="46"/>
      <c r="M23" s="47"/>
      <c r="N23" s="47"/>
      <c r="O23" s="47"/>
      <c r="P23" s="21"/>
      <c r="Q23" s="5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57"/>
      <c r="AJ23" s="58"/>
    </row>
    <row r="24" spans="1:106" ht="24.95" customHeight="1" outlineLevel="1">
      <c r="A24" s="23"/>
      <c r="B24" s="23"/>
      <c r="C24" s="29"/>
      <c r="D24" s="30"/>
      <c r="E24" s="31"/>
      <c r="F24" s="24"/>
      <c r="G24" s="32"/>
      <c r="H24" s="33"/>
      <c r="I24" s="33"/>
      <c r="J24" s="100"/>
      <c r="K24" s="70">
        <v>68363863</v>
      </c>
      <c r="L24" s="44" t="s">
        <v>85</v>
      </c>
      <c r="M24" s="52"/>
      <c r="N24" s="53"/>
      <c r="O24" s="52"/>
      <c r="P24" s="32"/>
      <c r="Q24" s="32"/>
      <c r="R24" s="49"/>
      <c r="S24" s="49"/>
      <c r="T24" s="49"/>
      <c r="U24" s="45">
        <f>SUM(R24:T24)</f>
        <v>0</v>
      </c>
      <c r="V24" s="49"/>
      <c r="W24" s="49"/>
      <c r="X24" s="49"/>
      <c r="Y24" s="45">
        <f>SUM(V24:X24)</f>
        <v>0</v>
      </c>
      <c r="Z24" s="49"/>
      <c r="AA24" s="49"/>
      <c r="AB24" s="70"/>
      <c r="AC24" s="45">
        <f>SUM(Z24:AB24)</f>
        <v>0</v>
      </c>
      <c r="AD24" s="49"/>
      <c r="AE24" s="49"/>
      <c r="AF24" s="49"/>
      <c r="AG24" s="45">
        <f>SUM(AD24:AF24)</f>
        <v>0</v>
      </c>
      <c r="AH24" s="45">
        <f>SUM(U24,Y24,AC24,AG24)</f>
        <v>0</v>
      </c>
      <c r="AI24" s="59">
        <f>IF(ISERROR(AH24/$J$23),0,AH24/$J$23)</f>
        <v>0</v>
      </c>
      <c r="AJ24" s="59">
        <f>IF(ISERROR(AH24/$AH$79),"-",AH24/$AH$79)</f>
        <v>0</v>
      </c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</row>
    <row r="25" spans="1:106" ht="24.95" customHeight="1" outlineLevel="1">
      <c r="A25" s="23"/>
      <c r="B25" s="23"/>
      <c r="C25" s="29"/>
      <c r="D25" s="30"/>
      <c r="E25" s="31"/>
      <c r="F25" s="24"/>
      <c r="G25" s="32"/>
      <c r="H25" s="36"/>
      <c r="I25" s="33"/>
      <c r="J25" s="100"/>
      <c r="K25" s="70"/>
      <c r="L25" s="44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70"/>
      <c r="AA25" s="49"/>
      <c r="AB25" s="49"/>
      <c r="AC25" s="45">
        <f>SUM(Z25:AB25)</f>
        <v>0</v>
      </c>
      <c r="AD25" s="49"/>
      <c r="AE25" s="49"/>
      <c r="AF25" s="49"/>
      <c r="AG25" s="45">
        <f>SUM(AD25:AF25)</f>
        <v>0</v>
      </c>
      <c r="AH25" s="45">
        <f>SUM(U25,Y25,AC25,AG25)</f>
        <v>0</v>
      </c>
      <c r="AI25" s="59">
        <f>IF(ISERROR(AH25/$J$23),0,AH25/$J$23)</f>
        <v>0</v>
      </c>
      <c r="AJ25" s="59">
        <f>IF(ISERROR(AH25/$AH$79),"-",AH25/$AH$79)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s="16" customFormat="1" ht="24.95" customHeight="1">
      <c r="A26" s="106" t="s">
        <v>56</v>
      </c>
      <c r="B26" s="106"/>
      <c r="C26" s="106"/>
      <c r="D26" s="106"/>
      <c r="E26" s="106"/>
      <c r="F26" s="106"/>
      <c r="G26" s="106"/>
      <c r="H26" s="106"/>
      <c r="I26" s="106"/>
      <c r="J26" s="50">
        <f>+J23</f>
        <v>68363863</v>
      </c>
      <c r="K26" s="50">
        <f>SUM(K24:K25)</f>
        <v>68363863</v>
      </c>
      <c r="L26" s="26"/>
      <c r="M26" s="50">
        <f>SUM(M24:M25)</f>
        <v>0</v>
      </c>
      <c r="N26" s="50">
        <f>SUM(N24:N25)</f>
        <v>0</v>
      </c>
      <c r="O26" s="50">
        <f>SUM(O24:O25)</f>
        <v>0</v>
      </c>
      <c r="P26" s="51"/>
      <c r="Q26" s="56"/>
      <c r="R26" s="50">
        <f t="shared" ref="R26:AC26" si="4">SUM(R24:R25)</f>
        <v>0</v>
      </c>
      <c r="S26" s="50">
        <f t="shared" si="4"/>
        <v>0</v>
      </c>
      <c r="T26" s="50">
        <f t="shared" si="4"/>
        <v>0</v>
      </c>
      <c r="U26" s="50">
        <f t="shared" si="4"/>
        <v>0</v>
      </c>
      <c r="V26" s="50">
        <f t="shared" si="4"/>
        <v>0</v>
      </c>
      <c r="W26" s="50">
        <f t="shared" si="4"/>
        <v>0</v>
      </c>
      <c r="X26" s="50">
        <f t="shared" si="4"/>
        <v>0</v>
      </c>
      <c r="Y26" s="50">
        <f t="shared" si="4"/>
        <v>0</v>
      </c>
      <c r="Z26" s="50">
        <f t="shared" si="4"/>
        <v>0</v>
      </c>
      <c r="AA26" s="50">
        <f t="shared" si="4"/>
        <v>0</v>
      </c>
      <c r="AB26" s="50">
        <f t="shared" si="4"/>
        <v>0</v>
      </c>
      <c r="AC26" s="50">
        <f t="shared" si="4"/>
        <v>0</v>
      </c>
      <c r="AD26" s="50">
        <f>SUM(AD24:AD25)</f>
        <v>0</v>
      </c>
      <c r="AE26" s="50">
        <f>SUM(AE24:AE25)</f>
        <v>0</v>
      </c>
      <c r="AF26" s="50">
        <f>SUM(AF24:AF25)</f>
        <v>0</v>
      </c>
      <c r="AG26" s="50">
        <f>SUM(AG24:AG25)</f>
        <v>0</v>
      </c>
      <c r="AH26" s="50">
        <f>SUM(AH24:AH25)</f>
        <v>0</v>
      </c>
      <c r="AI26" s="61">
        <f>IF(ISERROR(AH26/J26),0,AH26/J26)</f>
        <v>0</v>
      </c>
      <c r="AJ26" s="61">
        <f>IF(ISERROR(AH26/$AH$79),0,AH26/$AH$79)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ht="24.95" customHeight="1">
      <c r="A27" s="107" t="s">
        <v>57</v>
      </c>
      <c r="B27" s="107"/>
      <c r="C27" s="107"/>
      <c r="D27" s="107"/>
      <c r="E27" s="107"/>
      <c r="F27" s="20"/>
      <c r="G27" s="21"/>
      <c r="H27" s="22"/>
      <c r="I27" s="22"/>
      <c r="J27" s="99">
        <v>68363863</v>
      </c>
      <c r="K27" s="45"/>
      <c r="L27" s="46"/>
      <c r="M27" s="47"/>
      <c r="N27" s="47"/>
      <c r="O27" s="47"/>
      <c r="P27" s="21"/>
      <c r="Q27" s="5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57"/>
      <c r="AJ27" s="58"/>
    </row>
    <row r="28" spans="1:106" ht="24.95" customHeight="1" outlineLevel="1">
      <c r="A28" s="23"/>
      <c r="B28" s="23"/>
      <c r="C28" s="24"/>
      <c r="D28" s="25"/>
      <c r="E28" s="24"/>
      <c r="F28" s="24"/>
      <c r="G28" s="24"/>
      <c r="H28" s="25"/>
      <c r="I28" s="25"/>
      <c r="J28" s="100"/>
      <c r="K28" s="70">
        <v>68363863</v>
      </c>
      <c r="L28" s="44" t="s">
        <v>85</v>
      </c>
      <c r="M28" s="49"/>
      <c r="N28" s="49"/>
      <c r="O28" s="49"/>
      <c r="P28" s="24"/>
      <c r="Q28" s="24"/>
      <c r="R28" s="49"/>
      <c r="S28" s="49"/>
      <c r="T28" s="49"/>
      <c r="U28" s="45">
        <f>SUM(R28:T28)</f>
        <v>0</v>
      </c>
      <c r="V28" s="49"/>
      <c r="W28" s="49"/>
      <c r="X28" s="49"/>
      <c r="Y28" s="45">
        <f>SUM(V28:X28)</f>
        <v>0</v>
      </c>
      <c r="Z28" s="49"/>
      <c r="AA28" s="49"/>
      <c r="AB28" s="70"/>
      <c r="AC28" s="45">
        <f>SUM(Z28:AB28)</f>
        <v>0</v>
      </c>
      <c r="AD28" s="49"/>
      <c r="AE28" s="49"/>
      <c r="AF28" s="49"/>
      <c r="AG28" s="45">
        <f>SUM(AD28:AF28)</f>
        <v>0</v>
      </c>
      <c r="AH28" s="45">
        <f>SUM(U28,Y28,AC28,AG28)</f>
        <v>0</v>
      </c>
      <c r="AI28" s="59">
        <f>IF(ISERROR(AH28/$J$27),0,AH28/$J$27)</f>
        <v>0</v>
      </c>
      <c r="AJ28" s="59">
        <f>IF(ISERROR(AH28/$AH$79),"-",AH28/$AH$79)</f>
        <v>0</v>
      </c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</row>
    <row r="29" spans="1:106" ht="24.95" customHeight="1" outlineLevel="1">
      <c r="A29" s="23"/>
      <c r="B29" s="23"/>
      <c r="C29" s="32"/>
      <c r="D29" s="42"/>
      <c r="E29" s="31"/>
      <c r="F29" s="24"/>
      <c r="G29" s="32"/>
      <c r="H29" s="25"/>
      <c r="I29" s="25"/>
      <c r="J29" s="100"/>
      <c r="K29" s="70"/>
      <c r="L29" s="4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70"/>
      <c r="AC29" s="45">
        <f>SUM(Z29:AB29)</f>
        <v>0</v>
      </c>
      <c r="AD29" s="49"/>
      <c r="AE29" s="49"/>
      <c r="AF29" s="70"/>
      <c r="AG29" s="45">
        <f>SUM(AD29:AF29)</f>
        <v>0</v>
      </c>
      <c r="AH29" s="45">
        <f>SUM(U29,Y29,AC29,AG29)</f>
        <v>0</v>
      </c>
      <c r="AI29" s="59">
        <f>IF(ISERROR(AH29/$J$27),0,AH29/$J$27)</f>
        <v>0</v>
      </c>
      <c r="AJ29" s="59">
        <f>IF(ISERROR(AH29/$AH$79),"-",AH29/$AH$79)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s="16" customFormat="1" ht="24.95" customHeight="1">
      <c r="A30" s="106" t="s">
        <v>58</v>
      </c>
      <c r="B30" s="106"/>
      <c r="C30" s="106"/>
      <c r="D30" s="106"/>
      <c r="E30" s="106"/>
      <c r="F30" s="106"/>
      <c r="G30" s="106"/>
      <c r="H30" s="106"/>
      <c r="I30" s="106"/>
      <c r="J30" s="50">
        <f>J27</f>
        <v>68363863</v>
      </c>
      <c r="K30" s="50">
        <f>SUM(K28:K29)</f>
        <v>68363863</v>
      </c>
      <c r="L30" s="26"/>
      <c r="M30" s="50">
        <f>SUM(M28:M29)</f>
        <v>0</v>
      </c>
      <c r="N30" s="50">
        <f>SUM(N28:N29)</f>
        <v>0</v>
      </c>
      <c r="O30" s="50">
        <f>SUM(O28:O29)</f>
        <v>0</v>
      </c>
      <c r="P30" s="51"/>
      <c r="Q30" s="56"/>
      <c r="R30" s="50">
        <f t="shared" ref="R30:AH30" si="5">SUM(R28:R29)</f>
        <v>0</v>
      </c>
      <c r="S30" s="50">
        <f t="shared" si="5"/>
        <v>0</v>
      </c>
      <c r="T30" s="50">
        <f t="shared" si="5"/>
        <v>0</v>
      </c>
      <c r="U30" s="50">
        <f t="shared" si="5"/>
        <v>0</v>
      </c>
      <c r="V30" s="50">
        <f t="shared" si="5"/>
        <v>0</v>
      </c>
      <c r="W30" s="50">
        <f t="shared" si="5"/>
        <v>0</v>
      </c>
      <c r="X30" s="50">
        <f t="shared" si="5"/>
        <v>0</v>
      </c>
      <c r="Y30" s="50">
        <f t="shared" si="5"/>
        <v>0</v>
      </c>
      <c r="Z30" s="50">
        <f t="shared" si="5"/>
        <v>0</v>
      </c>
      <c r="AA30" s="50">
        <f t="shared" si="5"/>
        <v>0</v>
      </c>
      <c r="AB30" s="50">
        <f t="shared" si="5"/>
        <v>0</v>
      </c>
      <c r="AC30" s="50">
        <f t="shared" si="5"/>
        <v>0</v>
      </c>
      <c r="AD30" s="50">
        <f t="shared" si="5"/>
        <v>0</v>
      </c>
      <c r="AE30" s="50">
        <f t="shared" si="5"/>
        <v>0</v>
      </c>
      <c r="AF30" s="50">
        <f t="shared" si="5"/>
        <v>0</v>
      </c>
      <c r="AG30" s="50">
        <f t="shared" si="5"/>
        <v>0</v>
      </c>
      <c r="AH30" s="50">
        <f t="shared" si="5"/>
        <v>0</v>
      </c>
      <c r="AI30" s="61">
        <f>IF(ISERROR(AH30/J30),0,AH30/J30)</f>
        <v>0</v>
      </c>
      <c r="AJ30" s="61">
        <f>IF(ISERROR(AH30/$AH$79),0,AH30/$AH$79)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ht="24.95" customHeight="1">
      <c r="A31" s="107" t="s">
        <v>59</v>
      </c>
      <c r="B31" s="107"/>
      <c r="C31" s="107"/>
      <c r="D31" s="107"/>
      <c r="E31" s="107"/>
      <c r="F31" s="20"/>
      <c r="G31" s="21"/>
      <c r="H31" s="22"/>
      <c r="I31" s="22"/>
      <c r="J31" s="99">
        <v>42727415</v>
      </c>
      <c r="K31" s="45"/>
      <c r="L31" s="46"/>
      <c r="M31" s="47"/>
      <c r="N31" s="47"/>
      <c r="O31" s="47"/>
      <c r="P31" s="21"/>
      <c r="Q31" s="5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57"/>
      <c r="AJ31" s="58"/>
    </row>
    <row r="32" spans="1:106" ht="24.95" customHeight="1" outlineLevel="1">
      <c r="A32" s="23"/>
      <c r="B32" s="23"/>
      <c r="C32" s="32"/>
      <c r="D32" s="25"/>
      <c r="E32" s="24"/>
      <c r="F32" s="24"/>
      <c r="G32" s="32"/>
      <c r="H32" s="25"/>
      <c r="I32" s="25"/>
      <c r="J32" s="100"/>
      <c r="K32" s="70">
        <v>42727415</v>
      </c>
      <c r="L32" s="44" t="s">
        <v>85</v>
      </c>
      <c r="M32" s="49"/>
      <c r="N32" s="49"/>
      <c r="O32" s="49"/>
      <c r="P32" s="24"/>
      <c r="Q32" s="24"/>
      <c r="R32" s="49"/>
      <c r="S32" s="49"/>
      <c r="T32" s="49"/>
      <c r="U32" s="45">
        <f>SUM(R32:T32)</f>
        <v>0</v>
      </c>
      <c r="V32" s="49"/>
      <c r="W32" s="49"/>
      <c r="X32" s="49"/>
      <c r="Y32" s="45">
        <f>SUM(V32:X32)</f>
        <v>0</v>
      </c>
      <c r="Z32" s="49"/>
      <c r="AA32" s="49"/>
      <c r="AB32" s="49"/>
      <c r="AC32" s="45">
        <f>SUM(Z32:AB32)</f>
        <v>0</v>
      </c>
      <c r="AD32" s="49"/>
      <c r="AE32" s="49"/>
      <c r="AF32" s="49"/>
      <c r="AG32" s="45">
        <f>SUM(AD32:AF32)</f>
        <v>0</v>
      </c>
      <c r="AH32" s="45">
        <f>SUM(U32,Y32,AC32,AG32)</f>
        <v>0</v>
      </c>
      <c r="AI32" s="59">
        <f>IF(ISERROR(AH32/$J$31),0,AH32/$J$31)</f>
        <v>0</v>
      </c>
      <c r="AJ32" s="59">
        <f>IF(ISERROR(AH32/$AH$79),"-",AH32/$AH$79)</f>
        <v>0</v>
      </c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</row>
    <row r="33" spans="1:106" ht="24.95" customHeight="1" outlineLevel="1">
      <c r="A33" s="23"/>
      <c r="B33" s="23"/>
      <c r="C33" s="32"/>
      <c r="D33" s="42"/>
      <c r="E33" s="31"/>
      <c r="F33" s="24"/>
      <c r="G33" s="32"/>
      <c r="H33" s="25"/>
      <c r="I33" s="25"/>
      <c r="J33" s="100"/>
      <c r="K33" s="70"/>
      <c r="L33" s="4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49"/>
      <c r="AF33" s="70"/>
      <c r="AG33" s="45">
        <f>SUM(AD33:AF33)</f>
        <v>0</v>
      </c>
      <c r="AH33" s="45">
        <f>SUM(U33,Y33,AC33,AG33)</f>
        <v>0</v>
      </c>
      <c r="AI33" s="59">
        <f>IF(ISERROR(AH33/$J$31),0,AH33/$J$31)</f>
        <v>0</v>
      </c>
      <c r="AJ33" s="59">
        <f>IF(ISERROR(AH33/$AH$79),"-",AH33/$AH$79)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s="16" customFormat="1" ht="24.95" customHeight="1">
      <c r="A34" s="106" t="s">
        <v>60</v>
      </c>
      <c r="B34" s="106"/>
      <c r="C34" s="106"/>
      <c r="D34" s="106"/>
      <c r="E34" s="106"/>
      <c r="F34" s="106"/>
      <c r="G34" s="106"/>
      <c r="H34" s="106"/>
      <c r="I34" s="106"/>
      <c r="J34" s="50">
        <f>+J31</f>
        <v>42727415</v>
      </c>
      <c r="K34" s="50">
        <f>SUM(K32:K33)</f>
        <v>42727415</v>
      </c>
      <c r="L34" s="26"/>
      <c r="M34" s="50">
        <f>SUM(M32:M33)</f>
        <v>0</v>
      </c>
      <c r="N34" s="50">
        <f>SUM(N32:N33)</f>
        <v>0</v>
      </c>
      <c r="O34" s="50">
        <f>SUM(O32:O33)</f>
        <v>0</v>
      </c>
      <c r="P34" s="51"/>
      <c r="Q34" s="56"/>
      <c r="R34" s="50">
        <f t="shared" ref="R34:AH34" si="6">SUM(R32:R33)</f>
        <v>0</v>
      </c>
      <c r="S34" s="50">
        <f t="shared" si="6"/>
        <v>0</v>
      </c>
      <c r="T34" s="50">
        <f t="shared" si="6"/>
        <v>0</v>
      </c>
      <c r="U34" s="50">
        <f t="shared" si="6"/>
        <v>0</v>
      </c>
      <c r="V34" s="50">
        <f t="shared" si="6"/>
        <v>0</v>
      </c>
      <c r="W34" s="50">
        <f t="shared" si="6"/>
        <v>0</v>
      </c>
      <c r="X34" s="50">
        <f t="shared" si="6"/>
        <v>0</v>
      </c>
      <c r="Y34" s="50">
        <f t="shared" si="6"/>
        <v>0</v>
      </c>
      <c r="Z34" s="50">
        <f t="shared" si="6"/>
        <v>0</v>
      </c>
      <c r="AA34" s="50">
        <f t="shared" si="6"/>
        <v>0</v>
      </c>
      <c r="AB34" s="50">
        <f t="shared" si="6"/>
        <v>0</v>
      </c>
      <c r="AC34" s="50">
        <f t="shared" si="6"/>
        <v>0</v>
      </c>
      <c r="AD34" s="50">
        <f t="shared" si="6"/>
        <v>0</v>
      </c>
      <c r="AE34" s="50">
        <f t="shared" si="6"/>
        <v>0</v>
      </c>
      <c r="AF34" s="50">
        <f t="shared" si="6"/>
        <v>0</v>
      </c>
      <c r="AG34" s="50">
        <f t="shared" si="6"/>
        <v>0</v>
      </c>
      <c r="AH34" s="50">
        <f t="shared" si="6"/>
        <v>0</v>
      </c>
      <c r="AI34" s="61">
        <f>IF(ISERROR(AH34/J34),0,AH34/J34)</f>
        <v>0</v>
      </c>
      <c r="AJ34" s="61">
        <f>IF(ISERROR(AH34/$AH$79),0,AH34/$AH$79)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ht="24.95" customHeight="1">
      <c r="A35" s="107" t="s">
        <v>61</v>
      </c>
      <c r="B35" s="107"/>
      <c r="C35" s="107"/>
      <c r="D35" s="107"/>
      <c r="E35" s="107"/>
      <c r="F35" s="20"/>
      <c r="G35" s="21"/>
      <c r="H35" s="40"/>
      <c r="I35" s="40"/>
      <c r="J35" s="99">
        <v>42727415</v>
      </c>
      <c r="K35" s="45"/>
      <c r="L35" s="46"/>
      <c r="M35" s="47"/>
      <c r="N35" s="47"/>
      <c r="O35" s="47"/>
      <c r="P35" s="21"/>
      <c r="Q35" s="5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57"/>
      <c r="AJ35" s="58"/>
    </row>
    <row r="36" spans="1:106" ht="24.95" customHeight="1" outlineLevel="1">
      <c r="A36" s="23"/>
      <c r="B36" s="23"/>
      <c r="C36" s="32"/>
      <c r="D36" s="25"/>
      <c r="E36" s="24"/>
      <c r="F36" s="24"/>
      <c r="G36" s="24"/>
      <c r="H36" s="25"/>
      <c r="I36" s="25"/>
      <c r="J36" s="100"/>
      <c r="K36" s="70">
        <v>42727415</v>
      </c>
      <c r="L36" s="44" t="s">
        <v>85</v>
      </c>
      <c r="M36" s="49"/>
      <c r="N36" s="49"/>
      <c r="O36" s="49"/>
      <c r="P36" s="24"/>
      <c r="Q36" s="24"/>
      <c r="R36" s="49"/>
      <c r="S36" s="49"/>
      <c r="T36" s="49"/>
      <c r="U36" s="45">
        <f>SUM(R36:T36)</f>
        <v>0</v>
      </c>
      <c r="V36" s="49"/>
      <c r="W36" s="49"/>
      <c r="X36" s="49"/>
      <c r="Y36" s="45">
        <f>SUM(V36:X36)</f>
        <v>0</v>
      </c>
      <c r="Z36" s="70"/>
      <c r="AA36" s="49"/>
      <c r="AB36" s="49"/>
      <c r="AC36" s="45">
        <f>SUM(Z36:AB36)</f>
        <v>0</v>
      </c>
      <c r="AD36" s="49"/>
      <c r="AE36" s="49"/>
      <c r="AF36" s="49"/>
      <c r="AG36" s="45">
        <f>SUM(AD36:AF36)</f>
        <v>0</v>
      </c>
      <c r="AH36" s="45">
        <f>SUM(U36,Y36,AC36,AG36)</f>
        <v>0</v>
      </c>
      <c r="AI36" s="59">
        <f>IF(ISERROR(AH36/$J$35),0,AH36/$J$35)</f>
        <v>0</v>
      </c>
      <c r="AJ36" s="59">
        <f>IF(ISERROR(AH36/$AH$79),"-",AH36/$AH$79)</f>
        <v>0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</row>
    <row r="37" spans="1:106" ht="24.95" customHeight="1" outlineLevel="1">
      <c r="A37" s="23"/>
      <c r="B37" s="23"/>
      <c r="C37" s="32"/>
      <c r="D37" s="42"/>
      <c r="E37" s="31"/>
      <c r="F37" s="24"/>
      <c r="G37" s="32"/>
      <c r="H37" s="25"/>
      <c r="I37" s="25"/>
      <c r="J37" s="100"/>
      <c r="K37" s="70"/>
      <c r="L37" s="4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70"/>
      <c r="AA37" s="49"/>
      <c r="AB37" s="49"/>
      <c r="AC37" s="45">
        <f>SUM(Z37:AB37)</f>
        <v>0</v>
      </c>
      <c r="AD37" s="49"/>
      <c r="AE37" s="49"/>
      <c r="AF37" s="70"/>
      <c r="AG37" s="45">
        <f>SUM(AD37:AF37)</f>
        <v>0</v>
      </c>
      <c r="AH37" s="45">
        <f>SUM(U37,Y37,AC37,AG37)</f>
        <v>0</v>
      </c>
      <c r="AI37" s="59">
        <f>IF(ISERROR(AH37/$J$35),0,AH37/$J$35)</f>
        <v>0</v>
      </c>
      <c r="AJ37" s="59">
        <f>IF(ISERROR(AH37/$AH$79),"-",AH37/$AH$79)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s="16" customFormat="1" ht="24.95" customHeight="1">
      <c r="A38" s="106" t="s">
        <v>62</v>
      </c>
      <c r="B38" s="106"/>
      <c r="C38" s="106"/>
      <c r="D38" s="106"/>
      <c r="E38" s="106"/>
      <c r="F38" s="106"/>
      <c r="G38" s="106"/>
      <c r="H38" s="106"/>
      <c r="I38" s="106"/>
      <c r="J38" s="50">
        <f>J35</f>
        <v>42727415</v>
      </c>
      <c r="K38" s="50">
        <f>SUM(K36:K37)</f>
        <v>42727415</v>
      </c>
      <c r="L38" s="26"/>
      <c r="M38" s="50">
        <f>SUM(M36:M37)</f>
        <v>0</v>
      </c>
      <c r="N38" s="50">
        <f>SUM(N36:N37)</f>
        <v>0</v>
      </c>
      <c r="O38" s="50">
        <f>SUM(O36:O37)</f>
        <v>0</v>
      </c>
      <c r="P38" s="51"/>
      <c r="Q38" s="56"/>
      <c r="R38" s="50">
        <f t="shared" ref="R38:AH38" si="7">SUM(R36:R37)</f>
        <v>0</v>
      </c>
      <c r="S38" s="50">
        <f t="shared" si="7"/>
        <v>0</v>
      </c>
      <c r="T38" s="50">
        <f t="shared" si="7"/>
        <v>0</v>
      </c>
      <c r="U38" s="50">
        <f t="shared" si="7"/>
        <v>0</v>
      </c>
      <c r="V38" s="50">
        <f t="shared" si="7"/>
        <v>0</v>
      </c>
      <c r="W38" s="50">
        <f t="shared" si="7"/>
        <v>0</v>
      </c>
      <c r="X38" s="50">
        <f t="shared" si="7"/>
        <v>0</v>
      </c>
      <c r="Y38" s="50">
        <f t="shared" si="7"/>
        <v>0</v>
      </c>
      <c r="Z38" s="50">
        <f t="shared" si="7"/>
        <v>0</v>
      </c>
      <c r="AA38" s="50">
        <f t="shared" si="7"/>
        <v>0</v>
      </c>
      <c r="AB38" s="50">
        <f t="shared" si="7"/>
        <v>0</v>
      </c>
      <c r="AC38" s="50">
        <f t="shared" si="7"/>
        <v>0</v>
      </c>
      <c r="AD38" s="50">
        <f t="shared" si="7"/>
        <v>0</v>
      </c>
      <c r="AE38" s="50">
        <f t="shared" si="7"/>
        <v>0</v>
      </c>
      <c r="AF38" s="50">
        <f t="shared" si="7"/>
        <v>0</v>
      </c>
      <c r="AG38" s="50">
        <f t="shared" si="7"/>
        <v>0</v>
      </c>
      <c r="AH38" s="50">
        <f t="shared" si="7"/>
        <v>0</v>
      </c>
      <c r="AI38" s="61">
        <f>IF(ISERROR(AH38/J38),0,AH38/J38)</f>
        <v>0</v>
      </c>
      <c r="AJ38" s="61">
        <f>IF(ISERROR(AH38/$AH$79),0,AH38/$AH$79)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ht="24.95" customHeight="1">
      <c r="A39" s="107" t="s">
        <v>63</v>
      </c>
      <c r="B39" s="107"/>
      <c r="C39" s="107"/>
      <c r="D39" s="107"/>
      <c r="E39" s="107"/>
      <c r="F39" s="20"/>
      <c r="G39" s="21"/>
      <c r="H39" s="22"/>
      <c r="I39" s="22"/>
      <c r="J39" s="99">
        <v>34181932</v>
      </c>
      <c r="K39" s="45"/>
      <c r="L39" s="46"/>
      <c r="M39" s="47"/>
      <c r="N39" s="47"/>
      <c r="O39" s="47"/>
      <c r="P39" s="21"/>
      <c r="Q39" s="5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7"/>
      <c r="AJ39" s="58"/>
    </row>
    <row r="40" spans="1:106" ht="24.95" customHeight="1" outlineLevel="1">
      <c r="A40" s="23"/>
      <c r="B40" s="23"/>
      <c r="C40" s="29"/>
      <c r="D40" s="30"/>
      <c r="E40" s="31"/>
      <c r="F40" s="32"/>
      <c r="G40" s="32"/>
      <c r="H40" s="41"/>
      <c r="I40" s="41"/>
      <c r="J40" s="100"/>
      <c r="K40" s="70">
        <v>34181932</v>
      </c>
      <c r="L40" s="44" t="s">
        <v>85</v>
      </c>
      <c r="M40" s="52"/>
      <c r="N40" s="53"/>
      <c r="O40" s="52"/>
      <c r="P40" s="32"/>
      <c r="Q40" s="32"/>
      <c r="R40" s="49"/>
      <c r="S40" s="49"/>
      <c r="T40" s="49"/>
      <c r="U40" s="45">
        <f>SUM(R40:T40)</f>
        <v>0</v>
      </c>
      <c r="V40" s="49"/>
      <c r="W40" s="49"/>
      <c r="X40" s="49"/>
      <c r="Y40" s="45">
        <f>SUM(V40:X40)</f>
        <v>0</v>
      </c>
      <c r="Z40" s="49"/>
      <c r="AA40" s="49"/>
      <c r="AB40" s="49"/>
      <c r="AC40" s="45">
        <f>SUM(Z40:AB40)</f>
        <v>0</v>
      </c>
      <c r="AD40" s="49"/>
      <c r="AE40" s="49"/>
      <c r="AF40" s="49"/>
      <c r="AG40" s="45">
        <f>SUM(AD40:AF40)</f>
        <v>0</v>
      </c>
      <c r="AH40" s="45">
        <f>SUM(U40,Y40,AC40,AG40)</f>
        <v>0</v>
      </c>
      <c r="AI40" s="59">
        <f>IF(ISERROR(AH40/$J$39),0,AH40/$J$39)</f>
        <v>0</v>
      </c>
      <c r="AJ40" s="59">
        <f>IF(ISERROR(AH40/$AH$79),"-",AH40/$AH$79)</f>
        <v>0</v>
      </c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</row>
    <row r="41" spans="1:106" ht="24.95" customHeight="1" outlineLevel="1">
      <c r="A41" s="23"/>
      <c r="B41" s="23"/>
      <c r="C41" s="29"/>
      <c r="D41" s="30"/>
      <c r="E41" s="31"/>
      <c r="F41" s="24"/>
      <c r="G41" s="32"/>
      <c r="H41" s="41"/>
      <c r="I41" s="41"/>
      <c r="J41" s="100"/>
      <c r="K41" s="70"/>
      <c r="L41" s="44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/>
      <c r="AE41" s="49"/>
      <c r="AF41" s="70"/>
      <c r="AG41" s="45">
        <f>SUM(AD41:AF41)</f>
        <v>0</v>
      </c>
      <c r="AH41" s="45">
        <f>SUM(U41,Y41,AC41,AG41)</f>
        <v>0</v>
      </c>
      <c r="AI41" s="59">
        <f>IF(ISERROR(AH41/$J$39),0,AH41/$J$39)</f>
        <v>0</v>
      </c>
      <c r="AJ41" s="59">
        <f>IF(ISERROR(AH41/$AH$79),"-",AH41/$AH$79)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s="16" customFormat="1" ht="24.95" customHeight="1">
      <c r="A42" s="106" t="s">
        <v>64</v>
      </c>
      <c r="B42" s="106"/>
      <c r="C42" s="106"/>
      <c r="D42" s="106"/>
      <c r="E42" s="106"/>
      <c r="F42" s="106"/>
      <c r="G42" s="106"/>
      <c r="H42" s="106"/>
      <c r="I42" s="106"/>
      <c r="J42" s="50">
        <f>+J39</f>
        <v>34181932</v>
      </c>
      <c r="K42" s="50">
        <f>SUM(K40:K41)</f>
        <v>34181932</v>
      </c>
      <c r="L42" s="26"/>
      <c r="M42" s="50">
        <f>SUM(M40:M41)</f>
        <v>0</v>
      </c>
      <c r="N42" s="50">
        <f>SUM(N40:N41)</f>
        <v>0</v>
      </c>
      <c r="O42" s="50">
        <f>SUM(O40:O41)</f>
        <v>0</v>
      </c>
      <c r="P42" s="51"/>
      <c r="Q42" s="56"/>
      <c r="R42" s="50">
        <f t="shared" ref="R42:AH42" si="8">SUM(R40:R41)</f>
        <v>0</v>
      </c>
      <c r="S42" s="50">
        <f t="shared" si="8"/>
        <v>0</v>
      </c>
      <c r="T42" s="50">
        <f t="shared" si="8"/>
        <v>0</v>
      </c>
      <c r="U42" s="50">
        <f t="shared" si="8"/>
        <v>0</v>
      </c>
      <c r="V42" s="50">
        <f t="shared" si="8"/>
        <v>0</v>
      </c>
      <c r="W42" s="50">
        <f t="shared" si="8"/>
        <v>0</v>
      </c>
      <c r="X42" s="50">
        <f t="shared" si="8"/>
        <v>0</v>
      </c>
      <c r="Y42" s="50">
        <f t="shared" si="8"/>
        <v>0</v>
      </c>
      <c r="Z42" s="50">
        <f t="shared" si="8"/>
        <v>0</v>
      </c>
      <c r="AA42" s="50">
        <f t="shared" si="8"/>
        <v>0</v>
      </c>
      <c r="AB42" s="50">
        <f t="shared" si="8"/>
        <v>0</v>
      </c>
      <c r="AC42" s="50">
        <f t="shared" si="8"/>
        <v>0</v>
      </c>
      <c r="AD42" s="50">
        <f t="shared" si="8"/>
        <v>0</v>
      </c>
      <c r="AE42" s="50">
        <f t="shared" si="8"/>
        <v>0</v>
      </c>
      <c r="AF42" s="50">
        <f t="shared" si="8"/>
        <v>0</v>
      </c>
      <c r="AG42" s="50">
        <f t="shared" si="8"/>
        <v>0</v>
      </c>
      <c r="AH42" s="50">
        <f t="shared" si="8"/>
        <v>0</v>
      </c>
      <c r="AI42" s="61">
        <f>IF(ISERROR(AH42/J42),0,AH42/J42)</f>
        <v>0</v>
      </c>
      <c r="AJ42" s="61">
        <f>IF(ISERROR(AH42/$AH$79),0,AH42/$AH$79)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ht="24.95" customHeight="1">
      <c r="A43" s="107" t="s">
        <v>65</v>
      </c>
      <c r="B43" s="107"/>
      <c r="C43" s="107"/>
      <c r="D43" s="107"/>
      <c r="E43" s="107"/>
      <c r="F43" s="20"/>
      <c r="G43" s="21"/>
      <c r="H43" s="22"/>
      <c r="I43" s="22"/>
      <c r="J43" s="99"/>
      <c r="K43" s="45"/>
      <c r="L43" s="46"/>
      <c r="M43" s="47"/>
      <c r="N43" s="47"/>
      <c r="O43" s="47"/>
      <c r="P43" s="21"/>
      <c r="Q43" s="5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57"/>
      <c r="AJ43" s="58"/>
    </row>
    <row r="44" spans="1:106" ht="24.95" customHeight="1" outlineLevel="1">
      <c r="A44" s="23"/>
      <c r="B44" s="23"/>
      <c r="C44" s="29"/>
      <c r="D44" s="30"/>
      <c r="E44" s="31"/>
      <c r="F44" s="32"/>
      <c r="G44" s="32"/>
      <c r="H44" s="41"/>
      <c r="I44" s="41"/>
      <c r="J44" s="100"/>
      <c r="K44" s="70"/>
      <c r="L44" s="44"/>
      <c r="M44" s="52"/>
      <c r="N44" s="53"/>
      <c r="O44" s="52"/>
      <c r="P44" s="32"/>
      <c r="Q44" s="32"/>
      <c r="R44" s="49">
        <v>0</v>
      </c>
      <c r="S44" s="49">
        <v>0</v>
      </c>
      <c r="T44" s="49">
        <v>0</v>
      </c>
      <c r="U44" s="45">
        <f>SUM(R44:T44)</f>
        <v>0</v>
      </c>
      <c r="V44" s="49">
        <v>0</v>
      </c>
      <c r="W44" s="49">
        <v>0</v>
      </c>
      <c r="X44" s="49">
        <v>0</v>
      </c>
      <c r="Y44" s="45">
        <f>SUM(V44:X44)</f>
        <v>0</v>
      </c>
      <c r="Z44" s="49">
        <v>0</v>
      </c>
      <c r="AA44" s="49">
        <v>0</v>
      </c>
      <c r="AB44" s="70"/>
      <c r="AC44" s="45">
        <f>SUM(Z44:AB44)</f>
        <v>0</v>
      </c>
      <c r="AD44" s="49"/>
      <c r="AE44" s="49"/>
      <c r="AF44" s="49"/>
      <c r="AG44" s="45">
        <f>SUM(AD44:AF44)</f>
        <v>0</v>
      </c>
      <c r="AH44" s="45">
        <f>SUM(U44,Y44,AC44,AG44)</f>
        <v>0</v>
      </c>
      <c r="AI44" s="59">
        <f>IF(ISERROR(AH43/$J$43),0,AH44/$J$43)</f>
        <v>0</v>
      </c>
      <c r="AJ44" s="59">
        <f>IF(ISERROR(AH44/$AH$79),"-",AH44/$AH$79)</f>
        <v>0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</row>
    <row r="45" spans="1:106" ht="24.95" customHeight="1" outlineLevel="1">
      <c r="A45" s="23"/>
      <c r="B45" s="23"/>
      <c r="C45" s="29"/>
      <c r="D45" s="42"/>
      <c r="E45" s="31"/>
      <c r="F45" s="24"/>
      <c r="G45" s="32"/>
      <c r="H45" s="41"/>
      <c r="I45" s="41"/>
      <c r="J45" s="100"/>
      <c r="K45" s="70"/>
      <c r="L45" s="44"/>
      <c r="M45" s="52"/>
      <c r="N45" s="53"/>
      <c r="O45" s="52"/>
      <c r="P45" s="32"/>
      <c r="Q45" s="32"/>
      <c r="R45" s="49"/>
      <c r="S45" s="49"/>
      <c r="T45" s="49"/>
      <c r="U45" s="45">
        <f>SUM(R45:T45)</f>
        <v>0</v>
      </c>
      <c r="V45" s="49"/>
      <c r="W45" s="49"/>
      <c r="X45" s="49"/>
      <c r="Y45" s="45">
        <f>SUM(V45:X45)</f>
        <v>0</v>
      </c>
      <c r="Z45" s="49"/>
      <c r="AA45" s="49"/>
      <c r="AB45" s="70"/>
      <c r="AC45" s="45">
        <f>SUM(Z45:AB45)</f>
        <v>0</v>
      </c>
      <c r="AD45" s="49"/>
      <c r="AE45" s="49"/>
      <c r="AF45" s="70"/>
      <c r="AG45" s="45">
        <f>SUM(AD45:AF45)</f>
        <v>0</v>
      </c>
      <c r="AH45" s="45">
        <f>SUM(U45,Y45,AC45,AG45)</f>
        <v>0</v>
      </c>
      <c r="AI45" s="59">
        <f>IF(ISERROR(AH44/$J$43),0,AH45/$J$43)</f>
        <v>0</v>
      </c>
      <c r="AJ45" s="59">
        <f>IF(ISERROR(AH45/$AH$79),"-",AH45/$AH$79)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s="16" customFormat="1" ht="24.95" customHeight="1">
      <c r="A46" s="106" t="s">
        <v>66</v>
      </c>
      <c r="B46" s="106"/>
      <c r="C46" s="106"/>
      <c r="D46" s="106"/>
      <c r="E46" s="106"/>
      <c r="F46" s="106"/>
      <c r="G46" s="106"/>
      <c r="H46" s="106"/>
      <c r="I46" s="106"/>
      <c r="J46" s="50">
        <f>J43</f>
        <v>0</v>
      </c>
      <c r="K46" s="50">
        <f>SUM(K44:K45)</f>
        <v>0</v>
      </c>
      <c r="L46" s="26"/>
      <c r="M46" s="50">
        <f>SUM(M44:M45)</f>
        <v>0</v>
      </c>
      <c r="N46" s="50">
        <f>SUM(N44:N45)</f>
        <v>0</v>
      </c>
      <c r="O46" s="50">
        <f>SUM(O44:O45)</f>
        <v>0</v>
      </c>
      <c r="P46" s="51"/>
      <c r="Q46" s="56"/>
      <c r="R46" s="50">
        <f t="shared" ref="R46:AH46" si="9">SUM(R44:R45)</f>
        <v>0</v>
      </c>
      <c r="S46" s="50">
        <f t="shared" si="9"/>
        <v>0</v>
      </c>
      <c r="T46" s="50">
        <f t="shared" si="9"/>
        <v>0</v>
      </c>
      <c r="U46" s="50">
        <f t="shared" si="9"/>
        <v>0</v>
      </c>
      <c r="V46" s="50">
        <f t="shared" si="9"/>
        <v>0</v>
      </c>
      <c r="W46" s="50">
        <f t="shared" si="9"/>
        <v>0</v>
      </c>
      <c r="X46" s="50">
        <f t="shared" si="9"/>
        <v>0</v>
      </c>
      <c r="Y46" s="50">
        <f t="shared" si="9"/>
        <v>0</v>
      </c>
      <c r="Z46" s="50">
        <f t="shared" si="9"/>
        <v>0</v>
      </c>
      <c r="AA46" s="50">
        <f t="shared" si="9"/>
        <v>0</v>
      </c>
      <c r="AB46" s="50">
        <f t="shared" si="9"/>
        <v>0</v>
      </c>
      <c r="AC46" s="50">
        <f t="shared" si="9"/>
        <v>0</v>
      </c>
      <c r="AD46" s="50">
        <f t="shared" si="9"/>
        <v>0</v>
      </c>
      <c r="AE46" s="50">
        <f t="shared" si="9"/>
        <v>0</v>
      </c>
      <c r="AF46" s="50">
        <f t="shared" si="9"/>
        <v>0</v>
      </c>
      <c r="AG46" s="50">
        <f t="shared" si="9"/>
        <v>0</v>
      </c>
      <c r="AH46" s="50">
        <f t="shared" si="9"/>
        <v>0</v>
      </c>
      <c r="AI46" s="61">
        <f>IF(ISERROR(AH46/J46),0,AH46/J46)</f>
        <v>0</v>
      </c>
      <c r="AJ46" s="61">
        <f>IF(ISERROR(AH46/$AH$79),0,AH46/$AH$79)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ht="24.95" customHeight="1">
      <c r="A47" s="107" t="s">
        <v>67</v>
      </c>
      <c r="B47" s="107"/>
      <c r="C47" s="107"/>
      <c r="D47" s="107"/>
      <c r="E47" s="107"/>
      <c r="F47" s="20"/>
      <c r="G47" s="21"/>
      <c r="H47" s="22"/>
      <c r="I47" s="22"/>
      <c r="J47" s="99"/>
      <c r="K47" s="45"/>
      <c r="L47" s="46"/>
      <c r="M47" s="47"/>
      <c r="N47" s="47"/>
      <c r="O47" s="47"/>
      <c r="P47" s="21"/>
      <c r="Q47" s="5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57"/>
      <c r="AJ47" s="58"/>
    </row>
    <row r="48" spans="1:106" ht="24.95" customHeight="1" outlineLevel="1">
      <c r="A48" s="23"/>
      <c r="B48" s="43"/>
      <c r="C48" s="43"/>
      <c r="D48" s="33"/>
      <c r="E48" s="44"/>
      <c r="F48" s="44"/>
      <c r="G48" s="21"/>
      <c r="H48" s="41"/>
      <c r="I48" s="41"/>
      <c r="J48" s="100"/>
      <c r="K48" s="9"/>
      <c r="L48" s="44"/>
      <c r="M48" s="54"/>
      <c r="N48" s="54"/>
      <c r="O48" s="21"/>
      <c r="P48" s="21"/>
      <c r="Q48" s="21"/>
      <c r="R48" s="9"/>
      <c r="S48" s="9"/>
      <c r="T48" s="9"/>
      <c r="U48" s="45">
        <f>SUM(R48:T48)</f>
        <v>0</v>
      </c>
      <c r="V48" s="49"/>
      <c r="W48" s="49"/>
      <c r="X48" s="49"/>
      <c r="Y48" s="45">
        <f>SUM(V48:X48)</f>
        <v>0</v>
      </c>
      <c r="Z48" s="49"/>
      <c r="AA48" s="49"/>
      <c r="AB48" s="49"/>
      <c r="AC48" s="45">
        <f>SUM(Z48:AB48)</f>
        <v>0</v>
      </c>
      <c r="AD48" s="49"/>
      <c r="AE48" s="49"/>
      <c r="AF48" s="49"/>
      <c r="AG48" s="45">
        <f>SUM(AD48:AF48)</f>
        <v>0</v>
      </c>
      <c r="AH48" s="45">
        <f>SUM(U48,Y48,AC48,AG48)</f>
        <v>0</v>
      </c>
      <c r="AI48" s="59">
        <f>IF(ISERROR(AH48/$J$47),0,AH48/$J$47)</f>
        <v>0</v>
      </c>
      <c r="AJ48" s="59">
        <f>IF(ISERROR(AH48/$AH$79),"-",AH48/$AH$79)</f>
        <v>0</v>
      </c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</row>
    <row r="49" spans="1:106" ht="24.95" customHeight="1" outlineLevel="1">
      <c r="A49" s="23"/>
      <c r="B49" s="23"/>
      <c r="C49" s="29"/>
      <c r="D49" s="42"/>
      <c r="E49" s="24"/>
      <c r="F49" s="24"/>
      <c r="G49" s="32"/>
      <c r="H49" s="25"/>
      <c r="I49" s="25"/>
      <c r="J49" s="101"/>
      <c r="K49" s="70"/>
      <c r="L49" s="24"/>
      <c r="M49" s="49"/>
      <c r="N49" s="49"/>
      <c r="O49" s="49"/>
      <c r="P49" s="24"/>
      <c r="Q49" s="24"/>
      <c r="R49" s="49"/>
      <c r="S49" s="49"/>
      <c r="T49" s="4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/>
      <c r="AE49" s="49"/>
      <c r="AF49" s="70"/>
      <c r="AG49" s="45">
        <f>SUM(AD49:AF49)</f>
        <v>0</v>
      </c>
      <c r="AH49" s="45">
        <f>SUM(U49,Y49,AC49,AG49)</f>
        <v>0</v>
      </c>
      <c r="AI49" s="59">
        <f>IF(ISERROR(AH49/$J$47),0,AH49/$J$47)</f>
        <v>0</v>
      </c>
      <c r="AJ49" s="59">
        <f>IF(ISERROR(AH49/$AH$79),"-",AH49/$AH$79)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s="16" customFormat="1" ht="24.95" customHeight="1">
      <c r="A50" s="106" t="s">
        <v>68</v>
      </c>
      <c r="B50" s="106"/>
      <c r="C50" s="106"/>
      <c r="D50" s="106"/>
      <c r="E50" s="106"/>
      <c r="F50" s="106"/>
      <c r="G50" s="106"/>
      <c r="H50" s="106"/>
      <c r="I50" s="106"/>
      <c r="J50" s="50">
        <f>J47</f>
        <v>0</v>
      </c>
      <c r="K50" s="50">
        <f>+K48+K49</f>
        <v>0</v>
      </c>
      <c r="L50" s="26"/>
      <c r="M50" s="50">
        <f>SUM(M48:M49)</f>
        <v>0</v>
      </c>
      <c r="N50" s="50">
        <f>SUM(N48:N49)</f>
        <v>0</v>
      </c>
      <c r="O50" s="50">
        <f>SUM(O48:O49)</f>
        <v>0</v>
      </c>
      <c r="P50" s="51"/>
      <c r="Q50" s="56"/>
      <c r="R50" s="50">
        <f t="shared" ref="R50:AH50" si="10">SUM(R48:R49)</f>
        <v>0</v>
      </c>
      <c r="S50" s="50">
        <f t="shared" si="10"/>
        <v>0</v>
      </c>
      <c r="T50" s="50">
        <f t="shared" si="10"/>
        <v>0</v>
      </c>
      <c r="U50" s="50">
        <f t="shared" si="10"/>
        <v>0</v>
      </c>
      <c r="V50" s="50">
        <f t="shared" si="10"/>
        <v>0</v>
      </c>
      <c r="W50" s="50">
        <f t="shared" si="10"/>
        <v>0</v>
      </c>
      <c r="X50" s="50">
        <f t="shared" si="10"/>
        <v>0</v>
      </c>
      <c r="Y50" s="50">
        <f t="shared" si="10"/>
        <v>0</v>
      </c>
      <c r="Z50" s="50">
        <f t="shared" si="10"/>
        <v>0</v>
      </c>
      <c r="AA50" s="50">
        <f t="shared" si="10"/>
        <v>0</v>
      </c>
      <c r="AB50" s="50">
        <f t="shared" si="10"/>
        <v>0</v>
      </c>
      <c r="AC50" s="50">
        <f t="shared" si="10"/>
        <v>0</v>
      </c>
      <c r="AD50" s="50">
        <f t="shared" si="10"/>
        <v>0</v>
      </c>
      <c r="AE50" s="50">
        <f t="shared" si="10"/>
        <v>0</v>
      </c>
      <c r="AF50" s="50">
        <f t="shared" si="10"/>
        <v>0</v>
      </c>
      <c r="AG50" s="50">
        <f t="shared" si="10"/>
        <v>0</v>
      </c>
      <c r="AH50" s="50">
        <f t="shared" si="10"/>
        <v>0</v>
      </c>
      <c r="AI50" s="61">
        <f>IF(ISERROR(AH50/J50),0,AH50/J50)</f>
        <v>0</v>
      </c>
      <c r="AJ50" s="61">
        <f>IF(ISERROR(AH50/$AH$79),0,AH50/$AH$79)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ht="24.95" customHeight="1">
      <c r="A51" s="107" t="s">
        <v>69</v>
      </c>
      <c r="B51" s="107"/>
      <c r="C51" s="107"/>
      <c r="D51" s="107"/>
      <c r="E51" s="107"/>
      <c r="F51" s="20"/>
      <c r="G51" s="21"/>
      <c r="H51" s="22"/>
      <c r="I51" s="22"/>
      <c r="J51" s="99"/>
      <c r="K51" s="45"/>
      <c r="L51" s="46"/>
      <c r="M51" s="47"/>
      <c r="N51" s="47"/>
      <c r="O51" s="47"/>
      <c r="P51" s="21"/>
      <c r="Q51" s="5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57"/>
      <c r="AJ51" s="58"/>
    </row>
    <row r="52" spans="1:106" ht="24.95" customHeight="1" outlineLevel="1">
      <c r="A52" s="23"/>
      <c r="B52" s="23"/>
      <c r="C52" s="24"/>
      <c r="D52" s="25"/>
      <c r="E52" s="24"/>
      <c r="F52" s="24"/>
      <c r="G52" s="24"/>
      <c r="H52" s="25"/>
      <c r="I52" s="25"/>
      <c r="J52" s="100"/>
      <c r="K52" s="9"/>
      <c r="L52" s="44"/>
      <c r="M52" s="49"/>
      <c r="N52" s="49"/>
      <c r="O52" s="49"/>
      <c r="P52" s="24"/>
      <c r="Q52" s="24"/>
      <c r="R52" s="49"/>
      <c r="S52" s="49"/>
      <c r="T52" s="49"/>
      <c r="U52" s="45">
        <f>SUM(R52:T52)</f>
        <v>0</v>
      </c>
      <c r="V52" s="49"/>
      <c r="W52" s="49"/>
      <c r="X52" s="49"/>
      <c r="Y52" s="45">
        <f>SUM(V52:X52)</f>
        <v>0</v>
      </c>
      <c r="Z52" s="49"/>
      <c r="AA52" s="49"/>
      <c r="AB52" s="49"/>
      <c r="AC52" s="45">
        <f>SUM(Z52:AB52)</f>
        <v>0</v>
      </c>
      <c r="AD52" s="49"/>
      <c r="AE52" s="49"/>
      <c r="AF52" s="49"/>
      <c r="AG52" s="45">
        <f>SUM(AD52:AF52)</f>
        <v>0</v>
      </c>
      <c r="AH52" s="45">
        <f>SUM(U52,Y52,AC52,AG52)</f>
        <v>0</v>
      </c>
      <c r="AI52" s="59">
        <f>IF(ISERROR(AH52/J51),0,AH52/J51)</f>
        <v>0</v>
      </c>
      <c r="AJ52" s="59">
        <f>IF(ISERROR(AH52/$AH$79),"-",AH52/$AH$79)</f>
        <v>0</v>
      </c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ht="24.95" customHeight="1" outlineLevel="1">
      <c r="A53" s="23"/>
      <c r="B53" s="23"/>
      <c r="C53" s="29"/>
      <c r="D53" s="42"/>
      <c r="E53" s="24"/>
      <c r="F53" s="24"/>
      <c r="G53" s="32"/>
      <c r="H53" s="25"/>
      <c r="I53" s="25"/>
      <c r="J53" s="101"/>
      <c r="K53" s="70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/>
      <c r="AE53" s="49"/>
      <c r="AF53" s="49"/>
      <c r="AG53" s="45">
        <f>SUM(AD53:AF53)</f>
        <v>0</v>
      </c>
      <c r="AH53" s="45">
        <f>SUM(U53,Y53,AC53,AG53)</f>
        <v>0</v>
      </c>
      <c r="AI53" s="59">
        <f>IF(ISERROR(AH53/J51),0,AH53/J51)</f>
        <v>0</v>
      </c>
      <c r="AJ53" s="59">
        <f>IF(ISERROR(AH53/$AH$79),"-",AH53/$AH$79)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s="16" customFormat="1" ht="24.95" customHeight="1">
      <c r="A54" s="106" t="s">
        <v>70</v>
      </c>
      <c r="B54" s="106"/>
      <c r="C54" s="106"/>
      <c r="D54" s="106"/>
      <c r="E54" s="106"/>
      <c r="F54" s="106"/>
      <c r="G54" s="106"/>
      <c r="H54" s="106"/>
      <c r="I54" s="106"/>
      <c r="J54" s="50">
        <f>+J51</f>
        <v>0</v>
      </c>
      <c r="K54" s="50">
        <f>SUM(K52:K53)</f>
        <v>0</v>
      </c>
      <c r="L54" s="26"/>
      <c r="M54" s="50">
        <f>SUM(M52:M53)</f>
        <v>0</v>
      </c>
      <c r="N54" s="50">
        <f>SUM(N52:N53)</f>
        <v>0</v>
      </c>
      <c r="O54" s="50">
        <f>SUM(O52:O53)</f>
        <v>0</v>
      </c>
      <c r="P54" s="51"/>
      <c r="Q54" s="56"/>
      <c r="R54" s="50">
        <f t="shared" ref="R54:AH54" si="11">SUM(R52:R53)</f>
        <v>0</v>
      </c>
      <c r="S54" s="50">
        <f t="shared" si="11"/>
        <v>0</v>
      </c>
      <c r="T54" s="50">
        <f t="shared" si="11"/>
        <v>0</v>
      </c>
      <c r="U54" s="50">
        <f t="shared" si="11"/>
        <v>0</v>
      </c>
      <c r="V54" s="50">
        <f t="shared" si="11"/>
        <v>0</v>
      </c>
      <c r="W54" s="50">
        <f t="shared" si="11"/>
        <v>0</v>
      </c>
      <c r="X54" s="50">
        <f t="shared" si="11"/>
        <v>0</v>
      </c>
      <c r="Y54" s="50">
        <f t="shared" si="11"/>
        <v>0</v>
      </c>
      <c r="Z54" s="50">
        <f t="shared" si="11"/>
        <v>0</v>
      </c>
      <c r="AA54" s="50">
        <f t="shared" si="11"/>
        <v>0</v>
      </c>
      <c r="AB54" s="50">
        <f t="shared" si="11"/>
        <v>0</v>
      </c>
      <c r="AC54" s="50">
        <f t="shared" si="11"/>
        <v>0</v>
      </c>
      <c r="AD54" s="50">
        <f t="shared" si="11"/>
        <v>0</v>
      </c>
      <c r="AE54" s="50">
        <f t="shared" si="11"/>
        <v>0</v>
      </c>
      <c r="AF54" s="50">
        <f t="shared" si="11"/>
        <v>0</v>
      </c>
      <c r="AG54" s="50">
        <f t="shared" si="11"/>
        <v>0</v>
      </c>
      <c r="AH54" s="50">
        <f t="shared" si="11"/>
        <v>0</v>
      </c>
      <c r="AI54" s="61">
        <f>IF(ISERROR(AH54/J54),0,AH54/J54)</f>
        <v>0</v>
      </c>
      <c r="AJ54" s="61">
        <f>IF(ISERROR(AH54/$AH$79),0,AH54/$AH$79)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ht="24.95" customHeight="1">
      <c r="A55" s="107" t="s">
        <v>71</v>
      </c>
      <c r="B55" s="107"/>
      <c r="C55" s="107"/>
      <c r="D55" s="107"/>
      <c r="E55" s="107"/>
      <c r="F55" s="20"/>
      <c r="G55" s="21"/>
      <c r="H55" s="22"/>
      <c r="I55" s="22"/>
      <c r="J55" s="99"/>
      <c r="K55" s="45"/>
      <c r="L55" s="46"/>
      <c r="M55" s="47"/>
      <c r="N55" s="47"/>
      <c r="O55" s="47"/>
      <c r="P55" s="21"/>
      <c r="Q55" s="5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57"/>
      <c r="AJ55" s="58"/>
    </row>
    <row r="56" spans="1:106" ht="24.95" customHeight="1" outlineLevel="1">
      <c r="A56" s="23"/>
      <c r="B56" s="23"/>
      <c r="C56" s="24"/>
      <c r="D56" s="25"/>
      <c r="E56" s="24"/>
      <c r="F56" s="24"/>
      <c r="G56" s="24"/>
      <c r="H56" s="25"/>
      <c r="I56" s="25"/>
      <c r="J56" s="100"/>
      <c r="K56" s="9"/>
      <c r="L56" s="44"/>
      <c r="M56" s="49"/>
      <c r="N56" s="49"/>
      <c r="O56" s="49"/>
      <c r="P56" s="24"/>
      <c r="Q56" s="24"/>
      <c r="R56" s="49"/>
      <c r="S56" s="49"/>
      <c r="T56" s="49"/>
      <c r="U56" s="45">
        <f>SUM(R56:T56)</f>
        <v>0</v>
      </c>
      <c r="V56" s="49"/>
      <c r="W56" s="49"/>
      <c r="X56" s="49"/>
      <c r="Y56" s="45">
        <f>SUM(V56:X56)</f>
        <v>0</v>
      </c>
      <c r="Z56" s="49"/>
      <c r="AA56" s="49"/>
      <c r="AB56" s="49"/>
      <c r="AC56" s="45">
        <f>SUM(Z56:AB56)</f>
        <v>0</v>
      </c>
      <c r="AD56" s="49"/>
      <c r="AE56" s="49"/>
      <c r="AF56" s="49"/>
      <c r="AG56" s="45">
        <f>SUM(AD56:AF56)</f>
        <v>0</v>
      </c>
      <c r="AH56" s="45">
        <f>SUM(U56,Y56,AC56,AG56)</f>
        <v>0</v>
      </c>
      <c r="AI56" s="59">
        <f>IF(ISERROR(AH56/$J$55),0,AH56/$J$55)</f>
        <v>0</v>
      </c>
      <c r="AJ56" s="59">
        <f>IF(ISERROR(AH56/$AH$79),"-",AH56/$AH$79)</f>
        <v>0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</row>
    <row r="57" spans="1:106" ht="24.95" customHeight="1" outlineLevel="1">
      <c r="A57" s="23"/>
      <c r="B57" s="23"/>
      <c r="C57" s="29"/>
      <c r="D57" s="42"/>
      <c r="E57" s="35"/>
      <c r="F57" s="24"/>
      <c r="G57" s="32"/>
      <c r="H57" s="25"/>
      <c r="I57" s="25"/>
      <c r="J57" s="101"/>
      <c r="K57" s="9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5">
        <f t="shared" ref="Z57:AC57" si="12">SUM(W57:Y57)</f>
        <v>0</v>
      </c>
      <c r="AA57" s="45">
        <f t="shared" si="12"/>
        <v>0</v>
      </c>
      <c r="AB57" s="45">
        <f t="shared" si="12"/>
        <v>0</v>
      </c>
      <c r="AC57" s="45">
        <f t="shared" si="12"/>
        <v>0</v>
      </c>
      <c r="AD57" s="49"/>
      <c r="AE57" s="49"/>
      <c r="AF57" s="9"/>
      <c r="AG57" s="45">
        <f>SUM(AD57:AF57)</f>
        <v>0</v>
      </c>
      <c r="AH57" s="45">
        <f>SUM(U57,Y57,AC57,AG57)</f>
        <v>0</v>
      </c>
      <c r="AI57" s="59">
        <f>IF(ISERROR(AH57/$J$55),0,AH57/$J$55)</f>
        <v>0</v>
      </c>
      <c r="AJ57" s="59">
        <f>IF(ISERROR(AH57/$AH$79),"-",AH57/$AH$79)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s="16" customFormat="1" ht="24.95" customHeight="1">
      <c r="A58" s="106" t="s">
        <v>72</v>
      </c>
      <c r="B58" s="106"/>
      <c r="C58" s="106"/>
      <c r="D58" s="106"/>
      <c r="E58" s="106"/>
      <c r="F58" s="106"/>
      <c r="G58" s="106"/>
      <c r="H58" s="106"/>
      <c r="I58" s="106"/>
      <c r="J58" s="50">
        <f>J55</f>
        <v>0</v>
      </c>
      <c r="K58" s="50">
        <f>SUM(K56:K57)</f>
        <v>0</v>
      </c>
      <c r="L58" s="26"/>
      <c r="M58" s="50">
        <f>SUM(M56:M57)</f>
        <v>0</v>
      </c>
      <c r="N58" s="50">
        <f>SUM(N56:N57)</f>
        <v>0</v>
      </c>
      <c r="O58" s="50">
        <f>SUM(O56:O57)</f>
        <v>0</v>
      </c>
      <c r="P58" s="51"/>
      <c r="Q58" s="56"/>
      <c r="R58" s="50">
        <f t="shared" ref="R58:AH58" si="13">SUM(R56:R57)</f>
        <v>0</v>
      </c>
      <c r="S58" s="50">
        <f t="shared" si="13"/>
        <v>0</v>
      </c>
      <c r="T58" s="50">
        <f t="shared" si="13"/>
        <v>0</v>
      </c>
      <c r="U58" s="50">
        <f t="shared" si="13"/>
        <v>0</v>
      </c>
      <c r="V58" s="50">
        <f t="shared" si="13"/>
        <v>0</v>
      </c>
      <c r="W58" s="50">
        <f t="shared" si="13"/>
        <v>0</v>
      </c>
      <c r="X58" s="50">
        <f t="shared" si="13"/>
        <v>0</v>
      </c>
      <c r="Y58" s="50">
        <f t="shared" si="13"/>
        <v>0</v>
      </c>
      <c r="Z58" s="50">
        <f t="shared" si="13"/>
        <v>0</v>
      </c>
      <c r="AA58" s="50">
        <f t="shared" si="13"/>
        <v>0</v>
      </c>
      <c r="AB58" s="50">
        <f t="shared" si="13"/>
        <v>0</v>
      </c>
      <c r="AC58" s="50">
        <f t="shared" si="13"/>
        <v>0</v>
      </c>
      <c r="AD58" s="50">
        <f t="shared" si="13"/>
        <v>0</v>
      </c>
      <c r="AE58" s="50">
        <f t="shared" si="13"/>
        <v>0</v>
      </c>
      <c r="AF58" s="50">
        <f t="shared" si="13"/>
        <v>0</v>
      </c>
      <c r="AG58" s="50">
        <f t="shared" si="13"/>
        <v>0</v>
      </c>
      <c r="AH58" s="50">
        <f t="shared" si="13"/>
        <v>0</v>
      </c>
      <c r="AI58" s="61">
        <f>IF(ISERROR(AH58/J58),0,AH58/J58)</f>
        <v>0</v>
      </c>
      <c r="AJ58" s="61">
        <f>IF(ISERROR(AH58/$AH$79),0,AH58/$AH$79)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ht="24.95" customHeight="1">
      <c r="A59" s="107" t="s">
        <v>73</v>
      </c>
      <c r="B59" s="107"/>
      <c r="C59" s="107"/>
      <c r="D59" s="107"/>
      <c r="E59" s="107"/>
      <c r="F59" s="20"/>
      <c r="G59" s="21"/>
      <c r="H59" s="22"/>
      <c r="I59" s="22"/>
      <c r="J59" s="99"/>
      <c r="K59" s="45"/>
      <c r="L59" s="46"/>
      <c r="M59" s="47"/>
      <c r="N59" s="47"/>
      <c r="O59" s="47"/>
      <c r="P59" s="21"/>
      <c r="Q59" s="5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57"/>
      <c r="AJ59" s="58"/>
    </row>
    <row r="60" spans="1:106" ht="24.95" customHeight="1" outlineLevel="1">
      <c r="A60" s="23"/>
      <c r="B60" s="23"/>
      <c r="C60" s="24"/>
      <c r="D60" s="25"/>
      <c r="E60" s="24"/>
      <c r="F60" s="24"/>
      <c r="G60" s="24"/>
      <c r="H60" s="25"/>
      <c r="I60" s="25"/>
      <c r="J60" s="100"/>
      <c r="K60" s="9"/>
      <c r="L60" s="44"/>
      <c r="M60" s="49"/>
      <c r="N60" s="49"/>
      <c r="O60" s="49"/>
      <c r="P60" s="24"/>
      <c r="Q60" s="24"/>
      <c r="R60" s="49"/>
      <c r="S60" s="49"/>
      <c r="T60" s="49"/>
      <c r="U60" s="45">
        <f>SUM(R60:T60)</f>
        <v>0</v>
      </c>
      <c r="V60" s="49"/>
      <c r="W60" s="49"/>
      <c r="X60" s="49"/>
      <c r="Y60" s="45">
        <f>SUM(V60:X60)</f>
        <v>0</v>
      </c>
      <c r="Z60" s="49"/>
      <c r="AA60" s="49"/>
      <c r="AB60" s="49"/>
      <c r="AC60" s="45">
        <f>SUM(Z60:AB60)</f>
        <v>0</v>
      </c>
      <c r="AD60" s="49"/>
      <c r="AE60" s="49"/>
      <c r="AF60" s="49"/>
      <c r="AG60" s="45">
        <f>SUM(AD60:AF60)</f>
        <v>0</v>
      </c>
      <c r="AH60" s="45">
        <f>SUM(U60,Y60,AC60,AG60)</f>
        <v>0</v>
      </c>
      <c r="AI60" s="59">
        <f>IF(ISERROR(AH60/J59),0,AH60/J59)</f>
        <v>0</v>
      </c>
      <c r="AJ60" s="59">
        <f>IF(ISERROR(AH60/$AH$79),"-",AH60/$AH$79)</f>
        <v>0</v>
      </c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</row>
    <row r="61" spans="1:106" ht="24.95" customHeight="1" outlineLevel="1">
      <c r="A61" s="23"/>
      <c r="B61" s="23"/>
      <c r="C61" s="29"/>
      <c r="D61" s="42"/>
      <c r="E61" s="24"/>
      <c r="F61" s="24"/>
      <c r="G61" s="32"/>
      <c r="H61" s="25"/>
      <c r="I61" s="25"/>
      <c r="J61" s="101"/>
      <c r="K61" s="9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/>
      <c r="AE61" s="49"/>
      <c r="AF61" s="9"/>
      <c r="AG61" s="45">
        <f>SUM(AD61:AF61)</f>
        <v>0</v>
      </c>
      <c r="AH61" s="45">
        <f>SUM(U61,Y61,AC61,AG61)</f>
        <v>0</v>
      </c>
      <c r="AI61" s="59">
        <f>IF(ISERROR(AH61/J59),0,AH61/J59)</f>
        <v>0</v>
      </c>
      <c r="AJ61" s="59">
        <f>IF(ISERROR(AH61/$AH$79),"-",AH61/$AH$79)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s="16" customFormat="1" ht="24.95" customHeight="1">
      <c r="A62" s="106" t="s">
        <v>74</v>
      </c>
      <c r="B62" s="106"/>
      <c r="C62" s="106"/>
      <c r="D62" s="106"/>
      <c r="E62" s="106"/>
      <c r="F62" s="106"/>
      <c r="G62" s="106"/>
      <c r="H62" s="106"/>
      <c r="I62" s="106"/>
      <c r="J62" s="50">
        <f>+J59</f>
        <v>0</v>
      </c>
      <c r="K62" s="50">
        <f>SUM(K60:K61)</f>
        <v>0</v>
      </c>
      <c r="L62" s="26"/>
      <c r="M62" s="50">
        <f>SUM(M60:M61)</f>
        <v>0</v>
      </c>
      <c r="N62" s="50">
        <f>SUM(N60:N61)</f>
        <v>0</v>
      </c>
      <c r="O62" s="50">
        <f>SUM(O60:O61)</f>
        <v>0</v>
      </c>
      <c r="P62" s="51"/>
      <c r="Q62" s="56"/>
      <c r="R62" s="50">
        <f t="shared" ref="R62:AH62" si="14">SUM(R60:R61)</f>
        <v>0</v>
      </c>
      <c r="S62" s="50">
        <f t="shared" si="14"/>
        <v>0</v>
      </c>
      <c r="T62" s="50">
        <f t="shared" si="14"/>
        <v>0</v>
      </c>
      <c r="U62" s="50">
        <f t="shared" si="14"/>
        <v>0</v>
      </c>
      <c r="V62" s="50">
        <f t="shared" si="14"/>
        <v>0</v>
      </c>
      <c r="W62" s="50">
        <f t="shared" si="14"/>
        <v>0</v>
      </c>
      <c r="X62" s="50">
        <f t="shared" si="14"/>
        <v>0</v>
      </c>
      <c r="Y62" s="50">
        <f t="shared" si="14"/>
        <v>0</v>
      </c>
      <c r="Z62" s="50">
        <f t="shared" si="14"/>
        <v>0</v>
      </c>
      <c r="AA62" s="50">
        <f t="shared" si="14"/>
        <v>0</v>
      </c>
      <c r="AB62" s="50">
        <f t="shared" si="14"/>
        <v>0</v>
      </c>
      <c r="AC62" s="50">
        <f t="shared" si="14"/>
        <v>0</v>
      </c>
      <c r="AD62" s="50">
        <f t="shared" si="14"/>
        <v>0</v>
      </c>
      <c r="AE62" s="50">
        <f t="shared" si="14"/>
        <v>0</v>
      </c>
      <c r="AF62" s="50">
        <f t="shared" si="14"/>
        <v>0</v>
      </c>
      <c r="AG62" s="50">
        <f t="shared" si="14"/>
        <v>0</v>
      </c>
      <c r="AH62" s="50">
        <f t="shared" si="14"/>
        <v>0</v>
      </c>
      <c r="AI62" s="61">
        <f>IF(ISERROR(AH62/J62),0,AH62/J62)</f>
        <v>0</v>
      </c>
      <c r="AJ62" s="61">
        <f>IF(ISERROR(AH62/$AH$79),0,AH62/$AH$79)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ht="24.95" customHeight="1">
      <c r="A63" s="107" t="s">
        <v>75</v>
      </c>
      <c r="B63" s="107"/>
      <c r="C63" s="107"/>
      <c r="D63" s="107"/>
      <c r="E63" s="107"/>
      <c r="F63" s="20"/>
      <c r="G63" s="21"/>
      <c r="H63" s="22"/>
      <c r="I63" s="22"/>
      <c r="J63" s="99">
        <v>34181932</v>
      </c>
      <c r="K63" s="45"/>
      <c r="L63" s="46"/>
      <c r="M63" s="47"/>
      <c r="N63" s="47"/>
      <c r="O63" s="47"/>
      <c r="P63" s="21"/>
      <c r="Q63" s="5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57"/>
      <c r="AJ63" s="58"/>
    </row>
    <row r="64" spans="1:106" ht="24.95" customHeight="1" outlineLevel="1">
      <c r="A64" s="23"/>
      <c r="B64" s="23"/>
      <c r="C64" s="24"/>
      <c r="D64" s="25"/>
      <c r="E64" s="24"/>
      <c r="F64" s="24"/>
      <c r="G64" s="24"/>
      <c r="H64" s="25"/>
      <c r="I64" s="25"/>
      <c r="J64" s="100"/>
      <c r="K64" s="9">
        <v>34181932</v>
      </c>
      <c r="L64" s="44" t="s">
        <v>85</v>
      </c>
      <c r="M64" s="49"/>
      <c r="N64" s="49"/>
      <c r="O64" s="49"/>
      <c r="P64" s="24"/>
      <c r="Q64" s="24"/>
      <c r="R64" s="49"/>
      <c r="S64" s="49"/>
      <c r="T64" s="49"/>
      <c r="U64" s="45">
        <f>SUM(R64:T64)</f>
        <v>0</v>
      </c>
      <c r="V64" s="49"/>
      <c r="W64" s="49"/>
      <c r="X64" s="49"/>
      <c r="Y64" s="45">
        <f>SUM(V64:X64)</f>
        <v>0</v>
      </c>
      <c r="Z64" s="49"/>
      <c r="AA64" s="49">
        <v>0</v>
      </c>
      <c r="AB64" s="49"/>
      <c r="AC64" s="45">
        <f>SUM(Z64:AB64)</f>
        <v>0</v>
      </c>
      <c r="AD64" s="49"/>
      <c r="AE64" s="49"/>
      <c r="AF64" s="49"/>
      <c r="AG64" s="45">
        <f>SUM(AD64:AF64)</f>
        <v>0</v>
      </c>
      <c r="AH64" s="45">
        <f>SUM(U64,Y64,AC64,AG64)</f>
        <v>0</v>
      </c>
      <c r="AI64" s="59">
        <f>IF(ISERROR(AH64/$J$63),0,AH64/$J$63)</f>
        <v>0</v>
      </c>
      <c r="AJ64" s="59">
        <f>IF(ISERROR(AH64/$AH$79),"-",AH64/$AH$79)</f>
        <v>0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</row>
    <row r="65" spans="1:106" ht="24.95" customHeight="1" outlineLevel="1">
      <c r="A65" s="23"/>
      <c r="B65" s="23"/>
      <c r="C65" s="29"/>
      <c r="D65" s="42"/>
      <c r="E65" s="24"/>
      <c r="F65" s="24"/>
      <c r="G65" s="32"/>
      <c r="H65" s="25"/>
      <c r="I65" s="25"/>
      <c r="J65" s="101"/>
      <c r="K65" s="9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/>
      <c r="AE65" s="49"/>
      <c r="AF65" s="9"/>
      <c r="AG65" s="45">
        <f>SUM(AD65:AF65)</f>
        <v>0</v>
      </c>
      <c r="AH65" s="45">
        <f>SUM(U65,Y65,AC65,AG65)</f>
        <v>0</v>
      </c>
      <c r="AI65" s="59">
        <f>IF(ISERROR(AH65/$J$63),0,AH65/$J$63)</f>
        <v>0</v>
      </c>
      <c r="AJ65" s="59">
        <f>IF(ISERROR(AH65/$AH$79),"-",AH65/$AH$79)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s="16" customFormat="1" ht="24.95" customHeight="1">
      <c r="A66" s="106" t="s">
        <v>96</v>
      </c>
      <c r="B66" s="106"/>
      <c r="C66" s="106"/>
      <c r="D66" s="106"/>
      <c r="E66" s="106"/>
      <c r="F66" s="106"/>
      <c r="G66" s="106"/>
      <c r="H66" s="106"/>
      <c r="I66" s="106"/>
      <c r="J66" s="50">
        <f>+J63</f>
        <v>34181932</v>
      </c>
      <c r="K66" s="50">
        <f>SUM(K64:K65)</f>
        <v>34181932</v>
      </c>
      <c r="L66" s="26"/>
      <c r="M66" s="50">
        <f>SUM(M64:M65)</f>
        <v>0</v>
      </c>
      <c r="N66" s="50">
        <f>SUM(N64:N65)</f>
        <v>0</v>
      </c>
      <c r="O66" s="50">
        <f>SUM(O64:O65)</f>
        <v>0</v>
      </c>
      <c r="P66" s="51"/>
      <c r="Q66" s="56"/>
      <c r="R66" s="50">
        <f t="shared" ref="R66:AH66" si="15">SUM(R64:R65)</f>
        <v>0</v>
      </c>
      <c r="S66" s="50">
        <f t="shared" si="15"/>
        <v>0</v>
      </c>
      <c r="T66" s="50">
        <f t="shared" si="15"/>
        <v>0</v>
      </c>
      <c r="U66" s="50">
        <f t="shared" si="15"/>
        <v>0</v>
      </c>
      <c r="V66" s="50">
        <f t="shared" si="15"/>
        <v>0</v>
      </c>
      <c r="W66" s="50">
        <f t="shared" si="15"/>
        <v>0</v>
      </c>
      <c r="X66" s="50">
        <f t="shared" si="15"/>
        <v>0</v>
      </c>
      <c r="Y66" s="50">
        <f t="shared" si="15"/>
        <v>0</v>
      </c>
      <c r="Z66" s="50">
        <f t="shared" si="15"/>
        <v>0</v>
      </c>
      <c r="AA66" s="50">
        <f t="shared" si="15"/>
        <v>0</v>
      </c>
      <c r="AB66" s="50">
        <f t="shared" si="15"/>
        <v>0</v>
      </c>
      <c r="AC66" s="50">
        <f t="shared" si="15"/>
        <v>0</v>
      </c>
      <c r="AD66" s="50">
        <f t="shared" si="15"/>
        <v>0</v>
      </c>
      <c r="AE66" s="50">
        <f t="shared" si="15"/>
        <v>0</v>
      </c>
      <c r="AF66" s="50">
        <f t="shared" si="15"/>
        <v>0</v>
      </c>
      <c r="AG66" s="50">
        <f t="shared" si="15"/>
        <v>0</v>
      </c>
      <c r="AH66" s="50">
        <f t="shared" si="15"/>
        <v>0</v>
      </c>
      <c r="AI66" s="61">
        <f>IF(ISERROR(AH66/J66),0,AH66/J66)</f>
        <v>0</v>
      </c>
      <c r="AJ66" s="61">
        <f>IF(ISERROR(AH66/$AH$79),0,AH66/$AH$79)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ht="24.95" customHeight="1">
      <c r="A67" s="107" t="s">
        <v>77</v>
      </c>
      <c r="B67" s="107"/>
      <c r="C67" s="107"/>
      <c r="D67" s="107"/>
      <c r="E67" s="107"/>
      <c r="F67" s="20"/>
      <c r="G67" s="21"/>
      <c r="H67" s="22"/>
      <c r="I67" s="22"/>
      <c r="J67" s="99">
        <v>552891344</v>
      </c>
      <c r="K67" s="45"/>
      <c r="L67" s="46"/>
      <c r="M67" s="47"/>
      <c r="N67" s="47"/>
      <c r="O67" s="47"/>
      <c r="P67" s="21"/>
      <c r="Q67" s="5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57"/>
      <c r="AJ67" s="58"/>
    </row>
    <row r="68" spans="1:106" ht="39.75" customHeight="1" outlineLevel="1">
      <c r="A68" s="23">
        <v>1</v>
      </c>
      <c r="B68" s="23"/>
      <c r="C68" s="32" t="s">
        <v>358</v>
      </c>
      <c r="D68" s="73">
        <v>46010</v>
      </c>
      <c r="E68" s="35" t="s">
        <v>359</v>
      </c>
      <c r="F68" s="24" t="s">
        <v>360</v>
      </c>
      <c r="G68" s="32" t="s">
        <v>361</v>
      </c>
      <c r="H68" s="25"/>
      <c r="I68" s="25"/>
      <c r="J68" s="100"/>
      <c r="K68" s="70">
        <v>83943840</v>
      </c>
      <c r="L68" s="44"/>
      <c r="M68" s="49"/>
      <c r="N68" s="49"/>
      <c r="O68" s="49"/>
      <c r="P68" s="24"/>
      <c r="Q68" s="24"/>
      <c r="R68" s="49"/>
      <c r="S68" s="49"/>
      <c r="T68" s="49"/>
      <c r="U68" s="45">
        <f>SUM(R68:T68)</f>
        <v>0</v>
      </c>
      <c r="V68" s="49"/>
      <c r="W68" s="49"/>
      <c r="X68" s="49"/>
      <c r="Y68" s="45">
        <f>SUM(V68:X68)</f>
        <v>0</v>
      </c>
      <c r="Z68" s="49"/>
      <c r="AA68" s="49"/>
      <c r="AB68" s="49"/>
      <c r="AC68" s="45">
        <f>SUM(Z68:AB68)</f>
        <v>0</v>
      </c>
      <c r="AD68" s="49"/>
      <c r="AE68" s="49"/>
      <c r="AF68" s="49"/>
      <c r="AG68" s="45">
        <f>SUM(AD68:AF68)</f>
        <v>0</v>
      </c>
      <c r="AH68" s="45">
        <f>SUM(U68,Y68,AC68,AG68)</f>
        <v>0</v>
      </c>
      <c r="AI68" s="59">
        <f>IF(ISERROR(AH68/$J$67),0,AH68/$J$67)</f>
        <v>0</v>
      </c>
      <c r="AJ68" s="59">
        <f>IF(ISERROR(AH68/$AH$79),"-",AH68/$AH$79)</f>
        <v>0</v>
      </c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</row>
    <row r="69" spans="1:106" ht="39.75" customHeight="1" outlineLevel="1">
      <c r="A69" s="23">
        <v>2</v>
      </c>
      <c r="B69" s="23"/>
      <c r="C69" s="32" t="s">
        <v>265</v>
      </c>
      <c r="D69" s="73"/>
      <c r="E69" s="35" t="s">
        <v>362</v>
      </c>
      <c r="F69" s="24" t="s">
        <v>360</v>
      </c>
      <c r="G69" s="32" t="s">
        <v>361</v>
      </c>
      <c r="H69" s="25"/>
      <c r="I69" s="25"/>
      <c r="J69" s="100"/>
      <c r="K69" s="70">
        <v>41971920</v>
      </c>
      <c r="L69" s="44"/>
      <c r="M69" s="49"/>
      <c r="N69" s="49"/>
      <c r="O69" s="49"/>
      <c r="P69" s="24"/>
      <c r="Q69" s="24"/>
      <c r="R69" s="49"/>
      <c r="S69" s="49"/>
      <c r="T69" s="49"/>
      <c r="U69" s="45">
        <f t="shared" ref="U69:U72" si="16">SUM(R69:T69)</f>
        <v>0</v>
      </c>
      <c r="V69" s="49"/>
      <c r="W69" s="49"/>
      <c r="X69" s="49"/>
      <c r="Y69" s="45">
        <f t="shared" ref="Y69:Y72" si="17">SUM(V69:X69)</f>
        <v>0</v>
      </c>
      <c r="Z69" s="49"/>
      <c r="AA69" s="49"/>
      <c r="AB69" s="49"/>
      <c r="AC69" s="45">
        <f t="shared" ref="AC69:AC72" si="18">SUM(Z69:AB69)</f>
        <v>0</v>
      </c>
      <c r="AD69" s="49"/>
      <c r="AE69" s="49"/>
      <c r="AF69" s="49"/>
      <c r="AG69" s="45">
        <f t="shared" ref="AG69:AG72" si="19">SUM(AD69:AF69)</f>
        <v>0</v>
      </c>
      <c r="AH69" s="45">
        <f t="shared" ref="AH69:AH72" si="20">SUM(U69,Y69,AC69,AG69)</f>
        <v>0</v>
      </c>
      <c r="AI69" s="59">
        <f t="shared" ref="AI69:AI72" si="21">IF(ISERROR(AH69/$J$67),0,AH69/$J$67)</f>
        <v>0</v>
      </c>
      <c r="AJ69" s="59">
        <f t="shared" ref="AJ69:AJ72" si="22">IF(ISERROR(AH69/$AH$79),"-",AH69/$AH$79)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39.75" customHeight="1" outlineLevel="1">
      <c r="A70" s="23">
        <v>3</v>
      </c>
      <c r="B70" s="23"/>
      <c r="C70" s="32" t="s">
        <v>265</v>
      </c>
      <c r="D70" s="73"/>
      <c r="E70" s="35" t="s">
        <v>363</v>
      </c>
      <c r="F70" s="24" t="s">
        <v>360</v>
      </c>
      <c r="G70" s="32" t="s">
        <v>361</v>
      </c>
      <c r="H70" s="25"/>
      <c r="I70" s="25"/>
      <c r="J70" s="100"/>
      <c r="K70" s="70">
        <v>109126992</v>
      </c>
      <c r="L70" s="44"/>
      <c r="M70" s="49"/>
      <c r="N70" s="49"/>
      <c r="O70" s="49"/>
      <c r="P70" s="24"/>
      <c r="Q70" s="24"/>
      <c r="R70" s="49"/>
      <c r="S70" s="49"/>
      <c r="T70" s="49"/>
      <c r="U70" s="45">
        <f t="shared" si="16"/>
        <v>0</v>
      </c>
      <c r="V70" s="49"/>
      <c r="W70" s="49"/>
      <c r="X70" s="49"/>
      <c r="Y70" s="45">
        <f t="shared" si="17"/>
        <v>0</v>
      </c>
      <c r="Z70" s="49"/>
      <c r="AA70" s="49"/>
      <c r="AB70" s="49"/>
      <c r="AC70" s="45">
        <f t="shared" si="18"/>
        <v>0</v>
      </c>
      <c r="AD70" s="49"/>
      <c r="AE70" s="49"/>
      <c r="AF70" s="49"/>
      <c r="AG70" s="45">
        <f t="shared" si="19"/>
        <v>0</v>
      </c>
      <c r="AH70" s="45">
        <f t="shared" si="20"/>
        <v>0</v>
      </c>
      <c r="AI70" s="59">
        <f t="shared" si="21"/>
        <v>0</v>
      </c>
      <c r="AJ70" s="59">
        <f t="shared" si="22"/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ht="39.75" customHeight="1" outlineLevel="1">
      <c r="A71" s="23">
        <v>4</v>
      </c>
      <c r="B71" s="23"/>
      <c r="C71" s="32" t="s">
        <v>265</v>
      </c>
      <c r="D71" s="73"/>
      <c r="E71" s="35" t="s">
        <v>364</v>
      </c>
      <c r="F71" s="24" t="s">
        <v>360</v>
      </c>
      <c r="G71" s="32" t="s">
        <v>361</v>
      </c>
      <c r="H71" s="25"/>
      <c r="I71" s="25"/>
      <c r="J71" s="100"/>
      <c r="K71" s="70">
        <v>98234718</v>
      </c>
      <c r="L71" s="44"/>
      <c r="M71" s="49"/>
      <c r="N71" s="49"/>
      <c r="O71" s="49"/>
      <c r="P71" s="24"/>
      <c r="Q71" s="24"/>
      <c r="R71" s="49"/>
      <c r="S71" s="49"/>
      <c r="T71" s="49"/>
      <c r="U71" s="45">
        <f t="shared" si="16"/>
        <v>0</v>
      </c>
      <c r="V71" s="49"/>
      <c r="W71" s="49"/>
      <c r="X71" s="49"/>
      <c r="Y71" s="45">
        <f t="shared" si="17"/>
        <v>0</v>
      </c>
      <c r="Z71" s="49"/>
      <c r="AA71" s="49"/>
      <c r="AB71" s="49"/>
      <c r="AC71" s="45">
        <f t="shared" si="18"/>
        <v>0</v>
      </c>
      <c r="AD71" s="49"/>
      <c r="AE71" s="49"/>
      <c r="AF71" s="49"/>
      <c r="AG71" s="45">
        <f t="shared" si="19"/>
        <v>0</v>
      </c>
      <c r="AH71" s="45">
        <f t="shared" si="20"/>
        <v>0</v>
      </c>
      <c r="AI71" s="59">
        <f t="shared" si="21"/>
        <v>0</v>
      </c>
      <c r="AJ71" s="59">
        <f t="shared" si="22"/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39.75" customHeight="1" outlineLevel="1">
      <c r="A72" s="23">
        <v>5</v>
      </c>
      <c r="B72" s="23"/>
      <c r="C72" s="32" t="s">
        <v>265</v>
      </c>
      <c r="D72" s="73"/>
      <c r="E72" s="35" t="s">
        <v>365</v>
      </c>
      <c r="F72" s="24" t="s">
        <v>360</v>
      </c>
      <c r="G72" s="32" t="s">
        <v>361</v>
      </c>
      <c r="H72" s="25"/>
      <c r="I72" s="25"/>
      <c r="J72" s="100"/>
      <c r="K72" s="70">
        <v>142704528</v>
      </c>
      <c r="L72" s="44"/>
      <c r="M72" s="49"/>
      <c r="N72" s="49"/>
      <c r="O72" s="49"/>
      <c r="P72" s="24"/>
      <c r="Q72" s="24"/>
      <c r="R72" s="49"/>
      <c r="S72" s="49"/>
      <c r="T72" s="49"/>
      <c r="U72" s="45">
        <f t="shared" si="16"/>
        <v>0</v>
      </c>
      <c r="V72" s="49"/>
      <c r="W72" s="49"/>
      <c r="X72" s="49"/>
      <c r="Y72" s="45">
        <f t="shared" si="17"/>
        <v>0</v>
      </c>
      <c r="Z72" s="49"/>
      <c r="AA72" s="49"/>
      <c r="AB72" s="49"/>
      <c r="AC72" s="45">
        <f t="shared" si="18"/>
        <v>0</v>
      </c>
      <c r="AD72" s="49"/>
      <c r="AE72" s="49"/>
      <c r="AF72" s="49"/>
      <c r="AG72" s="45">
        <f t="shared" si="19"/>
        <v>0</v>
      </c>
      <c r="AH72" s="45">
        <f t="shared" si="20"/>
        <v>0</v>
      </c>
      <c r="AI72" s="59">
        <f t="shared" si="21"/>
        <v>0</v>
      </c>
      <c r="AJ72" s="59">
        <f t="shared" si="22"/>
        <v>0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1:106" ht="39.75" customHeight="1" outlineLevel="1">
      <c r="A73" s="23">
        <v>6</v>
      </c>
      <c r="B73" s="23"/>
      <c r="C73" s="32"/>
      <c r="D73" s="73"/>
      <c r="E73" s="35"/>
      <c r="F73" s="24" t="s">
        <v>360</v>
      </c>
      <c r="G73" s="32" t="s">
        <v>361</v>
      </c>
      <c r="H73" s="25"/>
      <c r="I73" s="25"/>
      <c r="J73" s="100"/>
      <c r="K73" s="70">
        <v>76909346</v>
      </c>
      <c r="L73" s="44" t="s">
        <v>85</v>
      </c>
      <c r="M73" s="49"/>
      <c r="N73" s="49"/>
      <c r="O73" s="49"/>
      <c r="P73" s="24"/>
      <c r="Q73" s="24"/>
      <c r="R73" s="49"/>
      <c r="S73" s="49"/>
      <c r="T73" s="49"/>
      <c r="U73" s="45">
        <f>SUM(R73:T73)</f>
        <v>0</v>
      </c>
      <c r="V73" s="49"/>
      <c r="W73" s="49"/>
      <c r="X73" s="49"/>
      <c r="Y73" s="45">
        <f>SUM(V73:X73)</f>
        <v>0</v>
      </c>
      <c r="Z73" s="49"/>
      <c r="AA73" s="49"/>
      <c r="AB73" s="49"/>
      <c r="AC73" s="45">
        <f>SUM(Z73:AB73)</f>
        <v>0</v>
      </c>
      <c r="AD73" s="49"/>
      <c r="AE73" s="49"/>
      <c r="AF73" s="49"/>
      <c r="AG73" s="45">
        <f>SUM(AD73:AF73)</f>
        <v>0</v>
      </c>
      <c r="AH73" s="45">
        <f>SUM(U73,Y73,AC73,AG73)</f>
        <v>0</v>
      </c>
      <c r="AI73" s="59">
        <f>IF(ISERROR(AH73/$J$67),0,AH73/$J$67)</f>
        <v>0</v>
      </c>
      <c r="AJ73" s="59">
        <f>IF(ISERROR(AH73/$AH$79),"-",AH73/$AH$79)</f>
        <v>0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s="16" customFormat="1" ht="24.95" customHeight="1">
      <c r="A74" s="106" t="s">
        <v>78</v>
      </c>
      <c r="B74" s="106"/>
      <c r="C74" s="106"/>
      <c r="D74" s="106"/>
      <c r="E74" s="106"/>
      <c r="F74" s="106"/>
      <c r="G74" s="106"/>
      <c r="H74" s="106"/>
      <c r="I74" s="106"/>
      <c r="J74" s="50">
        <f>+J67</f>
        <v>552891344</v>
      </c>
      <c r="K74" s="50">
        <f>SUM(K68:K73)</f>
        <v>552891344</v>
      </c>
      <c r="L74" s="26"/>
      <c r="M74" s="50">
        <f>SUM(M68:M73)</f>
        <v>0</v>
      </c>
      <c r="N74" s="50">
        <f>SUM(N68:N73)</f>
        <v>0</v>
      </c>
      <c r="O74" s="50">
        <f>SUM(O68:O73)</f>
        <v>0</v>
      </c>
      <c r="P74" s="51"/>
      <c r="Q74" s="56"/>
      <c r="R74" s="50">
        <f>SUM(R68:R73)</f>
        <v>0</v>
      </c>
      <c r="S74" s="50">
        <f>SUM(S68:S73)</f>
        <v>0</v>
      </c>
      <c r="T74" s="50">
        <f>SUM(T68:T73)</f>
        <v>0</v>
      </c>
      <c r="U74" s="50">
        <f>SUM(U68:U73)</f>
        <v>0</v>
      </c>
      <c r="V74" s="50">
        <f>SUM(V68:V73)</f>
        <v>0</v>
      </c>
      <c r="W74" s="50">
        <f>SUM(W68:W73)</f>
        <v>0</v>
      </c>
      <c r="X74" s="50">
        <f>SUM(X68:X73)</f>
        <v>0</v>
      </c>
      <c r="Y74" s="50">
        <f>SUM(Y68:Y73)</f>
        <v>0</v>
      </c>
      <c r="Z74" s="50">
        <f>SUM(Z68:Z73)</f>
        <v>0</v>
      </c>
      <c r="AA74" s="50">
        <f>SUM(AA68:AA73)</f>
        <v>0</v>
      </c>
      <c r="AB74" s="50">
        <f>SUM(AB68:AB73)</f>
        <v>0</v>
      </c>
      <c r="AC74" s="50">
        <f>SUM(AC68:AC73)</f>
        <v>0</v>
      </c>
      <c r="AD74" s="50">
        <f>SUM(AD68:AD73)</f>
        <v>0</v>
      </c>
      <c r="AE74" s="50">
        <f>SUM(AE68:AE73)</f>
        <v>0</v>
      </c>
      <c r="AF74" s="50">
        <f>SUM(AF68:AF73)</f>
        <v>0</v>
      </c>
      <c r="AG74" s="50">
        <f>SUM(AG68:AG73)</f>
        <v>0</v>
      </c>
      <c r="AH74" s="50">
        <f>SUM(AH68:AH73)</f>
        <v>0</v>
      </c>
      <c r="AI74" s="61">
        <f>IF(ISERROR(AH74/J74),0,AH74/J74)</f>
        <v>0</v>
      </c>
      <c r="AJ74" s="61">
        <f>IF(ISERROR(AH74/$AH$79),0,AH74/$AH$79)</f>
        <v>0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ht="24.95" customHeight="1">
      <c r="A75" s="107" t="s">
        <v>79</v>
      </c>
      <c r="B75" s="107"/>
      <c r="C75" s="107"/>
      <c r="D75" s="107"/>
      <c r="E75" s="107"/>
      <c r="F75" s="20"/>
      <c r="G75" s="21"/>
      <c r="H75" s="22"/>
      <c r="I75" s="22"/>
      <c r="J75" s="98">
        <v>2618641304</v>
      </c>
      <c r="K75" s="45"/>
      <c r="L75" s="46"/>
      <c r="M75" s="47"/>
      <c r="N75" s="47"/>
      <c r="O75" s="47"/>
      <c r="P75" s="21"/>
      <c r="Q75" s="5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57"/>
      <c r="AJ75" s="58"/>
    </row>
    <row r="76" spans="1:106" ht="24.95" customHeight="1" outlineLevel="1">
      <c r="A76" s="23">
        <v>1</v>
      </c>
      <c r="B76" s="23"/>
      <c r="C76" s="34"/>
      <c r="D76" s="39"/>
      <c r="E76" s="31"/>
      <c r="F76" s="31"/>
      <c r="G76" s="31"/>
      <c r="H76" s="36"/>
      <c r="I76" s="41"/>
      <c r="J76" s="98"/>
      <c r="K76" s="70">
        <v>17816764</v>
      </c>
      <c r="L76" s="44" t="s">
        <v>80</v>
      </c>
      <c r="M76" s="52"/>
      <c r="N76" s="65"/>
      <c r="O76" s="52"/>
      <c r="P76" s="66"/>
      <c r="Q76" s="66"/>
      <c r="R76" s="70"/>
      <c r="S76" s="70"/>
      <c r="T76" s="70"/>
      <c r="U76" s="45">
        <f>SUM(R76:T76)</f>
        <v>0</v>
      </c>
      <c r="V76" s="49"/>
      <c r="W76" s="49">
        <v>2596565</v>
      </c>
      <c r="X76" s="49">
        <v>2596565</v>
      </c>
      <c r="Y76" s="45">
        <f>SUM(V76:X76)</f>
        <v>5193130</v>
      </c>
      <c r="Z76" s="70">
        <v>2596565</v>
      </c>
      <c r="AA76" s="70">
        <v>2596565</v>
      </c>
      <c r="AB76" s="70">
        <v>63645</v>
      </c>
      <c r="AC76" s="45">
        <f>SUM(Z76:AB76)</f>
        <v>5256775</v>
      </c>
      <c r="AD76" s="49"/>
      <c r="AE76" s="49"/>
      <c r="AF76" s="49"/>
      <c r="AG76" s="45">
        <f>SUM(AD76:AF76)</f>
        <v>0</v>
      </c>
      <c r="AH76" s="45">
        <f>SUM(U76,Y76,AC76,AG76)</f>
        <v>10449905</v>
      </c>
      <c r="AI76" s="59">
        <f>IF(ISERROR(AH76/J75),0,AH76/J75)</f>
        <v>3.9905828201967442E-3</v>
      </c>
      <c r="AJ76" s="59">
        <f>IF(ISERROR(AH76/$AH$79),"-",AH76/$AH$79)</f>
        <v>1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ht="24.95" customHeight="1" outlineLevel="1">
      <c r="A77" s="23">
        <v>3</v>
      </c>
      <c r="B77" s="23"/>
      <c r="C77" s="34"/>
      <c r="D77" s="39"/>
      <c r="E77" s="31"/>
      <c r="F77" s="31"/>
      <c r="G77" s="31"/>
      <c r="H77" s="36"/>
      <c r="I77" s="41"/>
      <c r="J77" s="98"/>
      <c r="K77" s="70">
        <f>1974226+7200000</f>
        <v>9174226</v>
      </c>
      <c r="L77" s="44" t="s">
        <v>55</v>
      </c>
      <c r="M77" s="52"/>
      <c r="N77" s="65"/>
      <c r="O77" s="52"/>
      <c r="P77" s="66"/>
      <c r="Q77" s="66"/>
      <c r="R77" s="70"/>
      <c r="S77" s="70"/>
      <c r="T77" s="70"/>
      <c r="U77" s="45">
        <f>SUM(R77:T77)</f>
        <v>0</v>
      </c>
      <c r="V77" s="49"/>
      <c r="W77" s="49"/>
      <c r="X77" s="49"/>
      <c r="Y77" s="45"/>
      <c r="Z77" s="70"/>
      <c r="AA77" s="70"/>
      <c r="AB77" s="70"/>
      <c r="AC77" s="45">
        <f>SUM(Z77:AB77)</f>
        <v>0</v>
      </c>
      <c r="AD77" s="49"/>
      <c r="AE77" s="49"/>
      <c r="AF77" s="49"/>
      <c r="AG77" s="45">
        <f>SUM(AD77:AF77)</f>
        <v>0</v>
      </c>
      <c r="AH77" s="45">
        <f>SUM(U77,Y77,AC77,AG77)</f>
        <v>0</v>
      </c>
      <c r="AI77" s="59">
        <f>IF(ISERROR(AH77/#REF!),0,AH77/#REF!)</f>
        <v>0</v>
      </c>
      <c r="AJ77" s="59">
        <f>IF(ISERROR(AH77/$AH$79),"-",AH77/$AH$79)</f>
        <v>0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 s="16" customFormat="1" ht="24.95" customHeight="1">
      <c r="A78" s="106" t="s">
        <v>86</v>
      </c>
      <c r="B78" s="106"/>
      <c r="C78" s="106"/>
      <c r="D78" s="106"/>
      <c r="E78" s="106"/>
      <c r="F78" s="106"/>
      <c r="G78" s="106"/>
      <c r="H78" s="106"/>
      <c r="I78" s="106"/>
      <c r="J78" s="50">
        <f>J75</f>
        <v>2618641304</v>
      </c>
      <c r="K78" s="50">
        <f>SUM(K76:K77)</f>
        <v>26990990</v>
      </c>
      <c r="L78" s="26"/>
      <c r="M78" s="50">
        <f>SUM(M76:M76)</f>
        <v>0</v>
      </c>
      <c r="N78" s="50">
        <f>SUM(N76:N76)</f>
        <v>0</v>
      </c>
      <c r="O78" s="50">
        <f>SUM(O76:O76)</f>
        <v>0</v>
      </c>
      <c r="P78" s="51"/>
      <c r="Q78" s="56"/>
      <c r="R78" s="50">
        <f>SUM(R76:R77)</f>
        <v>0</v>
      </c>
      <c r="S78" s="50">
        <f>SUM(S76:S77)</f>
        <v>0</v>
      </c>
      <c r="T78" s="50">
        <f>SUM(T76:T77)</f>
        <v>0</v>
      </c>
      <c r="U78" s="50">
        <f>SUM(U76:U77)</f>
        <v>0</v>
      </c>
      <c r="V78" s="50">
        <f>SUM(V76:V76)</f>
        <v>0</v>
      </c>
      <c r="W78" s="50">
        <f>SUM(W76:W76)</f>
        <v>2596565</v>
      </c>
      <c r="X78" s="50">
        <f>SUM(X76:X76)</f>
        <v>2596565</v>
      </c>
      <c r="Y78" s="50">
        <f>SUM(Y76:Y76)</f>
        <v>5193130</v>
      </c>
      <c r="Z78" s="50">
        <f>SUM(Z76:Z77)</f>
        <v>2596565</v>
      </c>
      <c r="AA78" s="50">
        <f>SUM(AA76:AA77)</f>
        <v>2596565</v>
      </c>
      <c r="AB78" s="50">
        <f>SUM(AB76:AB77)</f>
        <v>63645</v>
      </c>
      <c r="AC78" s="50">
        <f>SUM(AC76:AC77)</f>
        <v>5256775</v>
      </c>
      <c r="AD78" s="50">
        <f>SUM(AD76:AD76)</f>
        <v>0</v>
      </c>
      <c r="AE78" s="50">
        <f>SUM(AE76:AE76)</f>
        <v>0</v>
      </c>
      <c r="AF78" s="50">
        <f>SUM(AF76:AF76)</f>
        <v>0</v>
      </c>
      <c r="AG78" s="50">
        <f>SUM(AG76:AG77)</f>
        <v>0</v>
      </c>
      <c r="AH78" s="50">
        <f>SUM(AH76:AH77)</f>
        <v>10449905</v>
      </c>
      <c r="AI78" s="61">
        <f>IF(ISERROR(AH78/J78),0,AH78/J78)</f>
        <v>3.9905828201967442E-3</v>
      </c>
      <c r="AJ78" s="61">
        <f>IF(ISERROR(AH78/$AH$79),0,AH78/$AH$79)</f>
        <v>1</v>
      </c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 s="17" customFormat="1" ht="44.25" customHeight="1">
      <c r="A79" s="108" t="str">
        <f>"TOTAL ASIG."&amp;" "&amp;$A$5</f>
        <v>TOTAL ASIG. 24-03-343 "Programa de Apoyo a Personas en Situación de Calle"</v>
      </c>
      <c r="B79" s="108"/>
      <c r="C79" s="108"/>
      <c r="D79" s="108"/>
      <c r="E79" s="108"/>
      <c r="F79" s="108"/>
      <c r="G79" s="108"/>
      <c r="H79" s="108"/>
      <c r="I79" s="108"/>
      <c r="J79" s="79">
        <f>SUM(J11,J15,J18,J22,J26,J30,J34,J38,J42,J46,J50,J54,J58,J62,J66,J74,J78)</f>
        <v>3496261000</v>
      </c>
      <c r="K79" s="79">
        <f>SUM(K11,K15,K18,K22,K26,K30,K34,K38,K42,K46,K50,K54,K58,K62,K66,K74,K78)</f>
        <v>904610686</v>
      </c>
      <c r="L79" s="79">
        <f>SUM(L11,L15,L18,L22,L26,L30,L34,L38,L42,L46,L50,L54,L58,L62,L66,L74,L78)</f>
        <v>0</v>
      </c>
      <c r="M79" s="79">
        <f>SUM(M11,M15,M18,M22,M26,M30,M34,M38,M42,M46,M50,M54,M58,M62,M66,M74,M78)</f>
        <v>0</v>
      </c>
      <c r="N79" s="79">
        <f>SUM(N11,N15,N18,N22,N26,N30,N34,N38,N42,N46,N50,N54,N58,N62,N66,N74,N78)</f>
        <v>0</v>
      </c>
      <c r="O79" s="79">
        <f>SUM(O11,O15,O18,O22,O26,O30,O34,O38,O42,O46,O50,O54,O58,O62,O66,O74,O78)</f>
        <v>0</v>
      </c>
      <c r="P79" s="79">
        <f>SUM(P11,P15,P18,P22,P26,P30,P34,P38,P42,P46,P50,P54,P58,P62,P66,P74,P78)</f>
        <v>0</v>
      </c>
      <c r="Q79" s="79">
        <f>SUM(Q11,Q15,Q18,Q22,Q26,Q30,Q34,Q38,Q42,Q46,Q50,Q54,Q58,Q62,Q66,Q74,Q78)</f>
        <v>0</v>
      </c>
      <c r="R79" s="79">
        <f>SUM(R11,R15,R18,R22,R26,R30,R34,R38,R42,R46,R50,R54,R58,R62,R66,R74,R78)</f>
        <v>0</v>
      </c>
      <c r="S79" s="79">
        <f>SUM(S11,S15,S18,S22,S26,S30,S34,S38,S42,S46,S50,S54,S58,S62,S66,S74,S78)</f>
        <v>0</v>
      </c>
      <c r="T79" s="79">
        <f>SUM(T11,T15,T18,T22,T26,T30,T34,T38,T42,T46,T50,T54,T58,T62,T66,T74,T78)</f>
        <v>0</v>
      </c>
      <c r="U79" s="79">
        <f>SUM(U11,U15,U18,U22,U26,U30,U34,U38,U42,U46,U50,U54,U58,U62,U66,U74,U78)</f>
        <v>0</v>
      </c>
      <c r="V79" s="79">
        <f>SUM(V11,V15,V18,V22,V26,V30,V34,V38,V42,V46,V50,V54,V58,V62,V66,V74,V78)</f>
        <v>0</v>
      </c>
      <c r="W79" s="79">
        <f>SUM(W11,W15,W18,W22,W26,W30,W34,W38,W42,W46,W50,W54,W58,W62,W66,W74,W78)</f>
        <v>2596565</v>
      </c>
      <c r="X79" s="79">
        <f>SUM(X11,X15,X18,X22,X26,X30,X34,X38,X42,X46,X50,X54,X58,X62,X66,X74,X78)</f>
        <v>2596565</v>
      </c>
      <c r="Y79" s="79">
        <f>SUM(Y11,Y15,Y18,Y22,Y26,Y30,Y34,Y38,Y42,Y46,Y50,Y54,Y58,Y62,Y66,Y74,Y78)</f>
        <v>5193130</v>
      </c>
      <c r="Z79" s="79">
        <f>SUM(Z11,Z15,Z18,Z22,Z26,Z30,Z34,Z38,Z42,Z46,Z50,Z54,Z58,Z62,Z66,Z74,Z78)</f>
        <v>2596565</v>
      </c>
      <c r="AA79" s="79">
        <f>SUM(AA11,AA15,AA18,AA22,AA26,AA30,AA34,AA38,AA42,AA46,AA50,AA54,AA58,AA62,AA66,AA74,AA78)</f>
        <v>2596565</v>
      </c>
      <c r="AB79" s="79">
        <f>SUM(AB11,AB15,AB18,AB22,AB26,AB30,AB34,AB38,AB42,AB46,AB50,AB54,AB58,AB62,AB66,AB74,AB78)</f>
        <v>63645</v>
      </c>
      <c r="AC79" s="79">
        <f>SUM(AC11,AC15,AC18,AC22,AC26,AC30,AC34,AC38,AC42,AC46,AC50,AC54,AC58,AC62,AC66,AC74,AC78)</f>
        <v>5256775</v>
      </c>
      <c r="AD79" s="79">
        <f>SUM(AD11,AD15,AD18,AD22,AD26,AD30,AD34,AD38,AD42,AD46,AD50,AD54,AD58,AD62,AD66,AD74,AD78)</f>
        <v>0</v>
      </c>
      <c r="AE79" s="79">
        <f>SUM(AE11,AE15,AE18,AE22,AE26,AE30,AE34,AE38,AE42,AE46,AE50,AE54,AE58,AE62,AE66,AE74,AE78)</f>
        <v>0</v>
      </c>
      <c r="AF79" s="79">
        <f>SUM(AF11,AF15,AF18,AF22,AF26,AF30,AF34,AF38,AF42,AF46,AF50,AF54,AF58,AF62,AF66,AF74,AF78)</f>
        <v>0</v>
      </c>
      <c r="AG79" s="79">
        <f>SUM(AG11,AG15,AG18,AG22,AG26,AG30,AG34,AG38,AG42,AG46,AG50,AG54,AG58,AG62,AG66,AG74,AG78)</f>
        <v>0</v>
      </c>
      <c r="AH79" s="79">
        <f>SUM(AH11,AH15,AH18,AH22,AH26,AH30,AH34,AH38,AH42,AH46,AH50,AH54,AH58,AH62,AH66,AH74,AH78)</f>
        <v>10449905</v>
      </c>
      <c r="AI79" s="80">
        <f>IF(ISERROR(AH79/J79),0,AH79/J79)</f>
        <v>2.9888801207918975E-3</v>
      </c>
      <c r="AJ79" s="80">
        <f>IF(ISERROR(AH79/$AH$79),0,AH79/$AH$79)</f>
        <v>1</v>
      </c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</row>
    <row r="80" spans="1:106"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106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1:106">
      <c r="J84" s="12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</row>
    <row r="85" spans="1:106"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</row>
    <row r="86" spans="1:106">
      <c r="J86" s="12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</row>
    <row r="87" spans="1:106">
      <c r="J87" s="12"/>
      <c r="K87" s="3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</row>
    <row r="88" spans="1:106" s="3" customFormat="1">
      <c r="A88" s="5"/>
      <c r="B88" s="2"/>
      <c r="C88" s="2"/>
      <c r="D88" s="2"/>
      <c r="E88" s="5"/>
      <c r="F88" s="5"/>
      <c r="G88" s="2"/>
      <c r="H88" s="2"/>
      <c r="I88" s="2"/>
      <c r="J88" s="12"/>
      <c r="K88" s="12"/>
      <c r="L88" s="5"/>
      <c r="M88" s="2"/>
      <c r="N88" s="2"/>
      <c r="O88" s="2"/>
      <c r="P88" s="2"/>
      <c r="Q88" s="18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  <c r="AI88" s="19"/>
      <c r="AJ88" s="19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</row>
    <row r="89" spans="1:106" s="3" customFormat="1">
      <c r="A89" s="5"/>
      <c r="B89" s="2"/>
      <c r="C89" s="2"/>
      <c r="D89" s="2"/>
      <c r="E89" s="5"/>
      <c r="F89" s="5"/>
      <c r="G89" s="2"/>
      <c r="H89" s="2"/>
      <c r="I89" s="2"/>
      <c r="J89" s="12"/>
      <c r="K89" s="12"/>
      <c r="L89" s="5"/>
      <c r="M89" s="2"/>
      <c r="N89" s="2"/>
      <c r="O89" s="2"/>
      <c r="P89" s="2"/>
      <c r="Q89" s="18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  <c r="AI89" s="19"/>
      <c r="AJ89" s="19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</row>
    <row r="90" spans="1:106" s="3" customFormat="1">
      <c r="A90" s="5"/>
      <c r="B90" s="2"/>
      <c r="C90" s="2"/>
      <c r="D90" s="2"/>
      <c r="E90" s="5"/>
      <c r="F90" s="5"/>
      <c r="G90" s="2"/>
      <c r="H90" s="2"/>
      <c r="I90" s="2"/>
      <c r="J90" s="12"/>
      <c r="K90" s="12"/>
      <c r="L90" s="5"/>
      <c r="M90" s="2"/>
      <c r="N90" s="2"/>
      <c r="O90" s="2"/>
      <c r="P90" s="2"/>
      <c r="Q90" s="18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  <c r="AI90" s="19"/>
      <c r="AJ90" s="19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</row>
    <row r="91" spans="1:106" s="3" customFormat="1">
      <c r="A91" s="5"/>
      <c r="B91" s="2"/>
      <c r="C91" s="2"/>
      <c r="D91" s="2"/>
      <c r="E91" s="5"/>
      <c r="F91" s="5"/>
      <c r="G91" s="2"/>
      <c r="H91" s="2"/>
      <c r="I91" s="2"/>
      <c r="J91" s="12"/>
      <c r="K91" s="12"/>
      <c r="L91" s="5"/>
      <c r="M91" s="2"/>
      <c r="N91" s="2"/>
      <c r="O91" s="2"/>
      <c r="P91" s="2"/>
      <c r="Q91" s="18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  <c r="AI91" s="19"/>
      <c r="AJ91" s="19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</row>
    <row r="92" spans="1:106" s="3" customFormat="1">
      <c r="A92" s="5"/>
      <c r="B92" s="2"/>
      <c r="C92" s="2"/>
      <c r="D92" s="2"/>
      <c r="E92" s="5"/>
      <c r="F92" s="5"/>
      <c r="G92" s="2"/>
      <c r="H92" s="2"/>
      <c r="I92" s="2"/>
      <c r="J92" s="12"/>
      <c r="K92" s="12"/>
      <c r="L92" s="5"/>
      <c r="M92" s="2"/>
      <c r="N92" s="2"/>
      <c r="O92" s="2"/>
      <c r="P92" s="2"/>
      <c r="Q92" s="18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  <c r="AI92" s="19"/>
      <c r="AJ92" s="19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</row>
    <row r="93" spans="1:106" s="3" customFormat="1">
      <c r="A93" s="5"/>
      <c r="B93" s="2"/>
      <c r="C93" s="2"/>
      <c r="D93" s="2"/>
      <c r="E93" s="5"/>
      <c r="F93" s="5"/>
      <c r="G93" s="2"/>
      <c r="H93" s="2"/>
      <c r="I93" s="2"/>
      <c r="J93" s="12"/>
      <c r="K93" s="12"/>
      <c r="L93" s="5"/>
      <c r="M93" s="2"/>
      <c r="N93" s="2"/>
      <c r="O93" s="2"/>
      <c r="P93" s="2"/>
      <c r="Q93" s="18"/>
      <c r="R93" s="12"/>
      <c r="S93" s="12"/>
      <c r="T93" s="12"/>
      <c r="V93" s="12"/>
      <c r="W93" s="12"/>
      <c r="X93" s="12"/>
      <c r="Z93" s="12"/>
      <c r="AA93" s="12"/>
      <c r="AB93" s="12"/>
      <c r="AD93" s="12"/>
      <c r="AE93" s="12"/>
      <c r="AF93" s="12"/>
      <c r="AI93" s="19"/>
      <c r="AJ93" s="19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</row>
    <row r="94" spans="1:106" s="3" customFormat="1">
      <c r="A94" s="5"/>
      <c r="B94" s="2"/>
      <c r="C94" s="2"/>
      <c r="D94" s="2"/>
      <c r="E94" s="5"/>
      <c r="F94" s="5"/>
      <c r="G94" s="2"/>
      <c r="H94" s="2"/>
      <c r="I94" s="2"/>
      <c r="J94" s="12"/>
      <c r="K94" s="12"/>
      <c r="L94" s="5"/>
      <c r="M94" s="2"/>
      <c r="N94" s="2"/>
      <c r="O94" s="2"/>
      <c r="P94" s="2"/>
      <c r="Q94" s="18"/>
      <c r="R94" s="12"/>
      <c r="S94" s="12"/>
      <c r="T94" s="12"/>
      <c r="V94" s="12"/>
      <c r="W94" s="12"/>
      <c r="X94" s="12"/>
      <c r="Z94" s="12"/>
      <c r="AA94" s="12"/>
      <c r="AB94" s="12"/>
      <c r="AD94" s="12"/>
      <c r="AE94" s="12"/>
      <c r="AF94" s="12"/>
      <c r="AI94" s="19"/>
      <c r="AJ94" s="19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</row>
    <row r="95" spans="1:106" s="3" customFormat="1">
      <c r="A95" s="5"/>
      <c r="B95" s="2"/>
      <c r="C95" s="2"/>
      <c r="D95" s="2"/>
      <c r="E95" s="5"/>
      <c r="F95" s="5"/>
      <c r="G95" s="2"/>
      <c r="H95" s="2"/>
      <c r="I95" s="2"/>
      <c r="J95" s="12"/>
      <c r="K95" s="12"/>
      <c r="L95" s="5"/>
      <c r="M95" s="2"/>
      <c r="N95" s="2"/>
      <c r="O95" s="2"/>
      <c r="P95" s="2"/>
      <c r="Q95" s="18"/>
      <c r="R95" s="12"/>
      <c r="S95" s="12"/>
      <c r="T95" s="12"/>
      <c r="V95" s="12"/>
      <c r="W95" s="12"/>
      <c r="X95" s="12"/>
      <c r="Z95" s="12"/>
      <c r="AA95" s="12"/>
      <c r="AB95" s="12"/>
      <c r="AD95" s="12"/>
      <c r="AE95" s="12"/>
      <c r="AF95" s="12"/>
      <c r="AI95" s="19"/>
      <c r="AJ95" s="19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</row>
    <row r="96" spans="1:106" s="3" customFormat="1">
      <c r="A96" s="5"/>
      <c r="B96" s="2"/>
      <c r="C96" s="2"/>
      <c r="D96" s="2"/>
      <c r="E96" s="5"/>
      <c r="F96" s="5"/>
      <c r="G96" s="2"/>
      <c r="H96" s="2"/>
      <c r="I96" s="2"/>
      <c r="J96" s="12"/>
      <c r="K96" s="12"/>
      <c r="L96" s="5"/>
      <c r="M96" s="2"/>
      <c r="N96" s="2"/>
      <c r="O96" s="2"/>
      <c r="P96" s="2"/>
      <c r="Q96" s="18"/>
      <c r="R96" s="12"/>
      <c r="S96" s="12"/>
      <c r="T96" s="12"/>
      <c r="V96" s="12"/>
      <c r="W96" s="12"/>
      <c r="X96" s="12"/>
      <c r="Z96" s="12"/>
      <c r="AA96" s="12"/>
      <c r="AB96" s="12"/>
      <c r="AD96" s="12"/>
      <c r="AE96" s="12"/>
      <c r="AF96" s="12"/>
      <c r="AI96" s="19"/>
      <c r="AJ96" s="19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</row>
    <row r="98" spans="1:106" s="3" customFormat="1">
      <c r="A98" s="2"/>
      <c r="B98" s="2"/>
      <c r="C98" s="2"/>
      <c r="D98" s="2"/>
      <c r="E98" s="63"/>
      <c r="F98" s="5"/>
      <c r="G98" s="2"/>
      <c r="H98" s="2"/>
      <c r="I98" s="2"/>
      <c r="K98" s="12"/>
      <c r="L98" s="5"/>
      <c r="M98" s="2"/>
      <c r="N98" s="2"/>
      <c r="O98" s="2"/>
      <c r="P98" s="2"/>
      <c r="Q98" s="18"/>
      <c r="AI98" s="19"/>
      <c r="AJ98" s="19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</row>
  </sheetData>
  <mergeCells count="79">
    <mergeCell ref="A1:AJ1"/>
    <mergeCell ref="A2:AJ2"/>
    <mergeCell ref="A3:AJ3"/>
    <mergeCell ref="A4:AJ4"/>
    <mergeCell ref="A5:AJ5"/>
    <mergeCell ref="AI6:AJ6"/>
    <mergeCell ref="A8:E8"/>
    <mergeCell ref="A11:I11"/>
    <mergeCell ref="A12:E12"/>
    <mergeCell ref="J6:J7"/>
    <mergeCell ref="J8:J10"/>
    <mergeCell ref="J12:J14"/>
    <mergeCell ref="K6:K7"/>
    <mergeCell ref="L6:L7"/>
    <mergeCell ref="P6:P7"/>
    <mergeCell ref="Q6:Q7"/>
    <mergeCell ref="U6:U7"/>
    <mergeCell ref="Y6:Y7"/>
    <mergeCell ref="AC6:AC7"/>
    <mergeCell ref="AG6:AG7"/>
    <mergeCell ref="H6:I6"/>
    <mergeCell ref="A15:I15"/>
    <mergeCell ref="A18:I18"/>
    <mergeCell ref="A19:E19"/>
    <mergeCell ref="A22:I22"/>
    <mergeCell ref="A23:E23"/>
    <mergeCell ref="A26:I26"/>
    <mergeCell ref="A27:E27"/>
    <mergeCell ref="A30:I30"/>
    <mergeCell ref="A31:E31"/>
    <mergeCell ref="A34:I34"/>
    <mergeCell ref="A35:E35"/>
    <mergeCell ref="A38:I38"/>
    <mergeCell ref="A39:E39"/>
    <mergeCell ref="A42:I42"/>
    <mergeCell ref="A43:E43"/>
    <mergeCell ref="A63:E63"/>
    <mergeCell ref="A46:I46"/>
    <mergeCell ref="A47:E47"/>
    <mergeCell ref="A50:I50"/>
    <mergeCell ref="A51:E51"/>
    <mergeCell ref="A54:I54"/>
    <mergeCell ref="A79:I79"/>
    <mergeCell ref="A6:A7"/>
    <mergeCell ref="B6:B7"/>
    <mergeCell ref="D6:D7"/>
    <mergeCell ref="E6:E7"/>
    <mergeCell ref="F6:F7"/>
    <mergeCell ref="G6:G7"/>
    <mergeCell ref="A66:I66"/>
    <mergeCell ref="A67:E67"/>
    <mergeCell ref="A74:I74"/>
    <mergeCell ref="A75:E75"/>
    <mergeCell ref="A78:I78"/>
    <mergeCell ref="A55:E55"/>
    <mergeCell ref="A58:I58"/>
    <mergeCell ref="A59:E59"/>
    <mergeCell ref="A62:I62"/>
    <mergeCell ref="J75:J77"/>
    <mergeCell ref="J35:J37"/>
    <mergeCell ref="J39:J41"/>
    <mergeCell ref="J43:J45"/>
    <mergeCell ref="J47:J49"/>
    <mergeCell ref="J51:J53"/>
    <mergeCell ref="AH6:AH7"/>
    <mergeCell ref="J55:J57"/>
    <mergeCell ref="J59:J61"/>
    <mergeCell ref="J63:J65"/>
    <mergeCell ref="J67:J73"/>
    <mergeCell ref="J16:J17"/>
    <mergeCell ref="J19:J21"/>
    <mergeCell ref="J23:J25"/>
    <mergeCell ref="J27:J29"/>
    <mergeCell ref="J31:J33"/>
    <mergeCell ref="AD6:AF6"/>
    <mergeCell ref="M6:O6"/>
    <mergeCell ref="R6:T6"/>
    <mergeCell ref="V6:X6"/>
    <mergeCell ref="Z6:AB6"/>
  </mergeCells>
  <dataValidations count="8">
    <dataValidation type="decimal" allowBlank="1" showInputMessage="1" showErrorMessage="1" errorTitle="Sólo números" error="Sólo ingresar números sin letras_x000a_" sqref="AD9:AF9 AD10:AE10 AA13 Z17 AD20:AF20 AD21:AE21 Z24 AB25 AD28:AF28 AD29:AE29 AD32:AF32 AD33:AE33 AD36:AF36 AD37:AE37 AD40:AF40 AD41:AE41 AD44:AF44 AD45:AE45 AD48:AF48 AD49:AE49 AD56:AF56 AD57:AE57 AD60:AF60 AD61:AE61 AD64:AF64 M64:N65 R64:T65 V64:X65 Z64:AB65 AD65:AE65 M76:M77 R77 T77 V77:X77 AB77 AD76:AF77 M24:M25 M40:M41 M44:M45 Z13:Z14 AA24:AA25 AB13:AB14 V9:X10 V13:X14 M9:N10 AA9:AB10 M13:N14 R9:T10 R13:T14 AD13:AF14 R16:T17 R20:T21 R24:T25 AD24:AF25 R28:T29 R32:T33 R36:T37 R40:T41 R44:T45 R48:T49 R52:T53 AD52:AF53 R56:T57 R60:T61 R68:T73 Z68:AB73 Z32:AB33 Z40:AB41 Z48:AB49 Z52:AB53 M68:N73 Z60:AB61 V68:X73 AD16:AE17 Z20:AA21 Z28:AA29 Z44:AA45 V16:X17 V20:X21 V24:X25 V28:X29 V32:X33 V36:X37 V40:X41 V44:X45 V48:X49 V52:X53 V56:X57 V60:X61 Z56:AB56 M16:N17 AA16:AB17 M20:N21 M28:N29 M32:N33 M36:N37 AA36:AB37 M48:N49 M52:N53 M56:N57 M60:N61 AD68:AF73" xr:uid="{00000000-0002-0000-1000-000000000000}">
      <formula1>-100000000</formula1>
      <formula2>10000000000</formula2>
    </dataValidation>
    <dataValidation type="textLength" operator="lessThanOrEqual" allowBlank="1" showInputMessage="1" showErrorMessage="1" sqref="AF10 Z16 Z25 AF33 AF41 AF45 AF49 AF16:AF17 AF57 AF61 K64:K65 AF65 K9:K10 K16:K17 K24:K25 K32:K33 K40:K41 K44:K45 K48:K49 K52:K53 K56:K57 K60:K61 K68:K73 Z9:Z10 AB44:AB45 K36" xr:uid="{00000000-0002-0000-1000-000001000000}">
      <formula1>255</formula1>
    </dataValidation>
    <dataValidation type="textLength" operator="lessThanOrEqual" allowBlank="1" showInputMessage="1" showErrorMessage="1" errorTitle="MÁXIMO DE CARACTERES SOBREPASADO" error="Sólo 255 caracteres por celdas" sqref="L16 Q48 L49 P49:Q49 L53 L57 L61 C64:C65 E64:G65 L65 P64:Q65 E76:G77 N76:N77 P76:Q77 C9:C10 C13:C14 C16:C17 C20:C21 C28:C29 C32:C33 C36:C37 C48:C49 C52:C53 C56:C57 C60:C61 P68:Q73 N24:N25 N40:N41 N44:N45 P9:Q10 P13:Q14 E9:G10 E13:G14 E16:G17 E20:G21 E24:G25 E28:G29 E32:G33 E36:G37 E40:G41 E44:G45 E48:G49 E52:G53 E56:G57 E60:G61 P16:Q17 P20:Q21 P24:Q25 P28:Q29 P32:Q33 P36:Q37 P40:Q41 P44:Q45 P52:Q53 P56:Q57 P60:Q61 E68:G73 C68:C73" xr:uid="{00000000-0002-0000-1000-000002000000}">
      <formula1>255</formula1>
    </dataValidation>
    <dataValidation type="date" operator="greaterThan" allowBlank="1" showInputMessage="1" showErrorMessage="1" errorTitle="Error en Ingresos de Fechas" error="La fecha debe corresponder al Año 2014." sqref="D45 D64:D65 D9:D10 D13:D14 D16:D17 D20:D21 D28:D29 D32:D33 D36:D37 D48:D49 D52:D53 D56:D57 D60:D61 D68:D73" xr:uid="{00000000-0002-0000-1000-000003000000}">
      <formula1>41275</formula1>
    </dataValidation>
    <dataValidation allowBlank="1" showInputMessage="1" showErrorMessage="1" errorTitle="Sólo números" error="Sólo ingresar números sin letras_x000a_" sqref="P48 O8:O10 O12:O14 O16:O17 O19:O21 O23:O25 O27:O29 O31:O33 O35:O37 O39:O41 O43:O45 O47:O49 O51:O53 O55:O57 O59:O61 O63:O65 O67:O73 O75:O77" xr:uid="{00000000-0002-0000-1000-000004000000}"/>
    <dataValidation type="date" errorStyle="information" operator="greaterThan" allowBlank="1" showInputMessage="1" showErrorMessage="1" errorTitle="SÓLO FECHAS" error="Las fechas corresponden al presupuesto 2014" sqref="H64:I65 H13:I14 H16:I17 H20:I21 H28:I29 H32:I33 H36:I37 H48:I49 H52:I53 H56:I57 H60:I61 H68:I73" xr:uid="{00000000-0002-0000-1000-000005000000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:H10" xr:uid="{00000000-0002-0000-1000-000006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:I10" xr:uid="{00000000-0002-0000-1000-000007000000}">
      <formula1>42005</formula1>
    </dataValidation>
  </dataValidations>
  <printOptions horizontalCentered="1" verticalCentered="1"/>
  <pageMargins left="0" right="0" top="0" bottom="0.74803149606299202" header="0.31496062992126" footer="0.31496062992126"/>
  <pageSetup paperSize="41" scale="62" orientation="landscape"/>
  <ignoredErrors>
    <ignoredError sqref="AG10" formulaRange="1"/>
  </ignoredErrors>
  <legacyDrawingHF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0">
    <tabColor rgb="FF33CCFF"/>
    <pageSetUpPr fitToPage="1"/>
  </sheetPr>
  <dimension ref="A1:Y42"/>
  <sheetViews>
    <sheetView topLeftCell="A19" workbookViewId="0">
      <selection activeCell="A3" sqref="A3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5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hidden="1" customWidth="1" outlineLevel="1"/>
    <col min="18" max="18" width="15.75" style="3" customWidth="1" collapsed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357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+'24-03-343 Ind. CALLE'!J11</f>
        <v>0</v>
      </c>
      <c r="C8" s="9">
        <f>+'24-03-343 Ind. CALLE'!K11</f>
        <v>0</v>
      </c>
      <c r="D8" s="9">
        <f>+'24-03-343 Ind. CALLE'!M11</f>
        <v>0</v>
      </c>
      <c r="E8" s="9">
        <f>+'24-03-343 Ind. CALLE'!N11</f>
        <v>0</v>
      </c>
      <c r="F8" s="9">
        <f>+'24-03-343 Ind. CALLE'!O11</f>
        <v>0</v>
      </c>
      <c r="G8" s="9">
        <f>+'24-03-343 Ind. CALLE'!R11</f>
        <v>0</v>
      </c>
      <c r="H8" s="9">
        <f>+'24-03-343 Ind. CALLE'!S11</f>
        <v>0</v>
      </c>
      <c r="I8" s="9">
        <f>+'24-03-343 Ind. CALLE'!T11</f>
        <v>0</v>
      </c>
      <c r="J8" s="9">
        <f>+'24-03-343 Ind. CALLE'!U11</f>
        <v>0</v>
      </c>
      <c r="K8" s="9">
        <f>+'24-03-343 Ind. CALLE'!V11</f>
        <v>0</v>
      </c>
      <c r="L8" s="9">
        <f>+'24-03-343 Ind. CALLE'!W11</f>
        <v>0</v>
      </c>
      <c r="M8" s="9">
        <f>+'24-03-343 Ind. CALLE'!X11</f>
        <v>0</v>
      </c>
      <c r="N8" s="9">
        <f>+'24-03-343 Ind. CALLE'!Y11</f>
        <v>0</v>
      </c>
      <c r="O8" s="9">
        <f>+'24-03-343 Ind. CALLE'!Z11</f>
        <v>0</v>
      </c>
      <c r="P8" s="9">
        <f>+'24-03-343 Ind. CALLE'!AA11</f>
        <v>0</v>
      </c>
      <c r="Q8" s="9">
        <f>+'24-03-343 Ind. CALLE'!AB11</f>
        <v>0</v>
      </c>
      <c r="R8" s="9">
        <f>+'24-03-343 Ind. CALLE'!AC11</f>
        <v>0</v>
      </c>
      <c r="S8" s="9">
        <f>+'24-03-343 Ind. CALLE'!AD11</f>
        <v>0</v>
      </c>
      <c r="T8" s="9">
        <f>+'24-03-343 Ind. CALLE'!AE11</f>
        <v>0</v>
      </c>
      <c r="U8" s="9">
        <f>+'24-03-343 Ind. CALLE'!AF11</f>
        <v>0</v>
      </c>
      <c r="V8" s="9">
        <f>+'24-03-343 Ind. CALLE'!AG11</f>
        <v>0</v>
      </c>
      <c r="W8" s="9">
        <f>+'24-03-343 Ind. CALLE'!AH11</f>
        <v>0</v>
      </c>
      <c r="X8" s="14">
        <f>+'24-03-343 Ind. CALLE'!AI11</f>
        <v>0</v>
      </c>
      <c r="Y8" s="14">
        <f>+'24-03-343 Ind. CALLE'!AJ11</f>
        <v>0</v>
      </c>
    </row>
    <row r="9" spans="1:25" ht="24.75" customHeight="1">
      <c r="A9" s="8" t="s">
        <v>48</v>
      </c>
      <c r="B9" s="9">
        <f>+'24-03-343 Ind. CALLE'!J15</f>
        <v>34181932</v>
      </c>
      <c r="C9" s="9">
        <f>+'24-03-343 Ind. CALLE'!K15</f>
        <v>34181932</v>
      </c>
      <c r="D9" s="9">
        <f>+'24-03-343 Ind. CALLE'!M15</f>
        <v>0</v>
      </c>
      <c r="E9" s="9">
        <f>+'24-03-343 Ind. CALLE'!N15</f>
        <v>0</v>
      </c>
      <c r="F9" s="9">
        <f>+'24-03-343 Ind. CALLE'!O15</f>
        <v>0</v>
      </c>
      <c r="G9" s="9">
        <f>+'24-03-343 Ind. CALLE'!R15</f>
        <v>0</v>
      </c>
      <c r="H9" s="9">
        <f>+'24-03-343 Ind. CALLE'!S15</f>
        <v>0</v>
      </c>
      <c r="I9" s="9">
        <f>+'24-03-343 Ind. CALLE'!T15</f>
        <v>0</v>
      </c>
      <c r="J9" s="9">
        <f>+'24-03-343 Ind. CALLE'!U15</f>
        <v>0</v>
      </c>
      <c r="K9" s="9">
        <f>+'24-03-343 Ind. CALLE'!V15</f>
        <v>0</v>
      </c>
      <c r="L9" s="9">
        <f>+'24-03-343 Ind. CALLE'!W15</f>
        <v>0</v>
      </c>
      <c r="M9" s="9">
        <f>+'24-03-343 Ind. CALLE'!X15</f>
        <v>0</v>
      </c>
      <c r="N9" s="9">
        <f>+'24-03-343 Ind. CALLE'!Y15</f>
        <v>0</v>
      </c>
      <c r="O9" s="9">
        <f>+'24-03-343 Ind. CALLE'!Z15</f>
        <v>0</v>
      </c>
      <c r="P9" s="9">
        <f>+'24-03-343 Ind. CALLE'!AA15</f>
        <v>0</v>
      </c>
      <c r="Q9" s="9">
        <f>+'24-03-343 Ind. CALLE'!AB15</f>
        <v>0</v>
      </c>
      <c r="R9" s="9">
        <f>+'24-03-343 Ind. CALLE'!AC15</f>
        <v>0</v>
      </c>
      <c r="S9" s="9">
        <f>+'24-03-343 Ind. CALLE'!AD15</f>
        <v>0</v>
      </c>
      <c r="T9" s="9">
        <f>+'24-03-343 Ind. CALLE'!AE15</f>
        <v>0</v>
      </c>
      <c r="U9" s="9">
        <f>+'24-03-343 Ind. CALLE'!AF15</f>
        <v>0</v>
      </c>
      <c r="V9" s="9">
        <f>+'24-03-343 Ind. CALLE'!AG15</f>
        <v>0</v>
      </c>
      <c r="W9" s="9">
        <f>+'24-03-343 Ind. CALLE'!AH15</f>
        <v>0</v>
      </c>
      <c r="X9" s="14">
        <f>+'24-03-343 Ind. CALLE'!AI15</f>
        <v>0</v>
      </c>
      <c r="Y9" s="14">
        <f>+'24-03-343 Ind. CALLE'!AJ15</f>
        <v>0</v>
      </c>
    </row>
    <row r="10" spans="1:25" ht="24.75" customHeight="1">
      <c r="A10" s="8" t="s">
        <v>50</v>
      </c>
      <c r="B10" s="9">
        <f>+'24-03-343 Ind. CALLE'!J18</f>
        <v>0</v>
      </c>
      <c r="C10" s="9">
        <f>+'24-03-343 Ind. CALLE'!K18</f>
        <v>0</v>
      </c>
      <c r="D10" s="9">
        <f>+'24-03-343 Ind. CALLE'!M18</f>
        <v>0</v>
      </c>
      <c r="E10" s="9">
        <f>+'24-03-343 Ind. CALLE'!N18</f>
        <v>0</v>
      </c>
      <c r="F10" s="9">
        <f>+'24-03-343 Ind. CALLE'!O18</f>
        <v>0</v>
      </c>
      <c r="G10" s="9">
        <f>+'24-03-343 Ind. CALLE'!R18</f>
        <v>0</v>
      </c>
      <c r="H10" s="9">
        <f>+'24-03-343 Ind. CALLE'!S18</f>
        <v>0</v>
      </c>
      <c r="I10" s="9">
        <f>+'24-03-343 Ind. CALLE'!T18</f>
        <v>0</v>
      </c>
      <c r="J10" s="9">
        <f>+'24-03-343 Ind. CALLE'!U18</f>
        <v>0</v>
      </c>
      <c r="K10" s="9">
        <f>+'24-03-343 Ind. CALLE'!V18</f>
        <v>0</v>
      </c>
      <c r="L10" s="9">
        <f>+'24-03-343 Ind. CALLE'!W18</f>
        <v>0</v>
      </c>
      <c r="M10" s="9">
        <f>+'24-03-343 Ind. CALLE'!X18</f>
        <v>0</v>
      </c>
      <c r="N10" s="9">
        <f>+'24-03-343 Ind. CALLE'!Y18</f>
        <v>0</v>
      </c>
      <c r="O10" s="9">
        <f>+'24-03-343 Ind. CALLE'!Z18</f>
        <v>0</v>
      </c>
      <c r="P10" s="9">
        <f>+'24-03-343 Ind. CALLE'!AA18</f>
        <v>0</v>
      </c>
      <c r="Q10" s="9">
        <f>+'24-03-343 Ind. CALLE'!AB18</f>
        <v>0</v>
      </c>
      <c r="R10" s="9">
        <f>+'24-03-343 Ind. CALLE'!AC16</f>
        <v>0</v>
      </c>
      <c r="S10" s="9">
        <f>+'24-03-343 Ind. CALLE'!AD18</f>
        <v>0</v>
      </c>
      <c r="T10" s="9">
        <f>+'24-03-343 Ind. CALLE'!AE18</f>
        <v>0</v>
      </c>
      <c r="U10" s="9">
        <f>+'24-03-343 Ind. CALLE'!AF18</f>
        <v>0</v>
      </c>
      <c r="V10" s="9">
        <f>+'24-03-343 Ind. CALLE'!AG18</f>
        <v>0</v>
      </c>
      <c r="W10" s="9">
        <f>+'24-03-343 Ind. CALLE'!AH18</f>
        <v>0</v>
      </c>
      <c r="X10" s="14">
        <f>+'24-03-343 Ind. CALLE'!AI18</f>
        <v>0</v>
      </c>
      <c r="Y10" s="14">
        <f>+'24-03-343 Ind. CALLE'!AJ18</f>
        <v>0</v>
      </c>
    </row>
    <row r="11" spans="1:25" ht="24.75" customHeight="1">
      <c r="A11" s="8" t="s">
        <v>52</v>
      </c>
      <c r="B11" s="9">
        <f>+'24-03-343 Ind. CALLE'!J22</f>
        <v>0</v>
      </c>
      <c r="C11" s="9">
        <f>+'24-03-343 Ind. CALLE'!K22</f>
        <v>0</v>
      </c>
      <c r="D11" s="9">
        <f>+'24-03-343 Ind. CALLE'!M22</f>
        <v>0</v>
      </c>
      <c r="E11" s="9">
        <f>+'24-03-343 Ind. CALLE'!N22</f>
        <v>0</v>
      </c>
      <c r="F11" s="9">
        <f>+'24-03-343 Ind. CALLE'!O22</f>
        <v>0</v>
      </c>
      <c r="G11" s="9">
        <f>+'24-03-343 Ind. CALLE'!R22</f>
        <v>0</v>
      </c>
      <c r="H11" s="9">
        <f>+'24-03-343 Ind. CALLE'!S22</f>
        <v>0</v>
      </c>
      <c r="I11" s="9">
        <f>+'24-03-343 Ind. CALLE'!T22</f>
        <v>0</v>
      </c>
      <c r="J11" s="9">
        <f>+'24-03-343 Ind. CALLE'!U22</f>
        <v>0</v>
      </c>
      <c r="K11" s="9">
        <f>+'24-03-343 Ind. CALLE'!V22</f>
        <v>0</v>
      </c>
      <c r="L11" s="9">
        <f>+'24-03-343 Ind. CALLE'!W22</f>
        <v>0</v>
      </c>
      <c r="M11" s="9">
        <f>+'24-03-343 Ind. CALLE'!X22</f>
        <v>0</v>
      </c>
      <c r="N11" s="9">
        <f>+'24-03-343 Ind. CALLE'!Y22</f>
        <v>0</v>
      </c>
      <c r="O11" s="9">
        <f>+'24-03-343 Ind. CALLE'!Z22</f>
        <v>0</v>
      </c>
      <c r="P11" s="9">
        <f>+'24-03-343 Ind. CALLE'!AA22</f>
        <v>0</v>
      </c>
      <c r="Q11" s="9">
        <f>+'24-03-343 Ind. CALLE'!AB22</f>
        <v>0</v>
      </c>
      <c r="R11" s="9">
        <f>+'24-03-343 Ind. CALLE'!AC22</f>
        <v>0</v>
      </c>
      <c r="S11" s="9">
        <f>+'24-03-343 Ind. CALLE'!AD22</f>
        <v>0</v>
      </c>
      <c r="T11" s="9">
        <f>+'24-03-343 Ind. CALLE'!AE22</f>
        <v>0</v>
      </c>
      <c r="U11" s="9">
        <f>+'24-03-343 Ind. CALLE'!AF22</f>
        <v>0</v>
      </c>
      <c r="V11" s="9">
        <f>+'24-03-343 Ind. CALLE'!AG22</f>
        <v>0</v>
      </c>
      <c r="W11" s="9">
        <f>+'24-03-343 Ind. CALLE'!AH22</f>
        <v>0</v>
      </c>
      <c r="X11" s="14">
        <f>+'24-03-343 Ind. CALLE'!AI22</f>
        <v>0</v>
      </c>
      <c r="Y11" s="14">
        <f>+'24-03-343 Ind. CALLE'!AJ22</f>
        <v>0</v>
      </c>
    </row>
    <row r="12" spans="1:25" ht="24.75" customHeight="1">
      <c r="A12" s="8" t="s">
        <v>54</v>
      </c>
      <c r="B12" s="9">
        <f>+'24-03-343 Ind. CALLE'!J26</f>
        <v>68363863</v>
      </c>
      <c r="C12" s="9">
        <f>+'24-03-343 Ind. CALLE'!K26</f>
        <v>68363863</v>
      </c>
      <c r="D12" s="9">
        <f>+'24-03-343 Ind. CALLE'!M26</f>
        <v>0</v>
      </c>
      <c r="E12" s="9">
        <f>+'24-03-343 Ind. CALLE'!N26</f>
        <v>0</v>
      </c>
      <c r="F12" s="9">
        <f>+'24-03-343 Ind. CALLE'!O26</f>
        <v>0</v>
      </c>
      <c r="G12" s="9">
        <f>+'24-03-343 Ind. CALLE'!R26</f>
        <v>0</v>
      </c>
      <c r="H12" s="9">
        <f>+'24-03-343 Ind. CALLE'!S26</f>
        <v>0</v>
      </c>
      <c r="I12" s="9">
        <f>+'24-03-343 Ind. CALLE'!T26</f>
        <v>0</v>
      </c>
      <c r="J12" s="9">
        <f>+'24-03-343 Ind. CALLE'!U26</f>
        <v>0</v>
      </c>
      <c r="K12" s="9">
        <f>+'24-03-343 Ind. CALLE'!V26</f>
        <v>0</v>
      </c>
      <c r="L12" s="9">
        <f>+'24-03-343 Ind. CALLE'!W26</f>
        <v>0</v>
      </c>
      <c r="M12" s="9">
        <f>+'24-03-343 Ind. CALLE'!X26</f>
        <v>0</v>
      </c>
      <c r="N12" s="9">
        <f>+'24-03-343 Ind. CALLE'!Y26</f>
        <v>0</v>
      </c>
      <c r="O12" s="9">
        <f>+'24-03-343 Ind. CALLE'!Z26</f>
        <v>0</v>
      </c>
      <c r="P12" s="9">
        <f>+'24-03-343 Ind. CALLE'!AA26</f>
        <v>0</v>
      </c>
      <c r="Q12" s="9">
        <f>+'24-03-343 Ind. CALLE'!AB26</f>
        <v>0</v>
      </c>
      <c r="R12" s="9">
        <f>+'24-03-343 Ind. CALLE'!AC26</f>
        <v>0</v>
      </c>
      <c r="S12" s="9">
        <f>+'24-03-343 Ind. CALLE'!AD26</f>
        <v>0</v>
      </c>
      <c r="T12" s="9">
        <f>+'24-03-343 Ind. CALLE'!AE26</f>
        <v>0</v>
      </c>
      <c r="U12" s="9">
        <f>+'24-03-343 Ind. CALLE'!AF26</f>
        <v>0</v>
      </c>
      <c r="V12" s="9">
        <f>+'24-03-343 Ind. CALLE'!AG26</f>
        <v>0</v>
      </c>
      <c r="W12" s="9">
        <f>+'24-03-343 Ind. CALLE'!AH26</f>
        <v>0</v>
      </c>
      <c r="X12" s="14">
        <f>+'24-03-343 Ind. CALLE'!AI26</f>
        <v>0</v>
      </c>
      <c r="Y12" s="14">
        <f>+'24-03-343 Ind. CALLE'!AJ26</f>
        <v>0</v>
      </c>
    </row>
    <row r="13" spans="1:25" ht="24.75" customHeight="1">
      <c r="A13" s="8" t="s">
        <v>57</v>
      </c>
      <c r="B13" s="9">
        <f>+'24-03-343 Ind. CALLE'!J30</f>
        <v>68363863</v>
      </c>
      <c r="C13" s="9">
        <f>+'24-03-343 Ind. CALLE'!K30</f>
        <v>68363863</v>
      </c>
      <c r="D13" s="9">
        <f>+'24-03-343 Ind. CALLE'!M30</f>
        <v>0</v>
      </c>
      <c r="E13" s="9">
        <f>+'24-03-343 Ind. CALLE'!N30</f>
        <v>0</v>
      </c>
      <c r="F13" s="9">
        <f>+'24-03-343 Ind. CALLE'!O30</f>
        <v>0</v>
      </c>
      <c r="G13" s="9">
        <f>+'24-03-343 Ind. CALLE'!R30</f>
        <v>0</v>
      </c>
      <c r="H13" s="9">
        <f>+'24-03-343 Ind. CALLE'!S30</f>
        <v>0</v>
      </c>
      <c r="I13" s="9">
        <f>+'24-03-343 Ind. CALLE'!T30</f>
        <v>0</v>
      </c>
      <c r="J13" s="9">
        <f>+'24-03-343 Ind. CALLE'!U30</f>
        <v>0</v>
      </c>
      <c r="K13" s="9">
        <f>+'24-03-343 Ind. CALLE'!V30</f>
        <v>0</v>
      </c>
      <c r="L13" s="9">
        <f>+'24-03-343 Ind. CALLE'!W30</f>
        <v>0</v>
      </c>
      <c r="M13" s="9">
        <f>+'24-03-343 Ind. CALLE'!X30</f>
        <v>0</v>
      </c>
      <c r="N13" s="9">
        <f>+'24-03-343 Ind. CALLE'!Y30</f>
        <v>0</v>
      </c>
      <c r="O13" s="9">
        <f>+'24-03-343 Ind. CALLE'!Z30</f>
        <v>0</v>
      </c>
      <c r="P13" s="9">
        <f>+'24-03-343 Ind. CALLE'!AA30</f>
        <v>0</v>
      </c>
      <c r="Q13" s="9">
        <f>+'24-03-343 Ind. CALLE'!AB30</f>
        <v>0</v>
      </c>
      <c r="R13" s="9">
        <f>+'24-03-343 Ind. CALLE'!AC30</f>
        <v>0</v>
      </c>
      <c r="S13" s="9">
        <f>+'24-03-343 Ind. CALLE'!AD30</f>
        <v>0</v>
      </c>
      <c r="T13" s="9">
        <f>+'24-03-343 Ind. CALLE'!AE30</f>
        <v>0</v>
      </c>
      <c r="U13" s="9">
        <f>+'24-03-343 Ind. CALLE'!AF30</f>
        <v>0</v>
      </c>
      <c r="V13" s="9">
        <f>+'24-03-343 Ind. CALLE'!AG30</f>
        <v>0</v>
      </c>
      <c r="W13" s="9">
        <f>+'24-03-343 Ind. CALLE'!AH30</f>
        <v>0</v>
      </c>
      <c r="X13" s="14">
        <f>+'24-03-343 Ind. CALLE'!AI30</f>
        <v>0</v>
      </c>
      <c r="Y13" s="14">
        <f>+'24-03-343 Ind. CALLE'!AJ30</f>
        <v>0</v>
      </c>
    </row>
    <row r="14" spans="1:25" ht="24.75" customHeight="1">
      <c r="A14" s="8" t="s">
        <v>59</v>
      </c>
      <c r="B14" s="9">
        <f>+'24-03-343 Ind. CALLE'!J34</f>
        <v>42727415</v>
      </c>
      <c r="C14" s="9">
        <f>+'24-03-343 Ind. CALLE'!K34</f>
        <v>42727415</v>
      </c>
      <c r="D14" s="9">
        <f>+'24-03-343 Ind. CALLE'!M34</f>
        <v>0</v>
      </c>
      <c r="E14" s="9">
        <f>+'24-03-343 Ind. CALLE'!N34</f>
        <v>0</v>
      </c>
      <c r="F14" s="9">
        <f>+'24-03-343 Ind. CALLE'!O34</f>
        <v>0</v>
      </c>
      <c r="G14" s="9">
        <f>+'24-03-343 Ind. CALLE'!R34</f>
        <v>0</v>
      </c>
      <c r="H14" s="9">
        <f>+'24-03-343 Ind. CALLE'!S34</f>
        <v>0</v>
      </c>
      <c r="I14" s="9">
        <f>+'24-03-343 Ind. CALLE'!T34</f>
        <v>0</v>
      </c>
      <c r="J14" s="9">
        <f>+'24-03-343 Ind. CALLE'!U34</f>
        <v>0</v>
      </c>
      <c r="K14" s="9">
        <f>+'24-03-343 Ind. CALLE'!V34</f>
        <v>0</v>
      </c>
      <c r="L14" s="9">
        <f>+'24-03-343 Ind. CALLE'!W34</f>
        <v>0</v>
      </c>
      <c r="M14" s="9">
        <f>+'24-03-343 Ind. CALLE'!X34</f>
        <v>0</v>
      </c>
      <c r="N14" s="9">
        <f>+'24-03-343 Ind. CALLE'!Y34</f>
        <v>0</v>
      </c>
      <c r="O14" s="9">
        <f>+'24-03-343 Ind. CALLE'!Z34</f>
        <v>0</v>
      </c>
      <c r="P14" s="9">
        <f>+'24-03-343 Ind. CALLE'!AA34</f>
        <v>0</v>
      </c>
      <c r="Q14" s="9">
        <f>+'24-03-343 Ind. CALLE'!AB34</f>
        <v>0</v>
      </c>
      <c r="R14" s="9">
        <f>+'24-03-343 Ind. CALLE'!AC34</f>
        <v>0</v>
      </c>
      <c r="S14" s="9">
        <f>+'24-03-343 Ind. CALLE'!AD34</f>
        <v>0</v>
      </c>
      <c r="T14" s="9">
        <f>+'24-03-343 Ind. CALLE'!AE34</f>
        <v>0</v>
      </c>
      <c r="U14" s="9">
        <f>+'24-03-343 Ind. CALLE'!AF34</f>
        <v>0</v>
      </c>
      <c r="V14" s="9">
        <f>+'24-03-343 Ind. CALLE'!AG34</f>
        <v>0</v>
      </c>
      <c r="W14" s="9">
        <f>+'24-03-343 Ind. CALLE'!AH34</f>
        <v>0</v>
      </c>
      <c r="X14" s="14">
        <f>+'24-03-343 Ind. CALLE'!AI34</f>
        <v>0</v>
      </c>
      <c r="Y14" s="14">
        <f>+'24-03-343 Ind. CALLE'!AJ34</f>
        <v>0</v>
      </c>
    </row>
    <row r="15" spans="1:25" ht="24.75" customHeight="1">
      <c r="A15" s="8" t="s">
        <v>61</v>
      </c>
      <c r="B15" s="9">
        <f>+'24-03-343 Ind. CALLE'!J38</f>
        <v>42727415</v>
      </c>
      <c r="C15" s="9">
        <f>+'24-03-343 Ind. CALLE'!K38</f>
        <v>42727415</v>
      </c>
      <c r="D15" s="9">
        <f>+'24-03-343 Ind. CALLE'!M38</f>
        <v>0</v>
      </c>
      <c r="E15" s="9">
        <f>+'24-03-343 Ind. CALLE'!N38</f>
        <v>0</v>
      </c>
      <c r="F15" s="9">
        <f>+'24-03-343 Ind. CALLE'!O38</f>
        <v>0</v>
      </c>
      <c r="G15" s="9">
        <f>+'24-03-343 Ind. CALLE'!R38</f>
        <v>0</v>
      </c>
      <c r="H15" s="9">
        <f>+'24-03-343 Ind. CALLE'!S38</f>
        <v>0</v>
      </c>
      <c r="I15" s="9">
        <f>+'24-03-343 Ind. CALLE'!T38</f>
        <v>0</v>
      </c>
      <c r="J15" s="9">
        <f>+'24-03-343 Ind. CALLE'!U38</f>
        <v>0</v>
      </c>
      <c r="K15" s="9">
        <f>+'24-03-343 Ind. CALLE'!V38</f>
        <v>0</v>
      </c>
      <c r="L15" s="9">
        <f>+'24-03-343 Ind. CALLE'!W38</f>
        <v>0</v>
      </c>
      <c r="M15" s="9">
        <f>+'24-03-343 Ind. CALLE'!X38</f>
        <v>0</v>
      </c>
      <c r="N15" s="9">
        <f>+'24-03-343 Ind. CALLE'!Y38</f>
        <v>0</v>
      </c>
      <c r="O15" s="9">
        <f>+'24-03-343 Ind. CALLE'!Z38</f>
        <v>0</v>
      </c>
      <c r="P15" s="9">
        <f>+'24-03-343 Ind. CALLE'!AA38</f>
        <v>0</v>
      </c>
      <c r="Q15" s="9">
        <f>+'24-03-343 Ind. CALLE'!AB38</f>
        <v>0</v>
      </c>
      <c r="R15" s="9">
        <f>+'24-03-343 Ind. CALLE'!AC38</f>
        <v>0</v>
      </c>
      <c r="S15" s="9">
        <f>+'24-03-343 Ind. CALLE'!AD38</f>
        <v>0</v>
      </c>
      <c r="T15" s="9">
        <f>+'24-03-343 Ind. CALLE'!AE38</f>
        <v>0</v>
      </c>
      <c r="U15" s="9">
        <f>+'24-03-343 Ind. CALLE'!AF38</f>
        <v>0</v>
      </c>
      <c r="V15" s="9">
        <f>+'24-03-343 Ind. CALLE'!AG38</f>
        <v>0</v>
      </c>
      <c r="W15" s="9">
        <f>+'24-03-343 Ind. CALLE'!AH38</f>
        <v>0</v>
      </c>
      <c r="X15" s="14">
        <f>+'24-03-343 Ind. CALLE'!AI38</f>
        <v>0</v>
      </c>
      <c r="Y15" s="14">
        <f>+'24-03-343 Ind. CALLE'!AJ38</f>
        <v>0</v>
      </c>
    </row>
    <row r="16" spans="1:25" ht="24.75" customHeight="1">
      <c r="A16" s="8" t="s">
        <v>63</v>
      </c>
      <c r="B16" s="9">
        <f>+'24-03-343 Ind. CALLE'!J42</f>
        <v>34181932</v>
      </c>
      <c r="C16" s="9">
        <f>+'24-03-343 Ind. CALLE'!K42</f>
        <v>34181932</v>
      </c>
      <c r="D16" s="9">
        <f>+'24-03-343 Ind. CALLE'!M42</f>
        <v>0</v>
      </c>
      <c r="E16" s="9">
        <f>+'24-03-343 Ind. CALLE'!N42</f>
        <v>0</v>
      </c>
      <c r="F16" s="9">
        <f>+'24-03-343 Ind. CALLE'!O42</f>
        <v>0</v>
      </c>
      <c r="G16" s="9">
        <f>+'24-03-343 Ind. CALLE'!R42</f>
        <v>0</v>
      </c>
      <c r="H16" s="9">
        <f>+'24-03-343 Ind. CALLE'!S42</f>
        <v>0</v>
      </c>
      <c r="I16" s="9">
        <f>+'24-03-343 Ind. CALLE'!T42</f>
        <v>0</v>
      </c>
      <c r="J16" s="9">
        <f>+'24-03-343 Ind. CALLE'!U42</f>
        <v>0</v>
      </c>
      <c r="K16" s="9">
        <f>+'24-03-343 Ind. CALLE'!V42</f>
        <v>0</v>
      </c>
      <c r="L16" s="9">
        <f>+'24-03-343 Ind. CALLE'!W42</f>
        <v>0</v>
      </c>
      <c r="M16" s="9">
        <f>+'24-03-343 Ind. CALLE'!X42</f>
        <v>0</v>
      </c>
      <c r="N16" s="9">
        <f>+'24-03-343 Ind. CALLE'!Y42</f>
        <v>0</v>
      </c>
      <c r="O16" s="9">
        <f>+'24-03-343 Ind. CALLE'!Z42</f>
        <v>0</v>
      </c>
      <c r="P16" s="9">
        <f>+'24-03-343 Ind. CALLE'!AA42</f>
        <v>0</v>
      </c>
      <c r="Q16" s="9">
        <f>+'24-03-343 Ind. CALLE'!AB42</f>
        <v>0</v>
      </c>
      <c r="R16" s="9">
        <f>+'24-03-343 Ind. CALLE'!AC42</f>
        <v>0</v>
      </c>
      <c r="S16" s="9">
        <f>+'24-03-343 Ind. CALLE'!AD42</f>
        <v>0</v>
      </c>
      <c r="T16" s="9">
        <f>+'24-03-343 Ind. CALLE'!AE42</f>
        <v>0</v>
      </c>
      <c r="U16" s="9">
        <f>+'24-03-343 Ind. CALLE'!AF42</f>
        <v>0</v>
      </c>
      <c r="V16" s="9">
        <f>+'24-03-343 Ind. CALLE'!AG42</f>
        <v>0</v>
      </c>
      <c r="W16" s="9">
        <f>+'24-03-343 Ind. CALLE'!AH42</f>
        <v>0</v>
      </c>
      <c r="X16" s="14">
        <f>+'24-03-343 Ind. CALLE'!AI42</f>
        <v>0</v>
      </c>
      <c r="Y16" s="14">
        <f>+'24-03-343 Ind. CALLE'!AJ42</f>
        <v>0</v>
      </c>
    </row>
    <row r="17" spans="1:25" ht="24.75" customHeight="1">
      <c r="A17" s="8" t="s">
        <v>65</v>
      </c>
      <c r="B17" s="9">
        <f>+'24-03-343 Ind. CALLE'!J46</f>
        <v>0</v>
      </c>
      <c r="C17" s="9">
        <f>+'24-03-343 Ind. CALLE'!K46</f>
        <v>0</v>
      </c>
      <c r="D17" s="9">
        <f>+'24-03-343 Ind. CALLE'!M46</f>
        <v>0</v>
      </c>
      <c r="E17" s="9">
        <f>+'24-03-343 Ind. CALLE'!N46</f>
        <v>0</v>
      </c>
      <c r="F17" s="9">
        <f>+'24-03-343 Ind. CALLE'!O46</f>
        <v>0</v>
      </c>
      <c r="G17" s="9">
        <f>+'24-03-343 Ind. CALLE'!R46</f>
        <v>0</v>
      </c>
      <c r="H17" s="9">
        <f>+'24-03-343 Ind. CALLE'!S46</f>
        <v>0</v>
      </c>
      <c r="I17" s="9">
        <f>+'24-03-343 Ind. CALLE'!T46</f>
        <v>0</v>
      </c>
      <c r="J17" s="9">
        <f>+'24-03-343 Ind. CALLE'!U46</f>
        <v>0</v>
      </c>
      <c r="K17" s="9">
        <f>+'24-03-343 Ind. CALLE'!V46</f>
        <v>0</v>
      </c>
      <c r="L17" s="9">
        <f>+'24-03-343 Ind. CALLE'!W46</f>
        <v>0</v>
      </c>
      <c r="M17" s="9">
        <f>+'24-03-343 Ind. CALLE'!X46</f>
        <v>0</v>
      </c>
      <c r="N17" s="9">
        <f>+'24-03-343 Ind. CALLE'!Y46</f>
        <v>0</v>
      </c>
      <c r="O17" s="9">
        <f>+'24-03-343 Ind. CALLE'!Z46</f>
        <v>0</v>
      </c>
      <c r="P17" s="9">
        <f>+'24-03-343 Ind. CALLE'!AA46</f>
        <v>0</v>
      </c>
      <c r="Q17" s="9">
        <f>+'24-03-343 Ind. CALLE'!AB46</f>
        <v>0</v>
      </c>
      <c r="R17" s="9">
        <f>+'24-03-343 Ind. CALLE'!AC46</f>
        <v>0</v>
      </c>
      <c r="S17" s="9">
        <f>+'24-03-343 Ind. CALLE'!AD46</f>
        <v>0</v>
      </c>
      <c r="T17" s="9">
        <f>+'24-03-343 Ind. CALLE'!AE46</f>
        <v>0</v>
      </c>
      <c r="U17" s="9">
        <f>+'24-03-343 Ind. CALLE'!AF46</f>
        <v>0</v>
      </c>
      <c r="V17" s="9">
        <f>+'24-03-343 Ind. CALLE'!AG46</f>
        <v>0</v>
      </c>
      <c r="W17" s="9">
        <f>+'24-03-343 Ind. CALLE'!AH46</f>
        <v>0</v>
      </c>
      <c r="X17" s="14">
        <f>+'24-03-343 Ind. CALLE'!AI46</f>
        <v>0</v>
      </c>
      <c r="Y17" s="14">
        <f>+'24-03-343 Ind. CALLE'!AJ43</f>
        <v>0</v>
      </c>
    </row>
    <row r="18" spans="1:25" ht="24.75" customHeight="1">
      <c r="A18" s="8" t="s">
        <v>67</v>
      </c>
      <c r="B18" s="9">
        <f>+'24-03-343 Ind. CALLE'!J50</f>
        <v>0</v>
      </c>
      <c r="C18" s="9">
        <f>+'24-03-343 Ind. CALLE'!K50</f>
        <v>0</v>
      </c>
      <c r="D18" s="9">
        <f>+'24-03-343 Ind. CALLE'!M50</f>
        <v>0</v>
      </c>
      <c r="E18" s="9">
        <f>+'24-03-343 Ind. CALLE'!N50</f>
        <v>0</v>
      </c>
      <c r="F18" s="9">
        <f>+'24-03-343 Ind. CALLE'!O50</f>
        <v>0</v>
      </c>
      <c r="G18" s="9">
        <f>+'24-03-343 Ind. CALLE'!R50</f>
        <v>0</v>
      </c>
      <c r="H18" s="9">
        <f>+'24-03-343 Ind. CALLE'!S50</f>
        <v>0</v>
      </c>
      <c r="I18" s="9">
        <f>+'24-03-343 Ind. CALLE'!T50</f>
        <v>0</v>
      </c>
      <c r="J18" s="9">
        <f>+'24-03-343 Ind. CALLE'!U50</f>
        <v>0</v>
      </c>
      <c r="K18" s="9">
        <f>+'24-03-343 Ind. CALLE'!V50</f>
        <v>0</v>
      </c>
      <c r="L18" s="9">
        <f>+'24-03-343 Ind. CALLE'!W50</f>
        <v>0</v>
      </c>
      <c r="M18" s="9">
        <f>+'24-03-343 Ind. CALLE'!X50</f>
        <v>0</v>
      </c>
      <c r="N18" s="9">
        <f>+'24-03-343 Ind. CALLE'!Y50</f>
        <v>0</v>
      </c>
      <c r="O18" s="9">
        <f>+'24-03-343 Ind. CALLE'!Z50</f>
        <v>0</v>
      </c>
      <c r="P18" s="9">
        <f>+'24-03-343 Ind. CALLE'!AA50</f>
        <v>0</v>
      </c>
      <c r="Q18" s="9">
        <f>+'24-03-343 Ind. CALLE'!AB50</f>
        <v>0</v>
      </c>
      <c r="R18" s="9">
        <f>+'24-03-343 Ind. CALLE'!AC50</f>
        <v>0</v>
      </c>
      <c r="S18" s="9">
        <f>+'24-03-343 Ind. CALLE'!AD50</f>
        <v>0</v>
      </c>
      <c r="T18" s="9">
        <f>+'24-03-343 Ind. CALLE'!AE50</f>
        <v>0</v>
      </c>
      <c r="U18" s="9">
        <f>+'24-03-343 Ind. CALLE'!AF50</f>
        <v>0</v>
      </c>
      <c r="V18" s="9">
        <f>+'24-03-343 Ind. CALLE'!AG50</f>
        <v>0</v>
      </c>
      <c r="W18" s="9">
        <f>+'24-03-343 Ind. CALLE'!AH50</f>
        <v>0</v>
      </c>
      <c r="X18" s="14">
        <f>+'24-03-343 Ind. CALLE'!AI50</f>
        <v>0</v>
      </c>
      <c r="Y18" s="14">
        <f>+'24-03-343 Ind. CALLE'!AJ50</f>
        <v>0</v>
      </c>
    </row>
    <row r="19" spans="1:25" ht="24.75" customHeight="1">
      <c r="A19" s="8" t="s">
        <v>69</v>
      </c>
      <c r="B19" s="9">
        <f>+'24-03-343 Ind. CALLE'!J54</f>
        <v>0</v>
      </c>
      <c r="C19" s="9">
        <f>+'24-03-343 Ind. CALLE'!K54</f>
        <v>0</v>
      </c>
      <c r="D19" s="9">
        <f>+'24-03-343 Ind. CALLE'!M54</f>
        <v>0</v>
      </c>
      <c r="E19" s="9">
        <f>+'24-03-343 Ind. CALLE'!N54</f>
        <v>0</v>
      </c>
      <c r="F19" s="9">
        <f>+'24-03-343 Ind. CALLE'!O54</f>
        <v>0</v>
      </c>
      <c r="G19" s="9">
        <f>+'24-03-343 Ind. CALLE'!R54</f>
        <v>0</v>
      </c>
      <c r="H19" s="9">
        <f>+'24-03-343 Ind. CALLE'!S54</f>
        <v>0</v>
      </c>
      <c r="I19" s="9">
        <f>+'24-03-343 Ind. CALLE'!T54</f>
        <v>0</v>
      </c>
      <c r="J19" s="9">
        <f>+'24-03-343 Ind. CALLE'!U54</f>
        <v>0</v>
      </c>
      <c r="K19" s="9">
        <f>+'24-03-343 Ind. CALLE'!V54</f>
        <v>0</v>
      </c>
      <c r="L19" s="9">
        <f>+'24-03-343 Ind. CALLE'!W54</f>
        <v>0</v>
      </c>
      <c r="M19" s="9">
        <f>+'24-03-343 Ind. CALLE'!X54</f>
        <v>0</v>
      </c>
      <c r="N19" s="9">
        <f>+'24-03-343 Ind. CALLE'!Y54</f>
        <v>0</v>
      </c>
      <c r="O19" s="9">
        <f>+'24-03-343 Ind. CALLE'!Z54</f>
        <v>0</v>
      </c>
      <c r="P19" s="9">
        <f>+'24-03-343 Ind. CALLE'!AA54</f>
        <v>0</v>
      </c>
      <c r="Q19" s="9">
        <f>+'24-03-343 Ind. CALLE'!AB54</f>
        <v>0</v>
      </c>
      <c r="R19" s="9">
        <f>+'24-03-343 Ind. CALLE'!AC54</f>
        <v>0</v>
      </c>
      <c r="S19" s="9">
        <f>+'24-03-343 Ind. CALLE'!AD54</f>
        <v>0</v>
      </c>
      <c r="T19" s="9">
        <f>+'24-03-343 Ind. CALLE'!AE54</f>
        <v>0</v>
      </c>
      <c r="U19" s="9">
        <f>+'24-03-343 Ind. CALLE'!AF54</f>
        <v>0</v>
      </c>
      <c r="V19" s="9">
        <f>+'24-03-343 Ind. CALLE'!AG54</f>
        <v>0</v>
      </c>
      <c r="W19" s="9">
        <f>+'24-03-343 Ind. CALLE'!AH54</f>
        <v>0</v>
      </c>
      <c r="X19" s="14">
        <f>+'24-03-343 Ind. CALLE'!AI54</f>
        <v>0</v>
      </c>
      <c r="Y19" s="14">
        <f>+'24-03-343 Ind. CALLE'!AJ54</f>
        <v>0</v>
      </c>
    </row>
    <row r="20" spans="1:25" ht="24.75" customHeight="1">
      <c r="A20" s="10" t="s">
        <v>71</v>
      </c>
      <c r="B20" s="9">
        <f>+'24-03-343 Ind. CALLE'!J58</f>
        <v>0</v>
      </c>
      <c r="C20" s="9">
        <f>+'24-03-343 Ind. CALLE'!K58</f>
        <v>0</v>
      </c>
      <c r="D20" s="9">
        <f>+'24-03-343 Ind. CALLE'!M58</f>
        <v>0</v>
      </c>
      <c r="E20" s="9">
        <f>+'24-03-343 Ind. CALLE'!N58</f>
        <v>0</v>
      </c>
      <c r="F20" s="9">
        <f>+'24-03-343 Ind. CALLE'!O58</f>
        <v>0</v>
      </c>
      <c r="G20" s="9">
        <f>+'24-03-343 Ind. CALLE'!R58</f>
        <v>0</v>
      </c>
      <c r="H20" s="9">
        <f>+'24-03-343 Ind. CALLE'!S58</f>
        <v>0</v>
      </c>
      <c r="I20" s="9">
        <f>+'24-03-343 Ind. CALLE'!T58</f>
        <v>0</v>
      </c>
      <c r="J20" s="9">
        <f>+'24-03-343 Ind. CALLE'!U58</f>
        <v>0</v>
      </c>
      <c r="K20" s="9">
        <f>+'24-03-343 Ind. CALLE'!V58</f>
        <v>0</v>
      </c>
      <c r="L20" s="9">
        <f>+'24-03-343 Ind. CALLE'!W58</f>
        <v>0</v>
      </c>
      <c r="M20" s="9">
        <f>+'24-03-343 Ind. CALLE'!X58</f>
        <v>0</v>
      </c>
      <c r="N20" s="9">
        <f>+'24-03-343 Ind. CALLE'!Y58</f>
        <v>0</v>
      </c>
      <c r="O20" s="9">
        <f>+'24-03-343 Ind. CALLE'!Z58</f>
        <v>0</v>
      </c>
      <c r="P20" s="9">
        <f>+'24-03-343 Ind. CALLE'!AA58</f>
        <v>0</v>
      </c>
      <c r="Q20" s="9">
        <f>+'24-03-343 Ind. CALLE'!AB58</f>
        <v>0</v>
      </c>
      <c r="R20" s="9">
        <f>+'24-03-343 Ind. CALLE'!AC58</f>
        <v>0</v>
      </c>
      <c r="S20" s="9">
        <f>+'24-03-343 Ind. CALLE'!AD58</f>
        <v>0</v>
      </c>
      <c r="T20" s="9">
        <f>+'24-03-343 Ind. CALLE'!AE58</f>
        <v>0</v>
      </c>
      <c r="U20" s="9">
        <f>+'24-03-343 Ind. CALLE'!AF58</f>
        <v>0</v>
      </c>
      <c r="V20" s="9">
        <f>+'24-03-343 Ind. CALLE'!AG58</f>
        <v>0</v>
      </c>
      <c r="W20" s="9">
        <f>+'24-03-343 Ind. CALLE'!AH58</f>
        <v>0</v>
      </c>
      <c r="X20" s="14">
        <f>+'24-03-343 Ind. CALLE'!AI58</f>
        <v>0</v>
      </c>
      <c r="Y20" s="14">
        <f>+'24-03-343 Ind. CALLE'!AJ58</f>
        <v>0</v>
      </c>
    </row>
    <row r="21" spans="1:25" ht="24.75" customHeight="1">
      <c r="A21" s="10" t="s">
        <v>73</v>
      </c>
      <c r="B21" s="9">
        <f>+'24-03-343 Ind. CALLE'!J62</f>
        <v>0</v>
      </c>
      <c r="C21" s="9">
        <f>+'24-03-343 Ind. CALLE'!K62</f>
        <v>0</v>
      </c>
      <c r="D21" s="9">
        <f>+'24-03-343 Ind. CALLE'!M62</f>
        <v>0</v>
      </c>
      <c r="E21" s="9">
        <f>+'24-03-343 Ind. CALLE'!N62</f>
        <v>0</v>
      </c>
      <c r="F21" s="9">
        <f>+'24-03-343 Ind. CALLE'!O62</f>
        <v>0</v>
      </c>
      <c r="G21" s="9">
        <f>+'24-03-343 Ind. CALLE'!R62</f>
        <v>0</v>
      </c>
      <c r="H21" s="9">
        <f>+'24-03-343 Ind. CALLE'!S62</f>
        <v>0</v>
      </c>
      <c r="I21" s="9">
        <f>+'24-03-343 Ind. CALLE'!T62</f>
        <v>0</v>
      </c>
      <c r="J21" s="9">
        <f>+'24-03-343 Ind. CALLE'!U62</f>
        <v>0</v>
      </c>
      <c r="K21" s="9">
        <f>+'24-03-343 Ind. CALLE'!V62</f>
        <v>0</v>
      </c>
      <c r="L21" s="9">
        <f>+'24-03-343 Ind. CALLE'!W62</f>
        <v>0</v>
      </c>
      <c r="M21" s="9">
        <f>+'24-03-343 Ind. CALLE'!X62</f>
        <v>0</v>
      </c>
      <c r="N21" s="9">
        <f>+'24-03-343 Ind. CALLE'!Y62</f>
        <v>0</v>
      </c>
      <c r="O21" s="9">
        <f>+'24-03-343 Ind. CALLE'!Z62</f>
        <v>0</v>
      </c>
      <c r="P21" s="9">
        <f>+'24-03-343 Ind. CALLE'!AA62</f>
        <v>0</v>
      </c>
      <c r="Q21" s="9">
        <f>+'24-03-343 Ind. CALLE'!AB62</f>
        <v>0</v>
      </c>
      <c r="R21" s="9">
        <f>+'24-03-343 Ind. CALLE'!AC62</f>
        <v>0</v>
      </c>
      <c r="S21" s="9">
        <f>+'24-03-343 Ind. CALLE'!AD62</f>
        <v>0</v>
      </c>
      <c r="T21" s="9">
        <f>+'24-03-343 Ind. CALLE'!AE62</f>
        <v>0</v>
      </c>
      <c r="U21" s="9">
        <f>+'24-03-343 Ind. CALLE'!AF62</f>
        <v>0</v>
      </c>
      <c r="V21" s="9">
        <f>+'24-03-343 Ind. CALLE'!AG62</f>
        <v>0</v>
      </c>
      <c r="W21" s="9">
        <f>+'24-03-343 Ind. CALLE'!AH62</f>
        <v>0</v>
      </c>
      <c r="X21" s="14">
        <f>+'24-03-343 Ind. CALLE'!AI62</f>
        <v>0</v>
      </c>
      <c r="Y21" s="14">
        <f>+'24-03-343 Ind. CALLE'!AJ62</f>
        <v>0</v>
      </c>
    </row>
    <row r="22" spans="1:25" ht="24.75" customHeight="1">
      <c r="A22" s="10" t="s">
        <v>75</v>
      </c>
      <c r="B22" s="9">
        <f>+'24-03-343 Ind. CALLE'!J66</f>
        <v>34181932</v>
      </c>
      <c r="C22" s="9">
        <f>+'24-03-343 Ind. CALLE'!K66</f>
        <v>34181932</v>
      </c>
      <c r="D22" s="9">
        <f>+'24-03-343 Ind. CALLE'!M63</f>
        <v>0</v>
      </c>
      <c r="E22" s="9">
        <f>+'24-03-343 Ind. CALLE'!N63</f>
        <v>0</v>
      </c>
      <c r="F22" s="9">
        <f>+'24-03-343 Ind. CALLE'!O63</f>
        <v>0</v>
      </c>
      <c r="G22" s="9">
        <f>+'24-03-343 Ind. CALLE'!R63</f>
        <v>0</v>
      </c>
      <c r="H22" s="9">
        <f>+'24-03-343 Ind. CALLE'!S63</f>
        <v>0</v>
      </c>
      <c r="I22" s="9">
        <f>+'24-03-343 Ind. CALLE'!T63</f>
        <v>0</v>
      </c>
      <c r="J22" s="9">
        <f>+'24-03-343 Ind. CALLE'!U66</f>
        <v>0</v>
      </c>
      <c r="K22" s="9">
        <f>+'24-03-343 Ind. CALLE'!V63</f>
        <v>0</v>
      </c>
      <c r="L22" s="9">
        <f>+'24-03-343 Ind. CALLE'!W63</f>
        <v>0</v>
      </c>
      <c r="M22" s="9">
        <f>+'24-03-343 Ind. CALLE'!X63</f>
        <v>0</v>
      </c>
      <c r="N22" s="9">
        <f>+'24-03-343 Ind. CALLE'!Y66</f>
        <v>0</v>
      </c>
      <c r="O22" s="9">
        <f>+'24-03-343 Ind. CALLE'!Z63</f>
        <v>0</v>
      </c>
      <c r="P22" s="9">
        <f>+'24-03-343 Ind. CALLE'!AA63</f>
        <v>0</v>
      </c>
      <c r="Q22" s="9">
        <f>+'24-03-343 Ind. CALLE'!AB63</f>
        <v>0</v>
      </c>
      <c r="R22" s="9">
        <f>+'24-03-343 Ind. CALLE'!AC66</f>
        <v>0</v>
      </c>
      <c r="S22" s="9">
        <f>+'24-03-343 Ind. CALLE'!AD63</f>
        <v>0</v>
      </c>
      <c r="T22" s="9">
        <f>+'24-03-343 Ind. CALLE'!AE63</f>
        <v>0</v>
      </c>
      <c r="U22" s="9">
        <f>+'24-03-343 Ind. CALLE'!AF63</f>
        <v>0</v>
      </c>
      <c r="V22" s="9">
        <f>+'24-03-343 Ind. CALLE'!AG66</f>
        <v>0</v>
      </c>
      <c r="W22" s="9">
        <f>+'24-03-343 Ind. CALLE'!AH66</f>
        <v>0</v>
      </c>
      <c r="X22" s="14">
        <f>+'24-03-343 Ind. CALLE'!AI66</f>
        <v>0</v>
      </c>
      <c r="Y22" s="14">
        <f>+'24-03-343 Ind. CALLE'!AJ66</f>
        <v>0</v>
      </c>
    </row>
    <row r="23" spans="1:25" ht="24.75" customHeight="1">
      <c r="A23" s="10" t="s">
        <v>77</v>
      </c>
      <c r="B23" s="9">
        <f>+'24-03-343 Ind. CALLE'!J74</f>
        <v>552891344</v>
      </c>
      <c r="C23" s="9">
        <f>+'24-03-343 Ind. CALLE'!K74</f>
        <v>552891344</v>
      </c>
      <c r="D23" s="9">
        <f>+'24-03-343 Ind. CALLE'!M74</f>
        <v>0</v>
      </c>
      <c r="E23" s="9">
        <f>+'24-03-343 Ind. CALLE'!N74</f>
        <v>0</v>
      </c>
      <c r="F23" s="9">
        <f>+'24-03-343 Ind. CALLE'!O74</f>
        <v>0</v>
      </c>
      <c r="G23" s="9">
        <f>+'24-03-343 Ind. CALLE'!R74</f>
        <v>0</v>
      </c>
      <c r="H23" s="9">
        <f>+'24-03-343 Ind. CALLE'!S74</f>
        <v>0</v>
      </c>
      <c r="I23" s="9">
        <f>+'24-03-343 Ind. CALLE'!T74</f>
        <v>0</v>
      </c>
      <c r="J23" s="9">
        <f>+'24-03-343 Ind. CALLE'!U74</f>
        <v>0</v>
      </c>
      <c r="K23" s="9">
        <f>+'24-03-343 Ind. CALLE'!V74</f>
        <v>0</v>
      </c>
      <c r="L23" s="9">
        <f>+'24-03-343 Ind. CALLE'!W74</f>
        <v>0</v>
      </c>
      <c r="M23" s="9">
        <f>+'24-03-343 Ind. CALLE'!X74</f>
        <v>0</v>
      </c>
      <c r="N23" s="9">
        <f>+'24-03-343 Ind. CALLE'!Y74</f>
        <v>0</v>
      </c>
      <c r="O23" s="9">
        <f>+'24-03-343 Ind. CALLE'!Z74</f>
        <v>0</v>
      </c>
      <c r="P23" s="9">
        <f>+'24-03-343 Ind. CALLE'!AA74</f>
        <v>0</v>
      </c>
      <c r="Q23" s="9">
        <f>+'24-03-343 Ind. CALLE'!AB74</f>
        <v>0</v>
      </c>
      <c r="R23" s="9">
        <f>+'24-03-343 Ind. CALLE'!AC74</f>
        <v>0</v>
      </c>
      <c r="S23" s="9">
        <f>+'24-03-343 Ind. CALLE'!AD74</f>
        <v>0</v>
      </c>
      <c r="T23" s="9">
        <f>+'24-03-343 Ind. CALLE'!AE74</f>
        <v>0</v>
      </c>
      <c r="U23" s="9">
        <f>+'24-03-343 Ind. CALLE'!AF74</f>
        <v>0</v>
      </c>
      <c r="V23" s="9">
        <f>+'24-03-343 Ind. CALLE'!AG74</f>
        <v>0</v>
      </c>
      <c r="W23" s="9">
        <f>+'24-03-343 Ind. CALLE'!AH74</f>
        <v>0</v>
      </c>
      <c r="X23" s="14">
        <f>+'24-03-343 Ind. CALLE'!AI74</f>
        <v>0</v>
      </c>
      <c r="Y23" s="14">
        <f>+'24-03-343 Ind. CALLE'!AJ74</f>
        <v>0</v>
      </c>
    </row>
    <row r="24" spans="1:25" ht="24.75" customHeight="1">
      <c r="A24" s="11" t="s">
        <v>79</v>
      </c>
      <c r="B24" s="9">
        <f>+'24-03-343 Ind. CALLE'!J78</f>
        <v>2618641304</v>
      </c>
      <c r="C24" s="9">
        <f>+'24-03-343 Ind. CALLE'!K78</f>
        <v>26990990</v>
      </c>
      <c r="D24" s="9">
        <f>+'24-03-343 Ind. CALLE'!M78</f>
        <v>0</v>
      </c>
      <c r="E24" s="9">
        <f>+'24-03-343 Ind. CALLE'!N78</f>
        <v>0</v>
      </c>
      <c r="F24" s="9">
        <f>+'24-03-343 Ind. CALLE'!O78</f>
        <v>0</v>
      </c>
      <c r="G24" s="9">
        <f>+'24-03-343 Ind. CALLE'!R78</f>
        <v>0</v>
      </c>
      <c r="H24" s="9">
        <f>+'24-03-343 Ind. CALLE'!S78</f>
        <v>0</v>
      </c>
      <c r="I24" s="9">
        <f>+'24-03-343 Ind. CALLE'!T78</f>
        <v>0</v>
      </c>
      <c r="J24" s="9">
        <f>+'24-03-343 Ind. CALLE'!U78</f>
        <v>0</v>
      </c>
      <c r="K24" s="9">
        <f>+'24-03-343 Ind. CALLE'!V78</f>
        <v>0</v>
      </c>
      <c r="L24" s="9">
        <f>+'24-03-343 Ind. CALLE'!W78</f>
        <v>2596565</v>
      </c>
      <c r="M24" s="9">
        <f>+'24-03-343 Ind. CALLE'!X78</f>
        <v>2596565</v>
      </c>
      <c r="N24" s="9">
        <f>+'24-03-343 Ind. CALLE'!Y78</f>
        <v>5193130</v>
      </c>
      <c r="O24" s="9">
        <f>+'24-03-343 Ind. CALLE'!Z78</f>
        <v>2596565</v>
      </c>
      <c r="P24" s="9">
        <f>+'24-03-343 Ind. CALLE'!AA78</f>
        <v>2596565</v>
      </c>
      <c r="Q24" s="9">
        <f>+'24-03-343 Ind. CALLE'!AB78</f>
        <v>63645</v>
      </c>
      <c r="R24" s="9">
        <f>+'24-03-343 Ind. CALLE'!AC78</f>
        <v>5256775</v>
      </c>
      <c r="S24" s="9">
        <f>+'24-03-343 Ind. CALLE'!AD78</f>
        <v>0</v>
      </c>
      <c r="T24" s="9">
        <f>+'24-03-343 Ind. CALLE'!AE78</f>
        <v>0</v>
      </c>
      <c r="U24" s="9">
        <f>+'24-03-343 Ind. CALLE'!AF78</f>
        <v>0</v>
      </c>
      <c r="V24" s="9">
        <f>+'24-03-343 Ind. CALLE'!AG78</f>
        <v>0</v>
      </c>
      <c r="W24" s="9">
        <f>+'24-03-343 Ind. CALLE'!AH78</f>
        <v>10449905</v>
      </c>
      <c r="X24" s="14">
        <f>+'24-03-343 Ind. CALLE'!AI78</f>
        <v>3.9905828201967442E-3</v>
      </c>
      <c r="Y24" s="14">
        <f>+'24-03-343 Ind. CALLE'!AJ78</f>
        <v>1</v>
      </c>
    </row>
    <row r="25" spans="1:25" ht="34.5" customHeight="1">
      <c r="A25" s="81" t="str">
        <f>"TOTAL ASIG."&amp;" "&amp;$A$5</f>
        <v>TOTAL ASIG. 24-03-343 "Programa de Apoyo a Personas en Situación de Calle"</v>
      </c>
      <c r="B25" s="79">
        <f>SUM(B8:B24)</f>
        <v>3496261000</v>
      </c>
      <c r="C25" s="79">
        <f t="shared" ref="C25:W25" si="0">SUM(C8:C24)</f>
        <v>904610686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0</v>
      </c>
      <c r="H25" s="79">
        <f t="shared" si="0"/>
        <v>0</v>
      </c>
      <c r="I25" s="79">
        <f t="shared" si="0"/>
        <v>0</v>
      </c>
      <c r="J25" s="79">
        <f t="shared" si="0"/>
        <v>0</v>
      </c>
      <c r="K25" s="79">
        <f t="shared" si="0"/>
        <v>0</v>
      </c>
      <c r="L25" s="79">
        <f t="shared" si="0"/>
        <v>2596565</v>
      </c>
      <c r="M25" s="79">
        <f t="shared" si="0"/>
        <v>2596565</v>
      </c>
      <c r="N25" s="79">
        <f t="shared" si="0"/>
        <v>5193130</v>
      </c>
      <c r="O25" s="79">
        <f t="shared" si="0"/>
        <v>2596565</v>
      </c>
      <c r="P25" s="79">
        <f t="shared" si="0"/>
        <v>2596565</v>
      </c>
      <c r="Q25" s="79">
        <f t="shared" si="0"/>
        <v>63645</v>
      </c>
      <c r="R25" s="79">
        <f t="shared" si="0"/>
        <v>5256775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10449905</v>
      </c>
      <c r="X25" s="82">
        <f>+'24-03-343 Ind. CALLE'!AI79</f>
        <v>2.9888801207918975E-3</v>
      </c>
      <c r="Y25" s="82">
        <f>'24-03-343 Ind. CALLE'!AJ79</f>
        <v>1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81" orientation="landscape"/>
  <legacyDrawingHF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1">
    <tabColor rgb="FF007DB5"/>
    <pageSetUpPr fitToPage="1"/>
  </sheetPr>
  <dimension ref="A1:DB105"/>
  <sheetViews>
    <sheetView topLeftCell="A76" workbookViewId="0">
      <selection activeCell="AL86" sqref="AL86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45.3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5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customWidth="1" outlineLevel="1"/>
    <col min="29" max="29" width="20.75" style="3" customWidth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23" t="s">
        <v>366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43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99">
        <v>59800000</v>
      </c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customHeight="1" outlineLevel="1">
      <c r="A9" s="23">
        <v>1</v>
      </c>
      <c r="B9" s="23"/>
      <c r="C9" s="32"/>
      <c r="D9" s="42"/>
      <c r="E9" s="35"/>
      <c r="F9" s="24"/>
      <c r="G9" s="32"/>
      <c r="H9" s="25"/>
      <c r="I9" s="25"/>
      <c r="J9" s="100"/>
      <c r="K9" s="69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69"/>
      <c r="AG9" s="45">
        <f>SUM(AD9:AF9)</f>
        <v>0</v>
      </c>
      <c r="AH9" s="45">
        <f>SUM(U9,Y9,AC9,AG9)</f>
        <v>0</v>
      </c>
      <c r="AI9" s="59">
        <f>IF(ISERROR(AH9/$J$8),0,AH9/$J$8)</f>
        <v>0</v>
      </c>
      <c r="AJ9" s="59" t="str">
        <f>IF(ISERROR(AH9/$AH$86),"-",AH9/$AH$86)</f>
        <v>-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23">
        <v>2</v>
      </c>
      <c r="B10" s="23"/>
      <c r="C10" s="32"/>
      <c r="D10" s="42"/>
      <c r="E10" s="35"/>
      <c r="F10" s="24"/>
      <c r="G10" s="32"/>
      <c r="H10" s="25"/>
      <c r="I10" s="25"/>
      <c r="J10" s="100"/>
      <c r="K10" s="69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69"/>
      <c r="AG10" s="45">
        <f>SUM(AD10:AF10)</f>
        <v>0</v>
      </c>
      <c r="AH10" s="45">
        <f>SUM(U10,Y10,AC10,AG10)</f>
        <v>0</v>
      </c>
      <c r="AI10" s="59">
        <f>IF(ISERROR(AH10/$J$8),0,AH10/$J$8)</f>
        <v>0</v>
      </c>
      <c r="AJ10" s="59" t="str">
        <f>IF(ISERROR(AH10/$AH$86),"-",AH10/$AH$86)</f>
        <v>-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+J8</f>
        <v>59800000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IF(ISERROR(AH11/$AH$86),0,AH11/$AH$86)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99">
        <v>14950000</v>
      </c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0"/>
      <c r="K13" s="70">
        <v>14950000</v>
      </c>
      <c r="L13" s="44" t="s">
        <v>85</v>
      </c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 t="str">
        <f>IF(ISERROR(AH13/$AH$86),"-",AH13/$AH$86)</f>
        <v>-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1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 t="str">
        <f>IF(ISERROR(AH14/$AH$86),"-",AH14/$AH$86)</f>
        <v>-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J12</f>
        <v>14950000</v>
      </c>
      <c r="K15" s="50">
        <f>SUM(K13:K14)</f>
        <v>14950000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IF(ISERROR(AH15/$AH$86),0,AH15/$AH$86)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99">
        <v>22425000</v>
      </c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customHeight="1" outlineLevel="1">
      <c r="A17" s="23">
        <v>1</v>
      </c>
      <c r="B17" s="23"/>
      <c r="C17" s="32"/>
      <c r="D17" s="42"/>
      <c r="E17" s="35"/>
      <c r="F17" s="24"/>
      <c r="G17" s="32"/>
      <c r="H17" s="25"/>
      <c r="I17" s="25"/>
      <c r="J17" s="100"/>
      <c r="K17" s="69"/>
      <c r="L17" s="24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9"/>
      <c r="AG17" s="45">
        <f>SUM(AD17:AF17)</f>
        <v>0</v>
      </c>
      <c r="AH17" s="45">
        <f>SUM(U17,Y17,AC17,AG17)</f>
        <v>0</v>
      </c>
      <c r="AI17" s="59">
        <f>IF(ISERROR(AH17/J16),0,AH17/J16)</f>
        <v>0</v>
      </c>
      <c r="AJ17" s="59" t="str">
        <f>IF(ISERROR(AH17/$AH$86),"-",AH17/$AH$86)</f>
        <v>-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101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 t="str">
        <f>IF(ISERROR(AH18/$AH$86),"-",AH18/$AH$86)</f>
        <v>-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+J16</f>
        <v>22425000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IF(ISERROR(AH19/$AH$86),0,AH19/$AH$86)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99">
        <v>210600000</v>
      </c>
      <c r="K20" s="45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customHeight="1" outlineLevel="1">
      <c r="A21" s="23">
        <v>1</v>
      </c>
      <c r="B21" s="23"/>
      <c r="C21" s="31"/>
      <c r="D21" s="67"/>
      <c r="E21" s="31"/>
      <c r="F21" s="24"/>
      <c r="G21" s="32"/>
      <c r="H21" s="25"/>
      <c r="I21" s="25"/>
      <c r="J21" s="100"/>
      <c r="K21" s="70"/>
      <c r="L21" s="24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9"/>
      <c r="AG21" s="45">
        <f>SUM(AD21:AF21)</f>
        <v>0</v>
      </c>
      <c r="AH21" s="45">
        <f>SUM(U21,Y21,AC21,AG21)</f>
        <v>0</v>
      </c>
      <c r="AI21" s="59">
        <f>IF(ISERROR(AH21/$J$20),0,AH21/$J$20)</f>
        <v>0</v>
      </c>
      <c r="AJ21" s="59" t="str">
        <f>IF(ISERROR(AH21/$AH$86),"-",AH21/$AH$86)</f>
        <v>-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customHeight="1" outlineLevel="1">
      <c r="A22" s="23">
        <v>2</v>
      </c>
      <c r="B22" s="23"/>
      <c r="C22" s="31"/>
      <c r="D22" s="67"/>
      <c r="E22" s="31"/>
      <c r="F22" s="24"/>
      <c r="G22" s="32"/>
      <c r="H22" s="25"/>
      <c r="I22" s="25"/>
      <c r="J22" s="100"/>
      <c r="K22" s="70"/>
      <c r="L22" s="24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9"/>
      <c r="AG22" s="45">
        <f>SUM(AD22:AF22)</f>
        <v>0</v>
      </c>
      <c r="AH22" s="45">
        <f>SUM(U22,Y22,AC22,AG22)</f>
        <v>0</v>
      </c>
      <c r="AI22" s="59">
        <f>IF(ISERROR(AH22/$J$20),0,AH22/$J$20)</f>
        <v>0</v>
      </c>
      <c r="AJ22" s="59" t="str">
        <f>IF(ISERROR(AH22/$AH$86),"-",AH22/$AH$86)</f>
        <v>-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+J20</f>
        <v>210600000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C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>SUM(AD21:AD22)</f>
        <v>0</v>
      </c>
      <c r="AE23" s="50">
        <f>SUM(AE21:AE22)</f>
        <v>0</v>
      </c>
      <c r="AF23" s="50">
        <f>SUM(AF21:AF22)</f>
        <v>0</v>
      </c>
      <c r="AG23" s="50">
        <f>SUM(AG21:AG22)</f>
        <v>0</v>
      </c>
      <c r="AH23" s="50">
        <f>SUM(AH21:AH22)</f>
        <v>0</v>
      </c>
      <c r="AI23" s="61">
        <f>IF(ISERROR(AH23/J23),0,AH23/J23)</f>
        <v>0</v>
      </c>
      <c r="AJ23" s="61">
        <f>IF(ISERROR(AH23/$AH$86),0,AH23/$AH$86)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99">
        <v>228960000</v>
      </c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customHeight="1" outlineLevel="1">
      <c r="A25" s="23">
        <v>1</v>
      </c>
      <c r="B25" s="23"/>
      <c r="C25" s="31"/>
      <c r="D25" s="67"/>
      <c r="E25" s="31"/>
      <c r="F25" s="24"/>
      <c r="G25" s="32"/>
      <c r="H25" s="33"/>
      <c r="I25" s="33"/>
      <c r="J25" s="100"/>
      <c r="K25" s="70"/>
      <c r="L25" s="43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49"/>
      <c r="AA25" s="49"/>
      <c r="AB25" s="70"/>
      <c r="AC25" s="45">
        <f>SUM(Z25:AB25)</f>
        <v>0</v>
      </c>
      <c r="AD25" s="49"/>
      <c r="AE25" s="49">
        <v>0</v>
      </c>
      <c r="AF25" s="49">
        <v>0</v>
      </c>
      <c r="AG25" s="45">
        <f>SUM(AD25:AF25)</f>
        <v>0</v>
      </c>
      <c r="AH25" s="45">
        <f>SUM(U25,Y25,AC25,AG25)</f>
        <v>0</v>
      </c>
      <c r="AI25" s="59">
        <f>IF(ISERROR(AH25/$J$24),0,AH25/$J$24)</f>
        <v>0</v>
      </c>
      <c r="AJ25" s="59" t="str">
        <f>IF(ISERROR(AH25/$AH$86),"-",AH25/$AH$86)</f>
        <v>-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customHeight="1" outlineLevel="1">
      <c r="A26" s="23">
        <v>2</v>
      </c>
      <c r="B26" s="23"/>
      <c r="C26" s="31"/>
      <c r="D26" s="67"/>
      <c r="E26" s="31"/>
      <c r="F26" s="24"/>
      <c r="G26" s="32"/>
      <c r="H26" s="33"/>
      <c r="I26" s="33"/>
      <c r="J26" s="100"/>
      <c r="K26" s="70"/>
      <c r="L26" s="43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70"/>
      <c r="AC26" s="45">
        <f>SUM(Z26:AB26)</f>
        <v>0</v>
      </c>
      <c r="AD26" s="49"/>
      <c r="AE26" s="49">
        <v>0</v>
      </c>
      <c r="AF26" s="49">
        <v>0</v>
      </c>
      <c r="AG26" s="45">
        <f>SUM(AD26:AF26)</f>
        <v>0</v>
      </c>
      <c r="AH26" s="45">
        <f>SUM(U26,Y26,AC26,AG26)</f>
        <v>0</v>
      </c>
      <c r="AI26" s="59">
        <f>IF(ISERROR(AH26/$J$24),0,AH26/$J$24)</f>
        <v>0</v>
      </c>
      <c r="AJ26" s="59" t="str">
        <f>IF(ISERROR(AH26/$AH$86),"-",AH26/$AH$86)</f>
        <v>-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+J24</f>
        <v>228960000</v>
      </c>
      <c r="K27" s="50">
        <f>SUM(K25:K26)</f>
        <v>0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B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0</v>
      </c>
      <c r="X27" s="50">
        <f t="shared" si="4"/>
        <v>0</v>
      </c>
      <c r="Y27" s="50">
        <f t="shared" si="4"/>
        <v>0</v>
      </c>
      <c r="Z27" s="50">
        <f t="shared" si="4"/>
        <v>0</v>
      </c>
      <c r="AA27" s="50">
        <f t="shared" si="4"/>
        <v>0</v>
      </c>
      <c r="AB27" s="50">
        <f t="shared" si="4"/>
        <v>0</v>
      </c>
      <c r="AC27" s="50">
        <f t="shared" ref="AC27:AH27" si="5">SUM(AC25:AC26)</f>
        <v>0</v>
      </c>
      <c r="AD27" s="50">
        <f t="shared" si="5"/>
        <v>0</v>
      </c>
      <c r="AE27" s="50">
        <f t="shared" si="5"/>
        <v>0</v>
      </c>
      <c r="AF27" s="50">
        <f t="shared" si="5"/>
        <v>0</v>
      </c>
      <c r="AG27" s="50">
        <f t="shared" si="5"/>
        <v>0</v>
      </c>
      <c r="AH27" s="50">
        <f t="shared" si="5"/>
        <v>0</v>
      </c>
      <c r="AI27" s="61">
        <f>IF(ISERROR(AH27/J27),0,AH27/J27)</f>
        <v>0</v>
      </c>
      <c r="AJ27" s="61">
        <f>IF(ISERROR(AH27/$AH$86),0,AH27/$AH$86)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99">
        <v>238140000</v>
      </c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customHeight="1" outlineLevel="1">
      <c r="A29" s="23">
        <v>1</v>
      </c>
      <c r="B29" s="23"/>
      <c r="C29" s="32"/>
      <c r="D29" s="25"/>
      <c r="E29" s="31"/>
      <c r="F29" s="24"/>
      <c r="G29" s="32"/>
      <c r="H29" s="25"/>
      <c r="I29" s="25"/>
      <c r="J29" s="100"/>
      <c r="K29" s="70"/>
      <c r="L29" s="24"/>
      <c r="M29" s="49"/>
      <c r="N29" s="49"/>
      <c r="O29" s="49"/>
      <c r="P29" s="24"/>
      <c r="Q29" s="24"/>
      <c r="R29" s="49"/>
      <c r="S29" s="49"/>
      <c r="T29" s="49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9"/>
      <c r="AE29" s="49"/>
      <c r="AF29" s="70"/>
      <c r="AG29" s="45">
        <f>SUM(AD29:AF29)</f>
        <v>0</v>
      </c>
      <c r="AH29" s="45">
        <f>SUM(U29,Y29,AC29,AG29)</f>
        <v>0</v>
      </c>
      <c r="AI29" s="59">
        <f>IF(ISERROR(AH29/$J$28),0,AH29/$J$28)</f>
        <v>0</v>
      </c>
      <c r="AJ29" s="59" t="str">
        <f>IF(ISERROR(AH29/$AH$86),"-",AH29/$AH$86)</f>
        <v>-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customHeight="1" outlineLevel="1">
      <c r="A30" s="23">
        <v>2</v>
      </c>
      <c r="B30" s="23"/>
      <c r="C30" s="32"/>
      <c r="D30" s="25"/>
      <c r="E30" s="31"/>
      <c r="F30" s="24"/>
      <c r="G30" s="32"/>
      <c r="H30" s="25"/>
      <c r="I30" s="25"/>
      <c r="J30" s="100"/>
      <c r="K30" s="70"/>
      <c r="L30" s="24"/>
      <c r="M30" s="49"/>
      <c r="N30" s="49"/>
      <c r="O30" s="49"/>
      <c r="P30" s="24"/>
      <c r="Q30" s="24"/>
      <c r="R30" s="49"/>
      <c r="S30" s="49"/>
      <c r="T30" s="49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9"/>
      <c r="AE30" s="49"/>
      <c r="AF30" s="70"/>
      <c r="AG30" s="45">
        <f>SUM(AD30:AF30)</f>
        <v>0</v>
      </c>
      <c r="AH30" s="45">
        <f>SUM(U30,Y30,AC30,AG30)</f>
        <v>0</v>
      </c>
      <c r="AI30" s="59">
        <f>IF(ISERROR(AH30/$J$28),0,AH30/$J$28)</f>
        <v>0</v>
      </c>
      <c r="AJ30" s="59" t="str">
        <f>IF(ISERROR(AH30/$AH$86),"-",AH30/$AH$86)</f>
        <v>-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16" customFormat="1" ht="24.95" customHeight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+J28</f>
        <v>238140000</v>
      </c>
      <c r="K31" s="50">
        <f>SUM(K29:K30)</f>
        <v>0</v>
      </c>
      <c r="L31" s="26"/>
      <c r="M31" s="50">
        <f>SUM(M29:M30)</f>
        <v>0</v>
      </c>
      <c r="N31" s="50">
        <f>SUM(N29:N30)</f>
        <v>0</v>
      </c>
      <c r="O31" s="50">
        <f>SUM(O29:O30)</f>
        <v>0</v>
      </c>
      <c r="P31" s="51"/>
      <c r="Q31" s="56"/>
      <c r="R31" s="50">
        <f t="shared" ref="R31:AH31" si="6">SUM(R29:R30)</f>
        <v>0</v>
      </c>
      <c r="S31" s="50">
        <f t="shared" si="6"/>
        <v>0</v>
      </c>
      <c r="T31" s="50">
        <f t="shared" si="6"/>
        <v>0</v>
      </c>
      <c r="U31" s="50">
        <f t="shared" si="6"/>
        <v>0</v>
      </c>
      <c r="V31" s="50">
        <f t="shared" si="6"/>
        <v>0</v>
      </c>
      <c r="W31" s="50">
        <f t="shared" si="6"/>
        <v>0</v>
      </c>
      <c r="X31" s="50">
        <f t="shared" si="6"/>
        <v>0</v>
      </c>
      <c r="Y31" s="50">
        <f t="shared" si="6"/>
        <v>0</v>
      </c>
      <c r="Z31" s="50">
        <f t="shared" si="6"/>
        <v>0</v>
      </c>
      <c r="AA31" s="50">
        <f t="shared" si="6"/>
        <v>0</v>
      </c>
      <c r="AB31" s="50">
        <f t="shared" si="6"/>
        <v>0</v>
      </c>
      <c r="AC31" s="50">
        <f t="shared" si="6"/>
        <v>0</v>
      </c>
      <c r="AD31" s="50">
        <f t="shared" si="6"/>
        <v>0</v>
      </c>
      <c r="AE31" s="50">
        <f t="shared" si="6"/>
        <v>0</v>
      </c>
      <c r="AF31" s="50">
        <f t="shared" si="6"/>
        <v>0</v>
      </c>
      <c r="AG31" s="50">
        <f t="shared" si="6"/>
        <v>0</v>
      </c>
      <c r="AH31" s="50">
        <f t="shared" si="6"/>
        <v>0</v>
      </c>
      <c r="AI31" s="61">
        <f>IF(ISERROR(AH31/J31),0,AH31/J31)</f>
        <v>0</v>
      </c>
      <c r="AJ31" s="61">
        <f>IF(ISERROR(AH31/$AH$86),0,AH31/$AH$86)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99">
        <v>416880000</v>
      </c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customHeight="1" outlineLevel="1">
      <c r="A33" s="23">
        <v>1</v>
      </c>
      <c r="B33" s="23"/>
      <c r="C33" s="31"/>
      <c r="D33" s="67"/>
      <c r="E33" s="31"/>
      <c r="F33" s="24"/>
      <c r="G33" s="32"/>
      <c r="H33" s="25"/>
      <c r="I33" s="25"/>
      <c r="J33" s="100"/>
      <c r="K33" s="70"/>
      <c r="L33" s="24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/>
      <c r="AE33" s="70"/>
      <c r="AF33" s="49"/>
      <c r="AG33" s="45">
        <f>SUM(AD33:AF33)</f>
        <v>0</v>
      </c>
      <c r="AH33" s="45">
        <f>SUM(U33,Y33,AC33,AG33)</f>
        <v>0</v>
      </c>
      <c r="AI33" s="59">
        <f>IF(ISERROR(AH33/$J$32),0,AH33/$J$32)</f>
        <v>0</v>
      </c>
      <c r="AJ33" s="59" t="str">
        <f>IF(ISERROR(AH33/$AH$86),"-",AH33/$AH$86)</f>
        <v>-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customHeight="1" outlineLevel="1">
      <c r="A34" s="23">
        <v>2</v>
      </c>
      <c r="B34" s="23"/>
      <c r="C34" s="31"/>
      <c r="D34" s="67"/>
      <c r="E34" s="31"/>
      <c r="F34" s="24"/>
      <c r="G34" s="32"/>
      <c r="H34" s="25"/>
      <c r="I34" s="25"/>
      <c r="J34" s="100"/>
      <c r="K34" s="70"/>
      <c r="L34" s="24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/>
      <c r="AE34" s="70"/>
      <c r="AF34" s="49"/>
      <c r="AG34" s="45">
        <f>SUM(AD34:AF34)</f>
        <v>0</v>
      </c>
      <c r="AH34" s="45">
        <f>SUM(U34,Y34,AC34,AG34)</f>
        <v>0</v>
      </c>
      <c r="AI34" s="59">
        <f>IF(ISERROR(AH34/$J$32),0,AH34/$J$32)</f>
        <v>0</v>
      </c>
      <c r="AJ34" s="59" t="str">
        <f>IF(ISERROR(AH34/$AH$86),"-",AH34/$AH$86)</f>
        <v>-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+J32</f>
        <v>416880000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H35" si="7">SUM(R33:R34)</f>
        <v>0</v>
      </c>
      <c r="S35" s="50">
        <f t="shared" si="7"/>
        <v>0</v>
      </c>
      <c r="T35" s="50">
        <f t="shared" si="7"/>
        <v>0</v>
      </c>
      <c r="U35" s="50">
        <f t="shared" si="7"/>
        <v>0</v>
      </c>
      <c r="V35" s="50">
        <f t="shared" si="7"/>
        <v>0</v>
      </c>
      <c r="W35" s="50">
        <f t="shared" si="7"/>
        <v>0</v>
      </c>
      <c r="X35" s="50">
        <f t="shared" si="7"/>
        <v>0</v>
      </c>
      <c r="Y35" s="50">
        <f t="shared" si="7"/>
        <v>0</v>
      </c>
      <c r="Z35" s="50">
        <f t="shared" si="7"/>
        <v>0</v>
      </c>
      <c r="AA35" s="50">
        <f t="shared" si="7"/>
        <v>0</v>
      </c>
      <c r="AB35" s="50">
        <f t="shared" si="7"/>
        <v>0</v>
      </c>
      <c r="AC35" s="50">
        <f t="shared" si="7"/>
        <v>0</v>
      </c>
      <c r="AD35" s="50">
        <f t="shared" si="7"/>
        <v>0</v>
      </c>
      <c r="AE35" s="50">
        <f t="shared" si="7"/>
        <v>0</v>
      </c>
      <c r="AF35" s="50">
        <f t="shared" si="7"/>
        <v>0</v>
      </c>
      <c r="AG35" s="50">
        <f t="shared" si="7"/>
        <v>0</v>
      </c>
      <c r="AH35" s="50">
        <f t="shared" si="7"/>
        <v>0</v>
      </c>
      <c r="AI35" s="61">
        <f>IF(ISERROR(AH35/J35),0,AH35/J35)</f>
        <v>0</v>
      </c>
      <c r="AJ35" s="61">
        <f>IF(ISERROR(AH35/$AH$86),0,AH35/$AH$86)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99">
        <v>164430000</v>
      </c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customHeight="1" outlineLevel="1">
      <c r="A37" s="23">
        <v>1</v>
      </c>
      <c r="B37" s="23"/>
      <c r="C37" s="32" t="s">
        <v>265</v>
      </c>
      <c r="D37" s="67"/>
      <c r="E37" s="31" t="s">
        <v>367</v>
      </c>
      <c r="F37" s="31" t="s">
        <v>368</v>
      </c>
      <c r="G37" s="32" t="s">
        <v>369</v>
      </c>
      <c r="H37" s="25"/>
      <c r="I37" s="25"/>
      <c r="J37" s="100"/>
      <c r="K37" s="70">
        <v>11340000</v>
      </c>
      <c r="L37" s="24"/>
      <c r="M37" s="49"/>
      <c r="N37" s="49"/>
      <c r="O37" s="49"/>
      <c r="P37" s="24"/>
      <c r="Q37" s="24"/>
      <c r="R37" s="49"/>
      <c r="S37" s="49"/>
      <c r="T37" s="49"/>
      <c r="U37" s="45">
        <f t="shared" ref="U37:U47" si="8">SUM(R37:T37)</f>
        <v>0</v>
      </c>
      <c r="V37" s="49"/>
      <c r="W37" s="49"/>
      <c r="X37" s="49"/>
      <c r="Y37" s="45">
        <f t="shared" ref="Y37:Y47" si="9">SUM(V37:X37)</f>
        <v>0</v>
      </c>
      <c r="Z37" s="49"/>
      <c r="AA37" s="49"/>
      <c r="AB37" s="49"/>
      <c r="AC37" s="45">
        <f t="shared" ref="AC37:AC47" si="10">SUM(Z37:AB37)</f>
        <v>0</v>
      </c>
      <c r="AD37" s="49"/>
      <c r="AE37" s="49"/>
      <c r="AF37" s="70"/>
      <c r="AG37" s="45">
        <f t="shared" ref="AG37:AG47" si="11">SUM(AD37:AF37)</f>
        <v>0</v>
      </c>
      <c r="AH37" s="45">
        <f t="shared" ref="AH37:AH47" si="12">SUM(U37,Y37,AC37,AG37)</f>
        <v>0</v>
      </c>
      <c r="AI37" s="59">
        <f t="shared" ref="AI37:AI47" si="13">IF(ISERROR(AH37/$J$36),0,AH37/$J$36)</f>
        <v>0</v>
      </c>
      <c r="AJ37" s="59" t="str">
        <f t="shared" ref="AJ37:AJ47" si="14">IF(ISERROR(AH37/$AH$86),"-",AH37/$AH$86)</f>
        <v>-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customHeight="1" outlineLevel="1">
      <c r="A38" s="23">
        <v>2</v>
      </c>
      <c r="B38" s="23"/>
      <c r="C38" s="32" t="s">
        <v>265</v>
      </c>
      <c r="D38" s="67"/>
      <c r="E38" s="31" t="s">
        <v>370</v>
      </c>
      <c r="F38" s="31" t="s">
        <v>368</v>
      </c>
      <c r="G38" s="32" t="s">
        <v>369</v>
      </c>
      <c r="H38" s="25"/>
      <c r="I38" s="25"/>
      <c r="J38" s="100"/>
      <c r="K38" s="70">
        <v>11340000</v>
      </c>
      <c r="L38" s="24"/>
      <c r="M38" s="49"/>
      <c r="N38" s="49"/>
      <c r="O38" s="49"/>
      <c r="P38" s="24"/>
      <c r="Q38" s="24"/>
      <c r="R38" s="49"/>
      <c r="S38" s="49"/>
      <c r="T38" s="49"/>
      <c r="U38" s="45">
        <f t="shared" si="8"/>
        <v>0</v>
      </c>
      <c r="V38" s="49"/>
      <c r="W38" s="49"/>
      <c r="X38" s="49"/>
      <c r="Y38" s="45">
        <f t="shared" si="9"/>
        <v>0</v>
      </c>
      <c r="Z38" s="49"/>
      <c r="AA38" s="49"/>
      <c r="AB38" s="49"/>
      <c r="AC38" s="45">
        <f t="shared" si="10"/>
        <v>0</v>
      </c>
      <c r="AD38" s="49"/>
      <c r="AE38" s="49"/>
      <c r="AF38" s="70"/>
      <c r="AG38" s="45">
        <f t="shared" si="11"/>
        <v>0</v>
      </c>
      <c r="AH38" s="45">
        <f t="shared" si="12"/>
        <v>0</v>
      </c>
      <c r="AI38" s="59">
        <f t="shared" si="13"/>
        <v>0</v>
      </c>
      <c r="AJ38" s="59" t="str">
        <f t="shared" si="14"/>
        <v>-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ht="24.95" customHeight="1" outlineLevel="1">
      <c r="A39" s="23">
        <v>4</v>
      </c>
      <c r="B39" s="23"/>
      <c r="C39" s="32" t="s">
        <v>265</v>
      </c>
      <c r="D39" s="67"/>
      <c r="E39" s="31" t="s">
        <v>233</v>
      </c>
      <c r="F39" s="31" t="s">
        <v>368</v>
      </c>
      <c r="G39" s="32" t="s">
        <v>369</v>
      </c>
      <c r="H39" s="25"/>
      <c r="I39" s="25"/>
      <c r="J39" s="100"/>
      <c r="K39" s="70">
        <v>11340000</v>
      </c>
      <c r="L39" s="24"/>
      <c r="M39" s="49"/>
      <c r="N39" s="49"/>
      <c r="O39" s="49"/>
      <c r="P39" s="24"/>
      <c r="Q39" s="24"/>
      <c r="R39" s="49"/>
      <c r="S39" s="49"/>
      <c r="T39" s="49"/>
      <c r="U39" s="45">
        <f t="shared" si="8"/>
        <v>0</v>
      </c>
      <c r="V39" s="49"/>
      <c r="W39" s="49"/>
      <c r="X39" s="49"/>
      <c r="Y39" s="45">
        <f t="shared" si="9"/>
        <v>0</v>
      </c>
      <c r="Z39" s="49"/>
      <c r="AA39" s="49"/>
      <c r="AB39" s="49"/>
      <c r="AC39" s="45">
        <f t="shared" si="10"/>
        <v>0</v>
      </c>
      <c r="AD39" s="49"/>
      <c r="AE39" s="49"/>
      <c r="AF39" s="70"/>
      <c r="AG39" s="45">
        <f t="shared" si="11"/>
        <v>0</v>
      </c>
      <c r="AH39" s="45">
        <f t="shared" si="12"/>
        <v>0</v>
      </c>
      <c r="AI39" s="59">
        <f t="shared" si="13"/>
        <v>0</v>
      </c>
      <c r="AJ39" s="59" t="str">
        <f t="shared" si="14"/>
        <v>-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 outlineLevel="1">
      <c r="A40" s="23">
        <v>4</v>
      </c>
      <c r="B40" s="23"/>
      <c r="C40" s="32" t="s">
        <v>265</v>
      </c>
      <c r="D40" s="67"/>
      <c r="E40" s="31" t="s">
        <v>241</v>
      </c>
      <c r="F40" s="31" t="s">
        <v>368</v>
      </c>
      <c r="G40" s="32" t="s">
        <v>369</v>
      </c>
      <c r="H40" s="25"/>
      <c r="I40" s="25"/>
      <c r="J40" s="100"/>
      <c r="K40" s="70">
        <v>11340000</v>
      </c>
      <c r="L40" s="24"/>
      <c r="M40" s="49"/>
      <c r="N40" s="49"/>
      <c r="O40" s="49"/>
      <c r="P40" s="24"/>
      <c r="Q40" s="24"/>
      <c r="R40" s="49"/>
      <c r="S40" s="49"/>
      <c r="T40" s="49"/>
      <c r="U40" s="45">
        <f t="shared" si="8"/>
        <v>0</v>
      </c>
      <c r="V40" s="49"/>
      <c r="W40" s="49"/>
      <c r="X40" s="49"/>
      <c r="Y40" s="45">
        <f t="shared" si="9"/>
        <v>0</v>
      </c>
      <c r="Z40" s="49"/>
      <c r="AA40" s="49"/>
      <c r="AB40" s="49"/>
      <c r="AC40" s="45">
        <f t="shared" si="10"/>
        <v>0</v>
      </c>
      <c r="AD40" s="49"/>
      <c r="AE40" s="49"/>
      <c r="AF40" s="70"/>
      <c r="AG40" s="45">
        <f t="shared" si="11"/>
        <v>0</v>
      </c>
      <c r="AH40" s="45">
        <f t="shared" si="12"/>
        <v>0</v>
      </c>
      <c r="AI40" s="59">
        <f t="shared" si="13"/>
        <v>0</v>
      </c>
      <c r="AJ40" s="59" t="str">
        <f t="shared" si="14"/>
        <v>-</v>
      </c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</row>
    <row r="41" spans="1:106" ht="24.95" customHeight="1" outlineLevel="1">
      <c r="A41" s="23">
        <v>5</v>
      </c>
      <c r="B41" s="23"/>
      <c r="C41" s="32" t="s">
        <v>265</v>
      </c>
      <c r="D41" s="67"/>
      <c r="E41" s="31" t="s">
        <v>371</v>
      </c>
      <c r="F41" s="31" t="s">
        <v>368</v>
      </c>
      <c r="G41" s="32" t="s">
        <v>369</v>
      </c>
      <c r="H41" s="25"/>
      <c r="I41" s="25"/>
      <c r="J41" s="100"/>
      <c r="K41" s="70">
        <v>11340000</v>
      </c>
      <c r="L41" s="24"/>
      <c r="M41" s="49"/>
      <c r="N41" s="49"/>
      <c r="O41" s="49"/>
      <c r="P41" s="24"/>
      <c r="Q41" s="24"/>
      <c r="R41" s="49"/>
      <c r="S41" s="49"/>
      <c r="T41" s="49"/>
      <c r="U41" s="45">
        <f t="shared" si="8"/>
        <v>0</v>
      </c>
      <c r="V41" s="49"/>
      <c r="W41" s="49"/>
      <c r="X41" s="49"/>
      <c r="Y41" s="45">
        <f t="shared" si="9"/>
        <v>0</v>
      </c>
      <c r="Z41" s="49"/>
      <c r="AA41" s="49"/>
      <c r="AB41" s="49"/>
      <c r="AC41" s="45">
        <f t="shared" si="10"/>
        <v>0</v>
      </c>
      <c r="AD41" s="49"/>
      <c r="AE41" s="49"/>
      <c r="AF41" s="70"/>
      <c r="AG41" s="45">
        <f t="shared" si="11"/>
        <v>0</v>
      </c>
      <c r="AH41" s="45">
        <f t="shared" si="12"/>
        <v>0</v>
      </c>
      <c r="AI41" s="59">
        <f t="shared" si="13"/>
        <v>0</v>
      </c>
      <c r="AJ41" s="59" t="str">
        <f t="shared" si="14"/>
        <v>-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customHeight="1" outlineLevel="1">
      <c r="A42" s="23">
        <v>6</v>
      </c>
      <c r="B42" s="23"/>
      <c r="C42" s="32" t="s">
        <v>265</v>
      </c>
      <c r="D42" s="67"/>
      <c r="E42" s="31" t="s">
        <v>372</v>
      </c>
      <c r="F42" s="31" t="s">
        <v>368</v>
      </c>
      <c r="G42" s="32" t="s">
        <v>369</v>
      </c>
      <c r="H42" s="25"/>
      <c r="I42" s="25"/>
      <c r="J42" s="100"/>
      <c r="K42" s="70">
        <v>11340000</v>
      </c>
      <c r="L42" s="24"/>
      <c r="M42" s="49"/>
      <c r="N42" s="49"/>
      <c r="O42" s="49"/>
      <c r="P42" s="24"/>
      <c r="Q42" s="24"/>
      <c r="R42" s="49"/>
      <c r="S42" s="49"/>
      <c r="T42" s="49"/>
      <c r="U42" s="45">
        <f t="shared" si="8"/>
        <v>0</v>
      </c>
      <c r="V42" s="49"/>
      <c r="W42" s="49"/>
      <c r="X42" s="49"/>
      <c r="Y42" s="45">
        <f t="shared" si="9"/>
        <v>0</v>
      </c>
      <c r="Z42" s="49"/>
      <c r="AA42" s="49"/>
      <c r="AB42" s="49"/>
      <c r="AC42" s="45">
        <f t="shared" si="10"/>
        <v>0</v>
      </c>
      <c r="AD42" s="49"/>
      <c r="AE42" s="49"/>
      <c r="AF42" s="70"/>
      <c r="AG42" s="45">
        <f t="shared" si="11"/>
        <v>0</v>
      </c>
      <c r="AH42" s="45">
        <f t="shared" si="12"/>
        <v>0</v>
      </c>
      <c r="AI42" s="59">
        <f t="shared" si="13"/>
        <v>0</v>
      </c>
      <c r="AJ42" s="59" t="str">
        <f t="shared" si="14"/>
        <v>-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ht="24.95" customHeight="1" outlineLevel="1">
      <c r="A43" s="23">
        <v>7</v>
      </c>
      <c r="B43" s="23"/>
      <c r="C43" s="32" t="s">
        <v>265</v>
      </c>
      <c r="D43" s="67"/>
      <c r="E43" s="31" t="s">
        <v>373</v>
      </c>
      <c r="F43" s="31" t="s">
        <v>368</v>
      </c>
      <c r="G43" s="32" t="s">
        <v>369</v>
      </c>
      <c r="H43" s="25"/>
      <c r="I43" s="25"/>
      <c r="J43" s="100"/>
      <c r="K43" s="70">
        <v>11340000</v>
      </c>
      <c r="L43" s="24"/>
      <c r="M43" s="49"/>
      <c r="N43" s="49"/>
      <c r="O43" s="49"/>
      <c r="P43" s="24"/>
      <c r="Q43" s="24"/>
      <c r="R43" s="49"/>
      <c r="S43" s="49"/>
      <c r="T43" s="49"/>
      <c r="U43" s="45">
        <f t="shared" si="8"/>
        <v>0</v>
      </c>
      <c r="V43" s="49"/>
      <c r="W43" s="49"/>
      <c r="X43" s="49"/>
      <c r="Y43" s="45">
        <f t="shared" si="9"/>
        <v>0</v>
      </c>
      <c r="Z43" s="49"/>
      <c r="AA43" s="49"/>
      <c r="AB43" s="49"/>
      <c r="AC43" s="45">
        <f t="shared" si="10"/>
        <v>0</v>
      </c>
      <c r="AD43" s="49"/>
      <c r="AE43" s="49"/>
      <c r="AF43" s="70"/>
      <c r="AG43" s="45">
        <f t="shared" si="11"/>
        <v>0</v>
      </c>
      <c r="AH43" s="45">
        <f t="shared" si="12"/>
        <v>0</v>
      </c>
      <c r="AI43" s="59">
        <f t="shared" si="13"/>
        <v>0</v>
      </c>
      <c r="AJ43" s="59" t="str">
        <f t="shared" si="14"/>
        <v>-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 outlineLevel="1">
      <c r="A44" s="23">
        <v>8</v>
      </c>
      <c r="B44" s="23"/>
      <c r="C44" s="32" t="s">
        <v>265</v>
      </c>
      <c r="D44" s="67"/>
      <c r="E44" s="31" t="s">
        <v>374</v>
      </c>
      <c r="F44" s="31" t="s">
        <v>368</v>
      </c>
      <c r="G44" s="32" t="s">
        <v>369</v>
      </c>
      <c r="H44" s="25"/>
      <c r="I44" s="25"/>
      <c r="J44" s="100"/>
      <c r="K44" s="70">
        <v>11340000</v>
      </c>
      <c r="L44" s="24"/>
      <c r="M44" s="49"/>
      <c r="N44" s="49"/>
      <c r="O44" s="49"/>
      <c r="P44" s="24"/>
      <c r="Q44" s="24"/>
      <c r="R44" s="49"/>
      <c r="S44" s="49"/>
      <c r="T44" s="49"/>
      <c r="U44" s="45">
        <f t="shared" si="8"/>
        <v>0</v>
      </c>
      <c r="V44" s="49"/>
      <c r="W44" s="49"/>
      <c r="X44" s="49"/>
      <c r="Y44" s="45">
        <f t="shared" si="9"/>
        <v>0</v>
      </c>
      <c r="Z44" s="49"/>
      <c r="AA44" s="49"/>
      <c r="AB44" s="49"/>
      <c r="AC44" s="45">
        <f t="shared" si="10"/>
        <v>0</v>
      </c>
      <c r="AD44" s="49"/>
      <c r="AE44" s="49"/>
      <c r="AF44" s="70"/>
      <c r="AG44" s="45">
        <f t="shared" si="11"/>
        <v>0</v>
      </c>
      <c r="AH44" s="45">
        <f t="shared" si="12"/>
        <v>0</v>
      </c>
      <c r="AI44" s="59">
        <f t="shared" si="13"/>
        <v>0</v>
      </c>
      <c r="AJ44" s="59" t="str">
        <f t="shared" si="14"/>
        <v>-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</row>
    <row r="45" spans="1:106" ht="24.95" customHeight="1" outlineLevel="1">
      <c r="A45" s="23">
        <v>9</v>
      </c>
      <c r="B45" s="23"/>
      <c r="C45" s="32" t="s">
        <v>265</v>
      </c>
      <c r="D45" s="67"/>
      <c r="E45" s="31" t="s">
        <v>375</v>
      </c>
      <c r="F45" s="31" t="s">
        <v>368</v>
      </c>
      <c r="G45" s="32" t="s">
        <v>369</v>
      </c>
      <c r="H45" s="25"/>
      <c r="I45" s="25"/>
      <c r="J45" s="100"/>
      <c r="K45" s="70">
        <v>12474000</v>
      </c>
      <c r="L45" s="24"/>
      <c r="M45" s="49"/>
      <c r="N45" s="49"/>
      <c r="O45" s="49"/>
      <c r="P45" s="24"/>
      <c r="Q45" s="24"/>
      <c r="R45" s="49"/>
      <c r="S45" s="49"/>
      <c r="T45" s="49"/>
      <c r="U45" s="45">
        <f t="shared" si="8"/>
        <v>0</v>
      </c>
      <c r="V45" s="49"/>
      <c r="W45" s="49"/>
      <c r="X45" s="49"/>
      <c r="Y45" s="45">
        <f t="shared" si="9"/>
        <v>0</v>
      </c>
      <c r="Z45" s="49"/>
      <c r="AA45" s="49"/>
      <c r="AB45" s="49"/>
      <c r="AC45" s="45">
        <f t="shared" si="10"/>
        <v>0</v>
      </c>
      <c r="AD45" s="49"/>
      <c r="AE45" s="49"/>
      <c r="AF45" s="70"/>
      <c r="AG45" s="45">
        <f t="shared" si="11"/>
        <v>0</v>
      </c>
      <c r="AH45" s="45">
        <f t="shared" si="12"/>
        <v>0</v>
      </c>
      <c r="AI45" s="59">
        <f t="shared" si="13"/>
        <v>0</v>
      </c>
      <c r="AJ45" s="59" t="str">
        <f t="shared" si="14"/>
        <v>-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customHeight="1" outlineLevel="1">
      <c r="A46" s="23">
        <v>10</v>
      </c>
      <c r="B46" s="23"/>
      <c r="C46" s="32" t="s">
        <v>265</v>
      </c>
      <c r="D46" s="67"/>
      <c r="E46" s="31" t="s">
        <v>247</v>
      </c>
      <c r="F46" s="31" t="s">
        <v>368</v>
      </c>
      <c r="G46" s="32" t="s">
        <v>369</v>
      </c>
      <c r="H46" s="25"/>
      <c r="I46" s="25"/>
      <c r="J46" s="100"/>
      <c r="K46" s="70">
        <v>11340000</v>
      </c>
      <c r="L46" s="24"/>
      <c r="M46" s="49"/>
      <c r="N46" s="49"/>
      <c r="O46" s="49"/>
      <c r="P46" s="24"/>
      <c r="Q46" s="24"/>
      <c r="R46" s="49"/>
      <c r="S46" s="49"/>
      <c r="T46" s="49"/>
      <c r="U46" s="45">
        <f t="shared" si="8"/>
        <v>0</v>
      </c>
      <c r="V46" s="49"/>
      <c r="W46" s="49"/>
      <c r="X46" s="49"/>
      <c r="Y46" s="45">
        <f t="shared" si="9"/>
        <v>0</v>
      </c>
      <c r="Z46" s="49"/>
      <c r="AA46" s="49"/>
      <c r="AB46" s="49"/>
      <c r="AC46" s="45">
        <f t="shared" si="10"/>
        <v>0</v>
      </c>
      <c r="AD46" s="49"/>
      <c r="AE46" s="49"/>
      <c r="AF46" s="70"/>
      <c r="AG46" s="45">
        <f t="shared" si="11"/>
        <v>0</v>
      </c>
      <c r="AH46" s="45">
        <f t="shared" si="12"/>
        <v>0</v>
      </c>
      <c r="AI46" s="59">
        <f t="shared" si="13"/>
        <v>0</v>
      </c>
      <c r="AJ46" s="59" t="str">
        <f t="shared" si="14"/>
        <v>-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ht="24.95" customHeight="1" outlineLevel="1">
      <c r="A47" s="23">
        <v>11</v>
      </c>
      <c r="B47" s="23"/>
      <c r="C47" s="32" t="s">
        <v>265</v>
      </c>
      <c r="D47" s="67"/>
      <c r="E47" s="31" t="s">
        <v>376</v>
      </c>
      <c r="F47" s="31" t="s">
        <v>368</v>
      </c>
      <c r="G47" s="32" t="s">
        <v>369</v>
      </c>
      <c r="H47" s="25"/>
      <c r="I47" s="25"/>
      <c r="J47" s="100"/>
      <c r="K47" s="70">
        <v>11340000</v>
      </c>
      <c r="L47" s="24"/>
      <c r="M47" s="49"/>
      <c r="N47" s="49"/>
      <c r="O47" s="49"/>
      <c r="P47" s="24"/>
      <c r="Q47" s="24"/>
      <c r="R47" s="49"/>
      <c r="S47" s="49"/>
      <c r="T47" s="49"/>
      <c r="U47" s="45">
        <f t="shared" si="8"/>
        <v>0</v>
      </c>
      <c r="V47" s="49"/>
      <c r="W47" s="49"/>
      <c r="X47" s="49"/>
      <c r="Y47" s="45">
        <f t="shared" si="9"/>
        <v>0</v>
      </c>
      <c r="Z47" s="49"/>
      <c r="AA47" s="49"/>
      <c r="AB47" s="49"/>
      <c r="AC47" s="45">
        <f t="shared" si="10"/>
        <v>0</v>
      </c>
      <c r="AD47" s="49"/>
      <c r="AE47" s="49"/>
      <c r="AF47" s="70"/>
      <c r="AG47" s="45">
        <f t="shared" si="11"/>
        <v>0</v>
      </c>
      <c r="AH47" s="45">
        <f t="shared" si="12"/>
        <v>0</v>
      </c>
      <c r="AI47" s="59">
        <f t="shared" si="13"/>
        <v>0</v>
      </c>
      <c r="AJ47" s="59" t="str">
        <f t="shared" si="14"/>
        <v>-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 outlineLevel="1">
      <c r="A48" s="23">
        <v>12</v>
      </c>
      <c r="B48" s="23"/>
      <c r="C48" s="32" t="s">
        <v>265</v>
      </c>
      <c r="D48" s="67"/>
      <c r="E48" s="31" t="s">
        <v>377</v>
      </c>
      <c r="F48" s="31" t="s">
        <v>368</v>
      </c>
      <c r="G48" s="32" t="s">
        <v>369</v>
      </c>
      <c r="H48" s="25"/>
      <c r="I48" s="25"/>
      <c r="J48" s="100"/>
      <c r="K48" s="70">
        <v>11340000</v>
      </c>
      <c r="L48" s="24"/>
      <c r="M48" s="49"/>
      <c r="N48" s="49"/>
      <c r="O48" s="49"/>
      <c r="P48" s="24"/>
      <c r="Q48" s="24"/>
      <c r="R48" s="49"/>
      <c r="S48" s="49"/>
      <c r="T48" s="49"/>
      <c r="U48" s="45">
        <f>SUM(R48:T48)</f>
        <v>0</v>
      </c>
      <c r="V48" s="49"/>
      <c r="W48" s="49"/>
      <c r="X48" s="49"/>
      <c r="Y48" s="45">
        <f>SUM(V48:X48)</f>
        <v>0</v>
      </c>
      <c r="Z48" s="49"/>
      <c r="AA48" s="49"/>
      <c r="AB48" s="49"/>
      <c r="AC48" s="45">
        <f>SUM(Z48:AB48)</f>
        <v>0</v>
      </c>
      <c r="AD48" s="49"/>
      <c r="AE48" s="49"/>
      <c r="AF48" s="70"/>
      <c r="AG48" s="45">
        <f>SUM(AD48:AF48)</f>
        <v>0</v>
      </c>
      <c r="AH48" s="45">
        <f>SUM(U48,Y48,AC48,AG48)</f>
        <v>0</v>
      </c>
      <c r="AI48" s="59">
        <f>IF(ISERROR(AH48/$J$36),0,AH48/$J$36)</f>
        <v>0</v>
      </c>
      <c r="AJ48" s="59" t="str">
        <f>IF(ISERROR(AH48/$AH$86),"-",AH48/$AH$86)</f>
        <v>-</v>
      </c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</row>
    <row r="49" spans="1:106" s="16" customFormat="1" ht="24.95" customHeight="1">
      <c r="A49" s="106" t="s">
        <v>62</v>
      </c>
      <c r="B49" s="106"/>
      <c r="C49" s="106"/>
      <c r="D49" s="106"/>
      <c r="E49" s="106"/>
      <c r="F49" s="106"/>
      <c r="G49" s="106"/>
      <c r="H49" s="106"/>
      <c r="I49" s="106"/>
      <c r="J49" s="50">
        <f>+J36</f>
        <v>164430000</v>
      </c>
      <c r="K49" s="50">
        <f>SUM(K37:K48)</f>
        <v>137214000</v>
      </c>
      <c r="L49" s="26"/>
      <c r="M49" s="50">
        <f>SUM(M37:M48)</f>
        <v>0</v>
      </c>
      <c r="N49" s="50">
        <f>SUM(N37:N48)</f>
        <v>0</v>
      </c>
      <c r="O49" s="50">
        <f>SUM(O37:O48)</f>
        <v>0</v>
      </c>
      <c r="P49" s="51"/>
      <c r="Q49" s="56"/>
      <c r="R49" s="50">
        <f>SUM(R37:R48)</f>
        <v>0</v>
      </c>
      <c r="S49" s="50">
        <f>SUM(S37:S48)</f>
        <v>0</v>
      </c>
      <c r="T49" s="50">
        <f>SUM(T37:T48)</f>
        <v>0</v>
      </c>
      <c r="U49" s="50">
        <f>SUM(U37:U48)</f>
        <v>0</v>
      </c>
      <c r="V49" s="50">
        <f>SUM(V37:V48)</f>
        <v>0</v>
      </c>
      <c r="W49" s="50">
        <f>SUM(W37:W48)</f>
        <v>0</v>
      </c>
      <c r="X49" s="50">
        <f>SUM(X37:X48)</f>
        <v>0</v>
      </c>
      <c r="Y49" s="50">
        <f>SUM(Y37:Y48)</f>
        <v>0</v>
      </c>
      <c r="Z49" s="50">
        <f>SUM(Z37:Z48)</f>
        <v>0</v>
      </c>
      <c r="AA49" s="50">
        <f>SUM(AA37:AA48)</f>
        <v>0</v>
      </c>
      <c r="AB49" s="50">
        <f>SUM(AB37:AB48)</f>
        <v>0</v>
      </c>
      <c r="AC49" s="50">
        <f>SUM(AC37:AC48)</f>
        <v>0</v>
      </c>
      <c r="AD49" s="50">
        <f>SUM(AD37:AD48)</f>
        <v>0</v>
      </c>
      <c r="AE49" s="50">
        <f>SUM(AE37:AE48)</f>
        <v>0</v>
      </c>
      <c r="AF49" s="50">
        <f>SUM(AF37:AF48)</f>
        <v>0</v>
      </c>
      <c r="AG49" s="50">
        <f>SUM(AG37:AG48)</f>
        <v>0</v>
      </c>
      <c r="AH49" s="50">
        <f>SUM(AH37:AH48)</f>
        <v>0</v>
      </c>
      <c r="AI49" s="61">
        <f>IF(ISERROR(AH49/J49),0,AH49/J49)</f>
        <v>0</v>
      </c>
      <c r="AJ49" s="61">
        <f>IF(ISERROR(AH49/$AH$86),0,AH49/$AH$86)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customHeight="1">
      <c r="A50" s="107" t="s">
        <v>63</v>
      </c>
      <c r="B50" s="107"/>
      <c r="C50" s="107"/>
      <c r="D50" s="107"/>
      <c r="E50" s="107"/>
      <c r="F50" s="20"/>
      <c r="G50" s="21"/>
      <c r="H50" s="22"/>
      <c r="I50" s="22"/>
      <c r="J50" s="99">
        <v>430920000</v>
      </c>
      <c r="K50" s="45"/>
      <c r="L50" s="46"/>
      <c r="M50" s="47"/>
      <c r="N50" s="47"/>
      <c r="O50" s="47"/>
      <c r="P50" s="21"/>
      <c r="Q50" s="5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57"/>
      <c r="AJ50" s="58"/>
    </row>
    <row r="51" spans="1:106" ht="24.95" customHeight="1" outlineLevel="1">
      <c r="A51" s="23">
        <v>1</v>
      </c>
      <c r="B51" s="23"/>
      <c r="C51" s="31"/>
      <c r="D51" s="67"/>
      <c r="E51" s="68"/>
      <c r="F51" s="24"/>
      <c r="G51" s="32"/>
      <c r="H51" s="41"/>
      <c r="I51" s="41"/>
      <c r="J51" s="100"/>
      <c r="K51" s="70"/>
      <c r="L51" s="43"/>
      <c r="M51" s="52"/>
      <c r="N51" s="53"/>
      <c r="O51" s="52"/>
      <c r="P51" s="32"/>
      <c r="Q51" s="32"/>
      <c r="R51" s="49"/>
      <c r="S51" s="49"/>
      <c r="T51" s="49"/>
      <c r="U51" s="45">
        <f>SUM(R51:T51)</f>
        <v>0</v>
      </c>
      <c r="V51" s="49"/>
      <c r="W51" s="49"/>
      <c r="X51" s="49"/>
      <c r="Y51" s="45">
        <f>SUM(V51:X51)</f>
        <v>0</v>
      </c>
      <c r="Z51" s="49"/>
      <c r="AA51" s="49"/>
      <c r="AB51" s="49"/>
      <c r="AC51" s="45">
        <f>SUM(Z51:AB51)</f>
        <v>0</v>
      </c>
      <c r="AD51" s="49"/>
      <c r="AE51" s="49">
        <v>0</v>
      </c>
      <c r="AF51" s="70"/>
      <c r="AG51" s="45">
        <f>SUM(AD51:AF51)</f>
        <v>0</v>
      </c>
      <c r="AH51" s="45">
        <f>SUM(U51,Y51,AC51,AG51)</f>
        <v>0</v>
      </c>
      <c r="AI51" s="59">
        <f>IF(ISERROR(AH51/$J$50),0,AH51/$J$50)</f>
        <v>0</v>
      </c>
      <c r="AJ51" s="59" t="str">
        <f>IF(ISERROR(AH51/$AH$86),"-",AH51/$AH$86)</f>
        <v>-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 outlineLevel="1">
      <c r="A52" s="23">
        <v>2</v>
      </c>
      <c r="B52" s="23"/>
      <c r="C52" s="31"/>
      <c r="D52" s="67"/>
      <c r="E52" s="68"/>
      <c r="F52" s="24"/>
      <c r="G52" s="32"/>
      <c r="H52" s="41"/>
      <c r="I52" s="41"/>
      <c r="J52" s="100"/>
      <c r="K52" s="70"/>
      <c r="L52" s="43"/>
      <c r="M52" s="52"/>
      <c r="N52" s="53"/>
      <c r="O52" s="52"/>
      <c r="P52" s="32"/>
      <c r="Q52" s="32"/>
      <c r="R52" s="49"/>
      <c r="S52" s="49"/>
      <c r="T52" s="49"/>
      <c r="U52" s="45">
        <f>SUM(R52:T52)</f>
        <v>0</v>
      </c>
      <c r="V52" s="49"/>
      <c r="W52" s="49"/>
      <c r="X52" s="49"/>
      <c r="Y52" s="45">
        <f>SUM(V52:X52)</f>
        <v>0</v>
      </c>
      <c r="Z52" s="49"/>
      <c r="AA52" s="49"/>
      <c r="AB52" s="49"/>
      <c r="AC52" s="45">
        <f>SUM(Z52:AB52)</f>
        <v>0</v>
      </c>
      <c r="AD52" s="49"/>
      <c r="AE52" s="49">
        <v>0</v>
      </c>
      <c r="AF52" s="70"/>
      <c r="AG52" s="45">
        <f>SUM(AD52:AF52)</f>
        <v>0</v>
      </c>
      <c r="AH52" s="45">
        <f>SUM(U52,Y52,AC52,AG52)</f>
        <v>0</v>
      </c>
      <c r="AI52" s="59">
        <f>IF(ISERROR(AH52/$J$50),0,AH52/$J$50)</f>
        <v>0</v>
      </c>
      <c r="AJ52" s="59" t="str">
        <f>IF(ISERROR(AH52/$AH$86),"-",AH52/$AH$86)</f>
        <v>-</v>
      </c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s="16" customFormat="1" ht="24.95" customHeight="1">
      <c r="A53" s="106" t="s">
        <v>64</v>
      </c>
      <c r="B53" s="106"/>
      <c r="C53" s="106"/>
      <c r="D53" s="106"/>
      <c r="E53" s="106"/>
      <c r="F53" s="106"/>
      <c r="G53" s="106"/>
      <c r="H53" s="106"/>
      <c r="I53" s="106"/>
      <c r="J53" s="50">
        <f>+J50</f>
        <v>430920000</v>
      </c>
      <c r="K53" s="50">
        <f>SUM(K51:K52)</f>
        <v>0</v>
      </c>
      <c r="L53" s="26"/>
      <c r="M53" s="50">
        <f>SUM(M51:M52)</f>
        <v>0</v>
      </c>
      <c r="N53" s="50">
        <f>SUM(N51:N52)</f>
        <v>0</v>
      </c>
      <c r="O53" s="50">
        <f>SUM(O51:O52)</f>
        <v>0</v>
      </c>
      <c r="P53" s="51"/>
      <c r="Q53" s="56"/>
      <c r="R53" s="50">
        <f>SUM(R51:R52)</f>
        <v>0</v>
      </c>
      <c r="S53" s="50">
        <f>SUM(S51:S52)</f>
        <v>0</v>
      </c>
      <c r="T53" s="50">
        <f>SUM(T51:T52)</f>
        <v>0</v>
      </c>
      <c r="U53" s="50">
        <f>SUM(U51:U52)</f>
        <v>0</v>
      </c>
      <c r="V53" s="50">
        <f>SUM(V51:V52)</f>
        <v>0</v>
      </c>
      <c r="W53" s="50">
        <f>SUM(W51:W52)</f>
        <v>0</v>
      </c>
      <c r="X53" s="50">
        <f>SUM(X51:X52)</f>
        <v>0</v>
      </c>
      <c r="Y53" s="50">
        <f>SUM(Y51:Y52)</f>
        <v>0</v>
      </c>
      <c r="Z53" s="50">
        <f>SUM(Z51:Z52)</f>
        <v>0</v>
      </c>
      <c r="AA53" s="50">
        <f>SUM(AA51:AA52)</f>
        <v>0</v>
      </c>
      <c r="AB53" s="50">
        <f>SUM(AB51:AB52)</f>
        <v>0</v>
      </c>
      <c r="AC53" s="50">
        <f>SUM(AC51:AC52)</f>
        <v>0</v>
      </c>
      <c r="AD53" s="50">
        <f>SUM(AD51:AD52)</f>
        <v>0</v>
      </c>
      <c r="AE53" s="50">
        <f>SUM(AE51:AE52)</f>
        <v>0</v>
      </c>
      <c r="AF53" s="50">
        <f>SUM(AF51:AF52)</f>
        <v>0</v>
      </c>
      <c r="AG53" s="50">
        <f>SUM(AG51:AG52)</f>
        <v>0</v>
      </c>
      <c r="AH53" s="50">
        <f>SUM(AH51:AH52)</f>
        <v>0</v>
      </c>
      <c r="AI53" s="61">
        <f>IF(ISERROR(AH53/J53),0,AH53/J53)</f>
        <v>0</v>
      </c>
      <c r="AJ53" s="61">
        <f>IF(ISERROR(AH53/$AH$86),0,AH53/$AH$86)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customHeight="1">
      <c r="A54" s="107" t="s">
        <v>65</v>
      </c>
      <c r="B54" s="107"/>
      <c r="C54" s="107"/>
      <c r="D54" s="107"/>
      <c r="E54" s="107"/>
      <c r="F54" s="20"/>
      <c r="G54" s="21"/>
      <c r="H54" s="22"/>
      <c r="I54" s="22"/>
      <c r="J54" s="99">
        <v>132886000</v>
      </c>
      <c r="K54" s="45"/>
      <c r="L54" s="46"/>
      <c r="M54" s="47"/>
      <c r="N54" s="47"/>
      <c r="O54" s="47"/>
      <c r="P54" s="21"/>
      <c r="Q54" s="5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57"/>
      <c r="AJ54" s="58"/>
    </row>
    <row r="55" spans="1:106" ht="24.95" customHeight="1" outlineLevel="1">
      <c r="A55" s="23">
        <v>1</v>
      </c>
      <c r="B55" s="23"/>
      <c r="C55" s="31"/>
      <c r="D55" s="67"/>
      <c r="E55" s="31"/>
      <c r="F55" s="24"/>
      <c r="G55" s="32"/>
      <c r="H55" s="41"/>
      <c r="I55" s="41"/>
      <c r="J55" s="100"/>
      <c r="K55" s="70"/>
      <c r="L55" s="43"/>
      <c r="M55" s="52"/>
      <c r="N55" s="53"/>
      <c r="O55" s="52"/>
      <c r="P55" s="32"/>
      <c r="Q55" s="32"/>
      <c r="R55" s="49">
        <v>0</v>
      </c>
      <c r="S55" s="49">
        <v>0</v>
      </c>
      <c r="T55" s="49">
        <v>0</v>
      </c>
      <c r="U55" s="45">
        <f>SUM(R55:T55)</f>
        <v>0</v>
      </c>
      <c r="V55" s="49">
        <v>0</v>
      </c>
      <c r="W55" s="49">
        <v>0</v>
      </c>
      <c r="X55" s="49">
        <v>0</v>
      </c>
      <c r="Y55" s="45">
        <f>SUM(V55:X55)</f>
        <v>0</v>
      </c>
      <c r="Z55" s="49">
        <v>0</v>
      </c>
      <c r="AA55" s="49">
        <v>0</v>
      </c>
      <c r="AB55" s="49">
        <v>0</v>
      </c>
      <c r="AC55" s="45">
        <f>SUM(Z55:AB55)</f>
        <v>0</v>
      </c>
      <c r="AD55" s="70"/>
      <c r="AE55" s="70"/>
      <c r="AF55" s="49">
        <v>0</v>
      </c>
      <c r="AG55" s="45">
        <f>SUM(AD55:AF55)</f>
        <v>0</v>
      </c>
      <c r="AH55" s="45">
        <f>SUM(U55,Y55,AC55,AG55)</f>
        <v>0</v>
      </c>
      <c r="AI55" s="59">
        <f>IF(ISERROR(AH55/$J$54),0,AH55/$J$54)</f>
        <v>0</v>
      </c>
      <c r="AJ55" s="59" t="str">
        <f>IF(ISERROR(AH55/$AH$86),"-",AH55/$AH$86)</f>
        <v>-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 outlineLevel="1">
      <c r="A56" s="23">
        <v>2</v>
      </c>
      <c r="B56" s="23"/>
      <c r="C56" s="31"/>
      <c r="D56" s="67"/>
      <c r="E56" s="31"/>
      <c r="F56" s="24"/>
      <c r="G56" s="32"/>
      <c r="H56" s="41"/>
      <c r="I56" s="41"/>
      <c r="J56" s="100"/>
      <c r="K56" s="70"/>
      <c r="L56" s="43"/>
      <c r="M56" s="52"/>
      <c r="N56" s="53"/>
      <c r="O56" s="52"/>
      <c r="P56" s="32"/>
      <c r="Q56" s="32"/>
      <c r="R56" s="49"/>
      <c r="S56" s="49"/>
      <c r="T56" s="49"/>
      <c r="U56" s="45">
        <f>SUM(R56:T56)</f>
        <v>0</v>
      </c>
      <c r="V56" s="49"/>
      <c r="W56" s="49"/>
      <c r="X56" s="49"/>
      <c r="Y56" s="45">
        <f>SUM(V56:X56)</f>
        <v>0</v>
      </c>
      <c r="Z56" s="49"/>
      <c r="AA56" s="49"/>
      <c r="AB56" s="49"/>
      <c r="AC56" s="45">
        <f>SUM(Z56:AB56)</f>
        <v>0</v>
      </c>
      <c r="AD56" s="70"/>
      <c r="AE56" s="70"/>
      <c r="AF56" s="49">
        <v>0</v>
      </c>
      <c r="AG56" s="45">
        <f>SUM(AD56:AF56)</f>
        <v>0</v>
      </c>
      <c r="AH56" s="45">
        <f>SUM(U56,Y56,AC56,AG56)</f>
        <v>0</v>
      </c>
      <c r="AI56" s="59">
        <f>IF(ISERROR(AH56/$J$54),0,AH56/$J$54)</f>
        <v>0</v>
      </c>
      <c r="AJ56" s="59" t="str">
        <f>IF(ISERROR(AH56/$AH$86),"-",AH56/$AH$86)</f>
        <v>-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</row>
    <row r="57" spans="1:106" s="16" customFormat="1" ht="24.95" customHeight="1">
      <c r="A57" s="106" t="s">
        <v>66</v>
      </c>
      <c r="B57" s="106"/>
      <c r="C57" s="106"/>
      <c r="D57" s="106"/>
      <c r="E57" s="106"/>
      <c r="F57" s="106"/>
      <c r="G57" s="106"/>
      <c r="H57" s="106"/>
      <c r="I57" s="106"/>
      <c r="J57" s="50">
        <f>+J54</f>
        <v>132886000</v>
      </c>
      <c r="K57" s="50">
        <f>SUM(K55:K56)</f>
        <v>0</v>
      </c>
      <c r="L57" s="26"/>
      <c r="M57" s="50">
        <f>SUM(M55:M56)</f>
        <v>0</v>
      </c>
      <c r="N57" s="50">
        <f>SUM(N55:N56)</f>
        <v>0</v>
      </c>
      <c r="O57" s="50">
        <f>SUM(O55:O56)</f>
        <v>0</v>
      </c>
      <c r="P57" s="51"/>
      <c r="Q57" s="56"/>
      <c r="R57" s="50">
        <f t="shared" ref="R57:AD57" si="15">SUM(R55:R56)</f>
        <v>0</v>
      </c>
      <c r="S57" s="50">
        <f t="shared" si="15"/>
        <v>0</v>
      </c>
      <c r="T57" s="50">
        <f t="shared" si="15"/>
        <v>0</v>
      </c>
      <c r="U57" s="50">
        <f t="shared" si="15"/>
        <v>0</v>
      </c>
      <c r="V57" s="50">
        <f t="shared" si="15"/>
        <v>0</v>
      </c>
      <c r="W57" s="50">
        <f t="shared" si="15"/>
        <v>0</v>
      </c>
      <c r="X57" s="50">
        <f t="shared" si="15"/>
        <v>0</v>
      </c>
      <c r="Y57" s="50">
        <f t="shared" si="15"/>
        <v>0</v>
      </c>
      <c r="Z57" s="50">
        <f t="shared" si="15"/>
        <v>0</v>
      </c>
      <c r="AA57" s="50">
        <f t="shared" si="15"/>
        <v>0</v>
      </c>
      <c r="AB57" s="50">
        <f t="shared" si="15"/>
        <v>0</v>
      </c>
      <c r="AC57" s="50">
        <f t="shared" si="15"/>
        <v>0</v>
      </c>
      <c r="AD57" s="50">
        <f t="shared" si="15"/>
        <v>0</v>
      </c>
      <c r="AE57" s="50">
        <f>SUM(AE55:AE56)</f>
        <v>0</v>
      </c>
      <c r="AF57" s="50">
        <f>SUM(AF55:AF56)</f>
        <v>0</v>
      </c>
      <c r="AG57" s="50">
        <f>SUM(AG55:AG56)</f>
        <v>0</v>
      </c>
      <c r="AH57" s="50">
        <f>SUM(AH55:AH56)</f>
        <v>0</v>
      </c>
      <c r="AI57" s="61">
        <f>IF(ISERROR(AH57/J57),0,AH57/J57)</f>
        <v>0</v>
      </c>
      <c r="AJ57" s="61">
        <f>IF(ISERROR(AH57/$AH$86),0,AH57/$AH$86)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customHeight="1">
      <c r="A58" s="107" t="s">
        <v>67</v>
      </c>
      <c r="B58" s="107"/>
      <c r="C58" s="107"/>
      <c r="D58" s="107"/>
      <c r="E58" s="107"/>
      <c r="F58" s="20"/>
      <c r="G58" s="21"/>
      <c r="H58" s="22"/>
      <c r="I58" s="22"/>
      <c r="J58" s="99">
        <v>67275000</v>
      </c>
      <c r="K58" s="45"/>
      <c r="L58" s="46"/>
      <c r="M58" s="47"/>
      <c r="N58" s="47"/>
      <c r="O58" s="47"/>
      <c r="P58" s="21"/>
      <c r="Q58" s="5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57"/>
      <c r="AJ58" s="58"/>
    </row>
    <row r="59" spans="1:106" ht="24.95" customHeight="1" outlineLevel="1">
      <c r="A59" s="23">
        <v>1</v>
      </c>
      <c r="B59" s="43"/>
      <c r="C59" s="31"/>
      <c r="D59" s="67"/>
      <c r="E59" s="31"/>
      <c r="F59" s="24"/>
      <c r="G59" s="32"/>
      <c r="H59" s="41"/>
      <c r="I59" s="41"/>
      <c r="J59" s="100"/>
      <c r="K59" s="70"/>
      <c r="L59" s="41"/>
      <c r="M59" s="54"/>
      <c r="N59" s="54"/>
      <c r="O59" s="21"/>
      <c r="P59" s="21"/>
      <c r="Q59" s="21"/>
      <c r="R59" s="9"/>
      <c r="S59" s="9"/>
      <c r="T59" s="9"/>
      <c r="U59" s="45">
        <f>SUM(R59:T59)</f>
        <v>0</v>
      </c>
      <c r="V59" s="49"/>
      <c r="W59" s="49"/>
      <c r="X59" s="49"/>
      <c r="Y59" s="45">
        <f>SUM(V59:X59)</f>
        <v>0</v>
      </c>
      <c r="Z59" s="49"/>
      <c r="AA59" s="49"/>
      <c r="AB59" s="49"/>
      <c r="AC59" s="45">
        <f>SUM(Z59:AB59)</f>
        <v>0</v>
      </c>
      <c r="AD59" s="49"/>
      <c r="AE59" s="49"/>
      <c r="AF59" s="49"/>
      <c r="AG59" s="45">
        <f>SUM(AD59:AF59)</f>
        <v>0</v>
      </c>
      <c r="AH59" s="45">
        <f>SUM(U59,Y59,AC59,AG59)</f>
        <v>0</v>
      </c>
      <c r="AI59" s="59">
        <f>IF(ISERROR(AH59/$J$58),0,AH59/$J$58)</f>
        <v>0</v>
      </c>
      <c r="AJ59" s="59" t="str">
        <f>IF(ISERROR(AH59/$AH$86),"-",AH59/$AH$86)</f>
        <v>-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 outlineLevel="1">
      <c r="A60" s="23">
        <v>2.2999999999999998</v>
      </c>
      <c r="B60" s="43"/>
      <c r="C60" s="31"/>
      <c r="D60" s="67"/>
      <c r="E60" s="31"/>
      <c r="F60" s="24"/>
      <c r="G60" s="32"/>
      <c r="H60" s="41"/>
      <c r="I60" s="41"/>
      <c r="J60" s="100"/>
      <c r="K60" s="70"/>
      <c r="L60" s="41"/>
      <c r="M60" s="54"/>
      <c r="N60" s="54"/>
      <c r="O60" s="21"/>
      <c r="P60" s="21"/>
      <c r="Q60" s="21"/>
      <c r="R60" s="9"/>
      <c r="S60" s="9"/>
      <c r="T60" s="9"/>
      <c r="U60" s="45">
        <f>SUM(R60:T60)</f>
        <v>0</v>
      </c>
      <c r="V60" s="49"/>
      <c r="W60" s="49"/>
      <c r="X60" s="49"/>
      <c r="Y60" s="45">
        <f>SUM(V60:X60)</f>
        <v>0</v>
      </c>
      <c r="Z60" s="49"/>
      <c r="AA60" s="49"/>
      <c r="AB60" s="49"/>
      <c r="AC60" s="45">
        <f>SUM(Z60:AB60)</f>
        <v>0</v>
      </c>
      <c r="AD60" s="49"/>
      <c r="AE60" s="49"/>
      <c r="AF60" s="49"/>
      <c r="AG60" s="45">
        <f>SUM(AD60:AF60)</f>
        <v>0</v>
      </c>
      <c r="AH60" s="45">
        <f>SUM(U60,Y60,AC60,AG60)</f>
        <v>0</v>
      </c>
      <c r="AI60" s="59">
        <f>IF(ISERROR(AH60/$J$58),0,AH60/$J$58)</f>
        <v>0</v>
      </c>
      <c r="AJ60" s="59" t="str">
        <f>IF(ISERROR(AH60/$AH$86),"-",AH60/$AH$86)</f>
        <v>-</v>
      </c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</row>
    <row r="61" spans="1:106" s="16" customFormat="1" ht="24.95" customHeight="1">
      <c r="A61" s="106" t="s">
        <v>68</v>
      </c>
      <c r="B61" s="106"/>
      <c r="C61" s="106"/>
      <c r="D61" s="106"/>
      <c r="E61" s="106"/>
      <c r="F61" s="106"/>
      <c r="G61" s="106"/>
      <c r="H61" s="106"/>
      <c r="I61" s="106"/>
      <c r="J61" s="50">
        <f>+J58</f>
        <v>67275000</v>
      </c>
      <c r="K61" s="50">
        <f>SUM(K59:K60)</f>
        <v>0</v>
      </c>
      <c r="L61" s="26"/>
      <c r="M61" s="50">
        <f>SUM(M59:M60)</f>
        <v>0</v>
      </c>
      <c r="N61" s="50">
        <f>SUM(N59:N60)</f>
        <v>0</v>
      </c>
      <c r="O61" s="50">
        <f>SUM(O59:O60)</f>
        <v>0</v>
      </c>
      <c r="P61" s="51"/>
      <c r="Q61" s="56"/>
      <c r="R61" s="50">
        <f t="shared" ref="R61:AF61" si="16">SUM(R59:R60)</f>
        <v>0</v>
      </c>
      <c r="S61" s="50">
        <f t="shared" si="16"/>
        <v>0</v>
      </c>
      <c r="T61" s="50">
        <f t="shared" si="16"/>
        <v>0</v>
      </c>
      <c r="U61" s="50">
        <f t="shared" si="16"/>
        <v>0</v>
      </c>
      <c r="V61" s="50">
        <f t="shared" si="16"/>
        <v>0</v>
      </c>
      <c r="W61" s="50">
        <f t="shared" si="16"/>
        <v>0</v>
      </c>
      <c r="X61" s="50">
        <f t="shared" si="16"/>
        <v>0</v>
      </c>
      <c r="Y61" s="50">
        <f t="shared" si="16"/>
        <v>0</v>
      </c>
      <c r="Z61" s="50">
        <f t="shared" si="16"/>
        <v>0</v>
      </c>
      <c r="AA61" s="50">
        <f t="shared" si="16"/>
        <v>0</v>
      </c>
      <c r="AB61" s="50">
        <f t="shared" si="16"/>
        <v>0</v>
      </c>
      <c r="AC61" s="50">
        <f t="shared" si="16"/>
        <v>0</v>
      </c>
      <c r="AD61" s="50">
        <f t="shared" si="16"/>
        <v>0</v>
      </c>
      <c r="AE61" s="50">
        <f t="shared" si="16"/>
        <v>0</v>
      </c>
      <c r="AF61" s="50">
        <f t="shared" si="16"/>
        <v>0</v>
      </c>
      <c r="AG61" s="50">
        <f>SUM(AG59:AG60)</f>
        <v>0</v>
      </c>
      <c r="AH61" s="50">
        <f>SUM(AH59:AH60)</f>
        <v>0</v>
      </c>
      <c r="AI61" s="61">
        <f>IF(ISERROR(AH61/J61),0,AH61/J61)</f>
        <v>0</v>
      </c>
      <c r="AJ61" s="61">
        <f>IF(ISERROR(AH61/$AH$86),0,AH61/$AH$86)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customHeight="1">
      <c r="A62" s="107" t="s">
        <v>69</v>
      </c>
      <c r="B62" s="107"/>
      <c r="C62" s="107"/>
      <c r="D62" s="107"/>
      <c r="E62" s="107"/>
      <c r="F62" s="20"/>
      <c r="G62" s="21"/>
      <c r="H62" s="22"/>
      <c r="I62" s="22"/>
      <c r="J62" s="99">
        <v>22425000</v>
      </c>
      <c r="K62" s="45"/>
      <c r="L62" s="46"/>
      <c r="M62" s="47"/>
      <c r="N62" s="47"/>
      <c r="O62" s="47"/>
      <c r="P62" s="21"/>
      <c r="Q62" s="5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57"/>
      <c r="AJ62" s="58"/>
    </row>
    <row r="63" spans="1:106" ht="24.95" customHeight="1" outlineLevel="1">
      <c r="A63" s="23">
        <v>1</v>
      </c>
      <c r="B63" s="23"/>
      <c r="C63" s="32"/>
      <c r="D63" s="67"/>
      <c r="E63" s="31"/>
      <c r="F63" s="31"/>
      <c r="G63" s="32"/>
      <c r="H63" s="25"/>
      <c r="I63" s="25"/>
      <c r="J63" s="100"/>
      <c r="K63" s="70">
        <v>22425000</v>
      </c>
      <c r="L63" s="44" t="s">
        <v>85</v>
      </c>
      <c r="M63" s="49"/>
      <c r="N63" s="49"/>
      <c r="O63" s="49"/>
      <c r="P63" s="24"/>
      <c r="Q63" s="24"/>
      <c r="R63" s="49"/>
      <c r="S63" s="49"/>
      <c r="T63" s="49"/>
      <c r="U63" s="45">
        <f>SUM(R63:T63)</f>
        <v>0</v>
      </c>
      <c r="V63" s="49"/>
      <c r="W63" s="49"/>
      <c r="X63" s="49"/>
      <c r="Y63" s="45">
        <f>SUM(V63:X63)</f>
        <v>0</v>
      </c>
      <c r="Z63" s="49"/>
      <c r="AA63" s="49"/>
      <c r="AB63" s="49"/>
      <c r="AC63" s="45">
        <f>SUM(Z63:AB63)</f>
        <v>0</v>
      </c>
      <c r="AD63" s="49"/>
      <c r="AE63" s="49"/>
      <c r="AF63" s="49"/>
      <c r="AG63" s="45">
        <f>SUM(AD63:AF63)</f>
        <v>0</v>
      </c>
      <c r="AH63" s="45">
        <f>SUM(U63,Y63,AC63,AG63)</f>
        <v>0</v>
      </c>
      <c r="AI63" s="59">
        <f>IF(ISERROR(AH63/$J$62),0,AH63/$J$62)</f>
        <v>0</v>
      </c>
      <c r="AJ63" s="59" t="str">
        <f>IF(ISERROR(AH63/$AH$86),"-",AH63/$AH$86)</f>
        <v>-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 outlineLevel="1">
      <c r="A64" s="23">
        <v>2</v>
      </c>
      <c r="B64" s="23"/>
      <c r="C64" s="31"/>
      <c r="D64" s="67"/>
      <c r="E64" s="31"/>
      <c r="F64" s="24"/>
      <c r="G64" s="32"/>
      <c r="H64" s="25"/>
      <c r="I64" s="25"/>
      <c r="J64" s="100"/>
      <c r="K64" s="70"/>
      <c r="L64" s="24"/>
      <c r="M64" s="49"/>
      <c r="N64" s="49"/>
      <c r="O64" s="49"/>
      <c r="P64" s="24"/>
      <c r="Q64" s="24"/>
      <c r="R64" s="49"/>
      <c r="S64" s="49"/>
      <c r="T64" s="49"/>
      <c r="U64" s="45">
        <f>SUM(R64:T64)</f>
        <v>0</v>
      </c>
      <c r="V64" s="49"/>
      <c r="W64" s="49"/>
      <c r="X64" s="49"/>
      <c r="Y64" s="45">
        <f>SUM(V64:X64)</f>
        <v>0</v>
      </c>
      <c r="Z64" s="49"/>
      <c r="AA64" s="49"/>
      <c r="AB64" s="49"/>
      <c r="AC64" s="45"/>
      <c r="AD64" s="49"/>
      <c r="AE64" s="70"/>
      <c r="AF64" s="49"/>
      <c r="AG64" s="45">
        <f>SUM(AD64:AF64)</f>
        <v>0</v>
      </c>
      <c r="AH64" s="45">
        <f>SUM(U64,Y64,AC64,AG64)</f>
        <v>0</v>
      </c>
      <c r="AI64" s="59">
        <f>IF(ISERROR(AH64/$J$62),0,AH64/$J$62)</f>
        <v>0</v>
      </c>
      <c r="AJ64" s="59" t="str">
        <f>IF(ISERROR(AH64/$AH$86),"-",AH64/$AH$86)</f>
        <v>-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</row>
    <row r="65" spans="1:106" s="16" customFormat="1" ht="24.95" customHeight="1">
      <c r="A65" s="106" t="s">
        <v>70</v>
      </c>
      <c r="B65" s="106"/>
      <c r="C65" s="106"/>
      <c r="D65" s="106"/>
      <c r="E65" s="106"/>
      <c r="F65" s="106"/>
      <c r="G65" s="106"/>
      <c r="H65" s="106"/>
      <c r="I65" s="106"/>
      <c r="J65" s="50">
        <f>+J62</f>
        <v>22425000</v>
      </c>
      <c r="K65" s="50">
        <f>SUM(K63:K64)</f>
        <v>22425000</v>
      </c>
      <c r="L65" s="26"/>
      <c r="M65" s="50">
        <f>SUM(M63:M64)</f>
        <v>0</v>
      </c>
      <c r="N65" s="50">
        <f>SUM(N63:N64)</f>
        <v>0</v>
      </c>
      <c r="O65" s="50">
        <f>SUM(O63:O64)</f>
        <v>0</v>
      </c>
      <c r="P65" s="51"/>
      <c r="Q65" s="56"/>
      <c r="R65" s="50">
        <f t="shared" ref="R65:AH65" si="17">SUM(R63:R64)</f>
        <v>0</v>
      </c>
      <c r="S65" s="50">
        <f t="shared" si="17"/>
        <v>0</v>
      </c>
      <c r="T65" s="50">
        <f t="shared" si="17"/>
        <v>0</v>
      </c>
      <c r="U65" s="50">
        <f t="shared" si="17"/>
        <v>0</v>
      </c>
      <c r="V65" s="50">
        <f t="shared" si="17"/>
        <v>0</v>
      </c>
      <c r="W65" s="50">
        <f t="shared" si="17"/>
        <v>0</v>
      </c>
      <c r="X65" s="50">
        <f t="shared" si="17"/>
        <v>0</v>
      </c>
      <c r="Y65" s="50">
        <f t="shared" si="17"/>
        <v>0</v>
      </c>
      <c r="Z65" s="50">
        <f t="shared" si="17"/>
        <v>0</v>
      </c>
      <c r="AA65" s="50">
        <f t="shared" si="17"/>
        <v>0</v>
      </c>
      <c r="AB65" s="50">
        <f t="shared" si="17"/>
        <v>0</v>
      </c>
      <c r="AC65" s="50">
        <f t="shared" si="17"/>
        <v>0</v>
      </c>
      <c r="AD65" s="50">
        <f t="shared" si="17"/>
        <v>0</v>
      </c>
      <c r="AE65" s="50">
        <f t="shared" si="17"/>
        <v>0</v>
      </c>
      <c r="AF65" s="50">
        <f t="shared" si="17"/>
        <v>0</v>
      </c>
      <c r="AG65" s="50">
        <f t="shared" si="17"/>
        <v>0</v>
      </c>
      <c r="AH65" s="50">
        <f t="shared" si="17"/>
        <v>0</v>
      </c>
      <c r="AI65" s="61">
        <f>IF(ISERROR(AH65/J65),0,AH65/J65)</f>
        <v>0</v>
      </c>
      <c r="AJ65" s="61">
        <f>IF(ISERROR(AH65/$AH$86),0,AH65/$AH$86)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customHeight="1">
      <c r="A66" s="107" t="s">
        <v>71</v>
      </c>
      <c r="B66" s="107"/>
      <c r="C66" s="107"/>
      <c r="D66" s="107"/>
      <c r="E66" s="107"/>
      <c r="F66" s="20"/>
      <c r="G66" s="21"/>
      <c r="H66" s="22"/>
      <c r="I66" s="22"/>
      <c r="J66" s="99">
        <v>146910000</v>
      </c>
      <c r="K66" s="45"/>
      <c r="L66" s="46"/>
      <c r="M66" s="47"/>
      <c r="N66" s="47"/>
      <c r="O66" s="47"/>
      <c r="P66" s="21"/>
      <c r="Q66" s="5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57"/>
      <c r="AJ66" s="58"/>
    </row>
    <row r="67" spans="1:106" ht="24.95" customHeight="1" outlineLevel="1">
      <c r="A67" s="23">
        <v>1</v>
      </c>
      <c r="B67" s="23"/>
      <c r="C67" s="31"/>
      <c r="D67" s="67"/>
      <c r="E67" s="31"/>
      <c r="F67" s="24"/>
      <c r="G67" s="32"/>
      <c r="H67" s="25"/>
      <c r="I67" s="25"/>
      <c r="J67" s="100"/>
      <c r="K67" s="70"/>
      <c r="L67" s="24"/>
      <c r="M67" s="49"/>
      <c r="N67" s="49"/>
      <c r="O67" s="49"/>
      <c r="P67" s="24"/>
      <c r="Q67" s="24"/>
      <c r="R67" s="49"/>
      <c r="S67" s="49"/>
      <c r="T67" s="49"/>
      <c r="U67" s="45">
        <f>SUM(R67:T67)</f>
        <v>0</v>
      </c>
      <c r="V67" s="49"/>
      <c r="W67" s="49"/>
      <c r="X67" s="49"/>
      <c r="Y67" s="45">
        <f>SUM(V67:X67)</f>
        <v>0</v>
      </c>
      <c r="Z67" s="49"/>
      <c r="AA67" s="49"/>
      <c r="AB67" s="49"/>
      <c r="AC67" s="45">
        <f>SUM(Z67:AB67)</f>
        <v>0</v>
      </c>
      <c r="AD67" s="70"/>
      <c r="AE67" s="49"/>
      <c r="AF67" s="49"/>
      <c r="AG67" s="45">
        <f>SUM(AD67:AF67)</f>
        <v>0</v>
      </c>
      <c r="AH67" s="45">
        <f>SUM(U67,Y67,AC67,AG67)</f>
        <v>0</v>
      </c>
      <c r="AI67" s="59">
        <f>IF(ISERROR(AH67/$J$66),0,AH67/$J$66)</f>
        <v>0</v>
      </c>
      <c r="AJ67" s="59" t="str">
        <f>IF(ISERROR(AH67/$AH$86),"-",AH67/$AH$86)</f>
        <v>-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 outlineLevel="1">
      <c r="A68" s="23">
        <v>2.2999999999999998</v>
      </c>
      <c r="B68" s="23"/>
      <c r="C68" s="31"/>
      <c r="D68" s="67"/>
      <c r="E68" s="31"/>
      <c r="F68" s="24"/>
      <c r="G68" s="32"/>
      <c r="H68" s="25"/>
      <c r="I68" s="25"/>
      <c r="J68" s="100"/>
      <c r="K68" s="70"/>
      <c r="L68" s="24"/>
      <c r="M68" s="49"/>
      <c r="N68" s="49"/>
      <c r="O68" s="49"/>
      <c r="P68" s="24"/>
      <c r="Q68" s="24"/>
      <c r="R68" s="49"/>
      <c r="S68" s="49"/>
      <c r="T68" s="49"/>
      <c r="U68" s="45">
        <f>SUM(R68:T68)</f>
        <v>0</v>
      </c>
      <c r="V68" s="49"/>
      <c r="W68" s="49"/>
      <c r="X68" s="49"/>
      <c r="Y68" s="45">
        <f>SUM(V68:X68)</f>
        <v>0</v>
      </c>
      <c r="Z68" s="49"/>
      <c r="AA68" s="49"/>
      <c r="AB68" s="49"/>
      <c r="AC68" s="45">
        <f>SUM(Z68:AB68)</f>
        <v>0</v>
      </c>
      <c r="AD68" s="49"/>
      <c r="AE68" s="49"/>
      <c r="AF68" s="49"/>
      <c r="AG68" s="45">
        <f>SUM(AD68:AF68)</f>
        <v>0</v>
      </c>
      <c r="AH68" s="45">
        <f>SUM(U68,Y68,AC68,AG68)</f>
        <v>0</v>
      </c>
      <c r="AI68" s="59">
        <f>IF(ISERROR(AH68/$J$66),0,AH68/$J$66)</f>
        <v>0</v>
      </c>
      <c r="AJ68" s="59" t="str">
        <f>IF(ISERROR(AH68/$AH$86),"-",AH68/$AH$86)</f>
        <v>-</v>
      </c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</row>
    <row r="69" spans="1:106" s="16" customFormat="1" ht="24.95" customHeight="1">
      <c r="A69" s="106" t="s">
        <v>72</v>
      </c>
      <c r="B69" s="106"/>
      <c r="C69" s="106"/>
      <c r="D69" s="106"/>
      <c r="E69" s="106"/>
      <c r="F69" s="106"/>
      <c r="G69" s="106"/>
      <c r="H69" s="106"/>
      <c r="I69" s="106"/>
      <c r="J69" s="50">
        <f>+J66</f>
        <v>146910000</v>
      </c>
      <c r="K69" s="50">
        <f>SUM(K67:K68)</f>
        <v>0</v>
      </c>
      <c r="L69" s="26"/>
      <c r="M69" s="50">
        <f>SUM(M67:M68)</f>
        <v>0</v>
      </c>
      <c r="N69" s="50">
        <f>SUM(N67:N68)</f>
        <v>0</v>
      </c>
      <c r="O69" s="50">
        <f>SUM(O67:O68)</f>
        <v>0</v>
      </c>
      <c r="P69" s="51"/>
      <c r="Q69" s="56"/>
      <c r="R69" s="50">
        <f t="shared" ref="R69:AF69" si="18">SUM(R67:R68)</f>
        <v>0</v>
      </c>
      <c r="S69" s="50">
        <f t="shared" si="18"/>
        <v>0</v>
      </c>
      <c r="T69" s="50">
        <f t="shared" si="18"/>
        <v>0</v>
      </c>
      <c r="U69" s="50">
        <f t="shared" si="18"/>
        <v>0</v>
      </c>
      <c r="V69" s="50">
        <f t="shared" si="18"/>
        <v>0</v>
      </c>
      <c r="W69" s="50">
        <f t="shared" si="18"/>
        <v>0</v>
      </c>
      <c r="X69" s="50">
        <f t="shared" si="18"/>
        <v>0</v>
      </c>
      <c r="Y69" s="50">
        <f t="shared" si="18"/>
        <v>0</v>
      </c>
      <c r="Z69" s="50">
        <f t="shared" si="18"/>
        <v>0</v>
      </c>
      <c r="AA69" s="50">
        <f t="shared" si="18"/>
        <v>0</v>
      </c>
      <c r="AB69" s="50">
        <f t="shared" si="18"/>
        <v>0</v>
      </c>
      <c r="AC69" s="50">
        <f t="shared" si="18"/>
        <v>0</v>
      </c>
      <c r="AD69" s="50">
        <f t="shared" si="18"/>
        <v>0</v>
      </c>
      <c r="AE69" s="50">
        <f t="shared" si="18"/>
        <v>0</v>
      </c>
      <c r="AF69" s="50">
        <f t="shared" si="18"/>
        <v>0</v>
      </c>
      <c r="AG69" s="50">
        <f>SUM(AG67:AG68)</f>
        <v>0</v>
      </c>
      <c r="AH69" s="50">
        <f>SUM(AH67:AH68)</f>
        <v>0</v>
      </c>
      <c r="AI69" s="61">
        <f>IF(ISERROR(AH69/J69),0,AH69/J69)</f>
        <v>0</v>
      </c>
      <c r="AJ69" s="61">
        <f>IF(ISERROR(AH69/$AH$86),0,AH69/$AH$86)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customHeight="1">
      <c r="A70" s="107" t="s">
        <v>73</v>
      </c>
      <c r="B70" s="107"/>
      <c r="C70" s="107"/>
      <c r="D70" s="107"/>
      <c r="E70" s="107"/>
      <c r="F70" s="20"/>
      <c r="G70" s="21"/>
      <c r="H70" s="22"/>
      <c r="I70" s="22"/>
      <c r="J70" s="99">
        <v>14950000</v>
      </c>
      <c r="K70" s="45"/>
      <c r="L70" s="46"/>
      <c r="M70" s="47"/>
      <c r="N70" s="47"/>
      <c r="O70" s="47"/>
      <c r="P70" s="21"/>
      <c r="Q70" s="5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57"/>
      <c r="AJ70" s="58"/>
    </row>
    <row r="71" spans="1:106" ht="24.95" customHeight="1" outlineLevel="1">
      <c r="A71" s="23">
        <v>1</v>
      </c>
      <c r="B71" s="23"/>
      <c r="C71" s="31"/>
      <c r="D71" s="67"/>
      <c r="E71" s="31"/>
      <c r="F71" s="24"/>
      <c r="G71" s="32"/>
      <c r="H71" s="25"/>
      <c r="I71" s="25"/>
      <c r="J71" s="100"/>
      <c r="K71" s="70">
        <v>14950000</v>
      </c>
      <c r="L71" s="44" t="s">
        <v>85</v>
      </c>
      <c r="M71" s="49"/>
      <c r="N71" s="49"/>
      <c r="O71" s="49"/>
      <c r="P71" s="24"/>
      <c r="Q71" s="24"/>
      <c r="R71" s="49"/>
      <c r="S71" s="49"/>
      <c r="T71" s="49"/>
      <c r="U71" s="45">
        <f>SUM(R71:T71)</f>
        <v>0</v>
      </c>
      <c r="V71" s="49"/>
      <c r="W71" s="49"/>
      <c r="X71" s="49"/>
      <c r="Y71" s="45">
        <f>SUM(V71:X71)</f>
        <v>0</v>
      </c>
      <c r="Z71" s="49"/>
      <c r="AA71" s="49"/>
      <c r="AB71" s="49"/>
      <c r="AC71" s="45">
        <f>SUM(Z71:AB71)</f>
        <v>0</v>
      </c>
      <c r="AD71" s="49"/>
      <c r="AE71" s="49"/>
      <c r="AF71" s="49"/>
      <c r="AG71" s="45">
        <f>SUM(AD71:AF71)</f>
        <v>0</v>
      </c>
      <c r="AH71" s="45">
        <f>SUM(U71,Y71,AC71,AG71)</f>
        <v>0</v>
      </c>
      <c r="AI71" s="59">
        <f>IF(ISERROR(AH71/$J$70),0,AH71/$J$70)</f>
        <v>0</v>
      </c>
      <c r="AJ71" s="59" t="str">
        <f>IF(ISERROR(AH71/$AH$86),"-",AH71/$AH$86)</f>
        <v>-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customFormat="1" ht="24.95" customHeight="1" outlineLevel="1">
      <c r="A72" s="23">
        <v>2</v>
      </c>
      <c r="B72" s="23"/>
      <c r="C72" s="31"/>
      <c r="D72" s="67"/>
      <c r="E72" s="31"/>
      <c r="F72" s="24"/>
      <c r="G72" s="32"/>
      <c r="H72" s="25"/>
      <c r="I72" s="25"/>
      <c r="J72" s="101"/>
      <c r="K72" s="70"/>
      <c r="L72" s="24"/>
      <c r="M72" s="49"/>
      <c r="N72" s="49"/>
      <c r="O72" s="49"/>
      <c r="P72" s="24"/>
      <c r="Q72" s="24"/>
      <c r="R72" s="49"/>
      <c r="S72" s="49"/>
      <c r="T72" s="49"/>
      <c r="U72" s="45"/>
      <c r="V72" s="49"/>
      <c r="W72" s="49"/>
      <c r="X72" s="49"/>
      <c r="Y72" s="45"/>
      <c r="Z72" s="49"/>
      <c r="AA72" s="49"/>
      <c r="AB72" s="49"/>
      <c r="AC72" s="45"/>
      <c r="AD72" s="49"/>
      <c r="AE72" s="49"/>
      <c r="AF72" s="49"/>
      <c r="AG72" s="45"/>
      <c r="AH72" s="45"/>
      <c r="AI72" s="59"/>
      <c r="AJ72" s="59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1:106" s="16" customFormat="1" ht="24.95" customHeight="1">
      <c r="A73" s="106" t="s">
        <v>74</v>
      </c>
      <c r="B73" s="106"/>
      <c r="C73" s="106"/>
      <c r="D73" s="106"/>
      <c r="E73" s="106"/>
      <c r="F73" s="106"/>
      <c r="G73" s="106"/>
      <c r="H73" s="106"/>
      <c r="I73" s="106"/>
      <c r="J73" s="50">
        <f>+J70</f>
        <v>14950000</v>
      </c>
      <c r="K73" s="50">
        <f>SUM(K71:K71)</f>
        <v>14950000</v>
      </c>
      <c r="L73" s="26"/>
      <c r="M73" s="50">
        <f>SUM(M71:M71)</f>
        <v>0</v>
      </c>
      <c r="N73" s="50">
        <f>SUM(N71:N71)</f>
        <v>0</v>
      </c>
      <c r="O73" s="50">
        <f>SUM(O71:O71)</f>
        <v>0</v>
      </c>
      <c r="P73" s="51"/>
      <c r="Q73" s="56"/>
      <c r="R73" s="50">
        <f t="shared" ref="R73:AH73" si="19">SUM(R71:R71)</f>
        <v>0</v>
      </c>
      <c r="S73" s="50">
        <f t="shared" si="19"/>
        <v>0</v>
      </c>
      <c r="T73" s="50">
        <f t="shared" si="19"/>
        <v>0</v>
      </c>
      <c r="U73" s="50">
        <f t="shared" si="19"/>
        <v>0</v>
      </c>
      <c r="V73" s="50">
        <f t="shared" si="19"/>
        <v>0</v>
      </c>
      <c r="W73" s="50">
        <f t="shared" si="19"/>
        <v>0</v>
      </c>
      <c r="X73" s="50">
        <f t="shared" si="19"/>
        <v>0</v>
      </c>
      <c r="Y73" s="50">
        <f t="shared" si="19"/>
        <v>0</v>
      </c>
      <c r="Z73" s="50">
        <f t="shared" si="19"/>
        <v>0</v>
      </c>
      <c r="AA73" s="50">
        <f t="shared" si="19"/>
        <v>0</v>
      </c>
      <c r="AB73" s="50">
        <f t="shared" si="19"/>
        <v>0</v>
      </c>
      <c r="AC73" s="50">
        <f t="shared" si="19"/>
        <v>0</v>
      </c>
      <c r="AD73" s="50">
        <f t="shared" si="19"/>
        <v>0</v>
      </c>
      <c r="AE73" s="50">
        <f t="shared" si="19"/>
        <v>0</v>
      </c>
      <c r="AF73" s="50">
        <f t="shared" si="19"/>
        <v>0</v>
      </c>
      <c r="AG73" s="50">
        <f t="shared" si="19"/>
        <v>0</v>
      </c>
      <c r="AH73" s="50">
        <f t="shared" si="19"/>
        <v>0</v>
      </c>
      <c r="AI73" s="61">
        <f>IF(ISERROR(AH73/J73),0,AH73/J73)</f>
        <v>0</v>
      </c>
      <c r="AJ73" s="61">
        <f>IF(ISERROR(AH73/$AH$86),0,AH73/$AH$86)</f>
        <v>0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>
      <c r="A74" s="107" t="s">
        <v>75</v>
      </c>
      <c r="B74" s="107"/>
      <c r="C74" s="107"/>
      <c r="D74" s="107"/>
      <c r="E74" s="107"/>
      <c r="F74" s="20"/>
      <c r="G74" s="21"/>
      <c r="H74" s="22"/>
      <c r="I74" s="22"/>
      <c r="J74" s="99">
        <v>210933000</v>
      </c>
      <c r="K74" s="45"/>
      <c r="L74" s="46"/>
      <c r="M74" s="47"/>
      <c r="N74" s="47"/>
      <c r="O74" s="47"/>
      <c r="P74" s="21"/>
      <c r="Q74" s="5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57"/>
      <c r="AJ74" s="58"/>
    </row>
    <row r="75" spans="1:106" ht="24.95" customHeight="1" outlineLevel="1">
      <c r="A75" s="23"/>
      <c r="B75" s="23"/>
      <c r="C75" s="71"/>
      <c r="D75" s="67"/>
      <c r="E75" s="71"/>
      <c r="F75" s="72"/>
      <c r="G75" s="66"/>
      <c r="H75" s="25"/>
      <c r="I75" s="25"/>
      <c r="J75" s="100"/>
      <c r="K75" s="64"/>
      <c r="L75" s="24"/>
      <c r="M75" s="49"/>
      <c r="N75" s="49"/>
      <c r="O75" s="49"/>
      <c r="P75" s="24"/>
      <c r="Q75" s="24"/>
      <c r="R75" s="49"/>
      <c r="S75" s="49"/>
      <c r="T75" s="49"/>
      <c r="U75" s="45">
        <f>SUM(R75:T75)</f>
        <v>0</v>
      </c>
      <c r="V75" s="49"/>
      <c r="W75" s="49"/>
      <c r="X75" s="49"/>
      <c r="Y75" s="45">
        <f>SUM(V75:X75)</f>
        <v>0</v>
      </c>
      <c r="Z75" s="49"/>
      <c r="AA75" s="49"/>
      <c r="AB75" s="49"/>
      <c r="AC75" s="45">
        <f>SUM(Z75:AB75)</f>
        <v>0</v>
      </c>
      <c r="AD75" s="49"/>
      <c r="AE75" s="49"/>
      <c r="AF75" s="64"/>
      <c r="AG75" s="45">
        <f>SUM(AD75:AF75)</f>
        <v>0</v>
      </c>
      <c r="AH75" s="45">
        <f>SUM(U75,Y75,AC75,AG75)</f>
        <v>0</v>
      </c>
      <c r="AI75" s="59">
        <f>IF(ISERROR(AH75/$J$74),0,AH75/$J$74)</f>
        <v>0</v>
      </c>
      <c r="AJ75" s="59" t="str">
        <f>IF(ISERROR(AH75/$AH$86),"-",AH75/$AH$86)</f>
        <v>-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ht="24.95" customHeight="1" outlineLevel="1">
      <c r="A76" s="23"/>
      <c r="B76" s="23"/>
      <c r="C76" s="71"/>
      <c r="D76" s="67"/>
      <c r="E76" s="71"/>
      <c r="F76" s="72"/>
      <c r="G76" s="66"/>
      <c r="H76" s="25"/>
      <c r="I76" s="25"/>
      <c r="J76" s="100"/>
      <c r="K76" s="64"/>
      <c r="L76" s="24"/>
      <c r="M76" s="49"/>
      <c r="N76" s="49"/>
      <c r="O76" s="49"/>
      <c r="P76" s="24"/>
      <c r="Q76" s="24"/>
      <c r="R76" s="49"/>
      <c r="S76" s="49"/>
      <c r="T76" s="49"/>
      <c r="U76" s="45"/>
      <c r="V76" s="49"/>
      <c r="W76" s="49"/>
      <c r="X76" s="49"/>
      <c r="Y76" s="45"/>
      <c r="Z76" s="49"/>
      <c r="AA76" s="49"/>
      <c r="AB76" s="49"/>
      <c r="AC76" s="45"/>
      <c r="AD76" s="49"/>
      <c r="AE76" s="49"/>
      <c r="AF76" s="64"/>
      <c r="AG76" s="45">
        <f>SUM(AD76:AF76)</f>
        <v>0</v>
      </c>
      <c r="AH76" s="45">
        <f>SUM(U76,Y76,AC76,AG76)</f>
        <v>0</v>
      </c>
      <c r="AI76" s="59">
        <f>IF(ISERROR(AH76/$J$74),0,AH76/$J$74)</f>
        <v>0</v>
      </c>
      <c r="AJ76" s="59" t="str">
        <f>IF(ISERROR(AH76/$AH$86),"-",AH76/$AH$86)</f>
        <v>-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s="16" customFormat="1" ht="24.95" customHeight="1">
      <c r="A77" s="106" t="s">
        <v>96</v>
      </c>
      <c r="B77" s="106"/>
      <c r="C77" s="106"/>
      <c r="D77" s="106"/>
      <c r="E77" s="106"/>
      <c r="F77" s="106"/>
      <c r="G77" s="106"/>
      <c r="H77" s="106"/>
      <c r="I77" s="106"/>
      <c r="J77" s="50">
        <f>+J74</f>
        <v>210933000</v>
      </c>
      <c r="K77" s="50">
        <f>SUM(K75:K76)</f>
        <v>0</v>
      </c>
      <c r="L77" s="26"/>
      <c r="M77" s="50">
        <f>SUM(M75:M76)</f>
        <v>0</v>
      </c>
      <c r="N77" s="50">
        <f>SUM(N75:N76)</f>
        <v>0</v>
      </c>
      <c r="O77" s="50">
        <f>SUM(O75:O76)</f>
        <v>0</v>
      </c>
      <c r="P77" s="51"/>
      <c r="Q77" s="56"/>
      <c r="R77" s="50">
        <f t="shared" ref="R77:AH77" si="20">SUM(R75:R76)</f>
        <v>0</v>
      </c>
      <c r="S77" s="50">
        <f t="shared" si="20"/>
        <v>0</v>
      </c>
      <c r="T77" s="50">
        <f t="shared" si="20"/>
        <v>0</v>
      </c>
      <c r="U77" s="50">
        <f t="shared" si="20"/>
        <v>0</v>
      </c>
      <c r="V77" s="50">
        <f t="shared" si="20"/>
        <v>0</v>
      </c>
      <c r="W77" s="50">
        <f t="shared" si="20"/>
        <v>0</v>
      </c>
      <c r="X77" s="50">
        <f t="shared" si="20"/>
        <v>0</v>
      </c>
      <c r="Y77" s="50">
        <f t="shared" si="20"/>
        <v>0</v>
      </c>
      <c r="Z77" s="50">
        <f t="shared" si="20"/>
        <v>0</v>
      </c>
      <c r="AA77" s="50">
        <f t="shared" si="20"/>
        <v>0</v>
      </c>
      <c r="AB77" s="50">
        <f t="shared" si="20"/>
        <v>0</v>
      </c>
      <c r="AC77" s="50">
        <f t="shared" si="20"/>
        <v>0</v>
      </c>
      <c r="AD77" s="50">
        <f t="shared" si="20"/>
        <v>0</v>
      </c>
      <c r="AE77" s="50">
        <f t="shared" si="20"/>
        <v>0</v>
      </c>
      <c r="AF77" s="50">
        <f t="shared" si="20"/>
        <v>0</v>
      </c>
      <c r="AG77" s="50">
        <f t="shared" si="20"/>
        <v>0</v>
      </c>
      <c r="AH77" s="50">
        <f t="shared" si="20"/>
        <v>0</v>
      </c>
      <c r="AI77" s="61">
        <f>IF(ISERROR(AH77/J77),0,AH77/J77)</f>
        <v>0</v>
      </c>
      <c r="AJ77" s="61">
        <f>IF(ISERROR(AH77/$AH$86),0,AH77/$AH$86)</f>
        <v>0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 ht="24.95" customHeight="1">
      <c r="A78" s="107" t="s">
        <v>77</v>
      </c>
      <c r="B78" s="107"/>
      <c r="C78" s="107"/>
      <c r="D78" s="107"/>
      <c r="E78" s="107"/>
      <c r="F78" s="20"/>
      <c r="G78" s="21"/>
      <c r="H78" s="22"/>
      <c r="I78" s="22"/>
      <c r="J78" s="99">
        <v>118734000</v>
      </c>
      <c r="K78" s="45"/>
      <c r="L78" s="46"/>
      <c r="M78" s="47"/>
      <c r="N78" s="47"/>
      <c r="O78" s="47"/>
      <c r="P78" s="21"/>
      <c r="Q78" s="5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57"/>
      <c r="AJ78" s="58"/>
    </row>
    <row r="79" spans="1:106" ht="24.95" customHeight="1" outlineLevel="1">
      <c r="A79" s="23">
        <v>1</v>
      </c>
      <c r="B79" s="23"/>
      <c r="C79" s="31"/>
      <c r="D79" s="67"/>
      <c r="E79" s="31"/>
      <c r="F79" s="72"/>
      <c r="G79" s="66"/>
      <c r="H79" s="25"/>
      <c r="I79" s="25"/>
      <c r="J79" s="100"/>
      <c r="K79" s="64"/>
      <c r="L79" s="24"/>
      <c r="M79" s="49"/>
      <c r="N79" s="49"/>
      <c r="O79" s="49"/>
      <c r="P79" s="24"/>
      <c r="Q79" s="24"/>
      <c r="R79" s="49"/>
      <c r="S79" s="49"/>
      <c r="T79" s="49"/>
      <c r="U79" s="45">
        <f>SUM(R79:T79)</f>
        <v>0</v>
      </c>
      <c r="V79" s="49"/>
      <c r="W79" s="49"/>
      <c r="X79" s="49"/>
      <c r="Y79" s="45">
        <f>SUM(V79:X79)</f>
        <v>0</v>
      </c>
      <c r="Z79" s="49"/>
      <c r="AA79" s="49"/>
      <c r="AB79" s="49"/>
      <c r="AC79" s="45">
        <f>SUM(Z79:AB79)</f>
        <v>0</v>
      </c>
      <c r="AD79" s="49"/>
      <c r="AE79" s="49"/>
      <c r="AF79" s="64"/>
      <c r="AG79" s="45">
        <f>SUM(AD79:AF79)</f>
        <v>0</v>
      </c>
      <c r="AH79" s="45">
        <f>SUM(U79,Y79,AC79,AG79)</f>
        <v>0</v>
      </c>
      <c r="AI79" s="59">
        <f>IF(ISERROR(AH79/$J$78),0,AH79/$J$78)</f>
        <v>0</v>
      </c>
      <c r="AJ79" s="59" t="str">
        <f>IF(ISERROR(AH79/$AH$86),"-",AH79/$AH$86)</f>
        <v>-</v>
      </c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 ht="24.95" customHeight="1" outlineLevel="1">
      <c r="A80" s="23">
        <v>2</v>
      </c>
      <c r="B80" s="23"/>
      <c r="C80" s="31"/>
      <c r="D80" s="67"/>
      <c r="E80" s="31"/>
      <c r="F80" s="72"/>
      <c r="G80" s="66"/>
      <c r="H80" s="25"/>
      <c r="I80" s="25"/>
      <c r="J80" s="100"/>
      <c r="K80" s="64"/>
      <c r="L80" s="24"/>
      <c r="M80" s="49"/>
      <c r="N80" s="49"/>
      <c r="O80" s="49"/>
      <c r="P80" s="24"/>
      <c r="Q80" s="24"/>
      <c r="R80" s="49"/>
      <c r="S80" s="49"/>
      <c r="T80" s="49"/>
      <c r="U80" s="45">
        <f>SUM(R80:T80)</f>
        <v>0</v>
      </c>
      <c r="V80" s="49"/>
      <c r="W80" s="49"/>
      <c r="X80" s="49"/>
      <c r="Y80" s="45">
        <f>SUM(V80:X80)</f>
        <v>0</v>
      </c>
      <c r="Z80" s="49"/>
      <c r="AA80" s="49"/>
      <c r="AB80" s="49"/>
      <c r="AC80" s="45">
        <f>SUM(Z80:AB80)</f>
        <v>0</v>
      </c>
      <c r="AD80" s="49"/>
      <c r="AE80" s="49"/>
      <c r="AF80" s="64"/>
      <c r="AG80" s="45">
        <f>SUM(AD80:AF80)</f>
        <v>0</v>
      </c>
      <c r="AH80" s="45">
        <f>SUM(U80,Y80,AC80,AG80)</f>
        <v>0</v>
      </c>
      <c r="AI80" s="59">
        <f>IF(ISERROR(AH80/$J$78),0,AH80/$J$78)</f>
        <v>0</v>
      </c>
      <c r="AJ80" s="59" t="str">
        <f>IF(ISERROR(AH80/$AH$86),"-",AH80/$AH$86)</f>
        <v>-</v>
      </c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 s="16" customFormat="1" ht="24.95" customHeight="1">
      <c r="A81" s="106" t="s">
        <v>78</v>
      </c>
      <c r="B81" s="106"/>
      <c r="C81" s="106"/>
      <c r="D81" s="106"/>
      <c r="E81" s="106"/>
      <c r="F81" s="106"/>
      <c r="G81" s="106"/>
      <c r="H81" s="106"/>
      <c r="I81" s="106"/>
      <c r="J81" s="50">
        <f>+J78</f>
        <v>118734000</v>
      </c>
      <c r="K81" s="50">
        <f>SUM(K79:K80)</f>
        <v>0</v>
      </c>
      <c r="L81" s="26"/>
      <c r="M81" s="50">
        <f>SUM(M79:M80)</f>
        <v>0</v>
      </c>
      <c r="N81" s="50">
        <f>SUM(N79:N80)</f>
        <v>0</v>
      </c>
      <c r="O81" s="50">
        <f>SUM(O79:O80)</f>
        <v>0</v>
      </c>
      <c r="P81" s="51"/>
      <c r="Q81" s="56"/>
      <c r="R81" s="50">
        <f t="shared" ref="R81:AH81" si="21">SUM(R79:R80)</f>
        <v>0</v>
      </c>
      <c r="S81" s="50">
        <f t="shared" si="21"/>
        <v>0</v>
      </c>
      <c r="T81" s="50">
        <f t="shared" si="21"/>
        <v>0</v>
      </c>
      <c r="U81" s="50">
        <f t="shared" si="21"/>
        <v>0</v>
      </c>
      <c r="V81" s="50">
        <f t="shared" si="21"/>
        <v>0</v>
      </c>
      <c r="W81" s="50">
        <f t="shared" si="21"/>
        <v>0</v>
      </c>
      <c r="X81" s="50">
        <f t="shared" si="21"/>
        <v>0</v>
      </c>
      <c r="Y81" s="50">
        <f t="shared" si="21"/>
        <v>0</v>
      </c>
      <c r="Z81" s="50">
        <f t="shared" si="21"/>
        <v>0</v>
      </c>
      <c r="AA81" s="50">
        <f t="shared" si="21"/>
        <v>0</v>
      </c>
      <c r="AB81" s="50">
        <f t="shared" si="21"/>
        <v>0</v>
      </c>
      <c r="AC81" s="50">
        <f t="shared" si="21"/>
        <v>0</v>
      </c>
      <c r="AD81" s="50">
        <f t="shared" si="21"/>
        <v>0</v>
      </c>
      <c r="AE81" s="50">
        <f t="shared" si="21"/>
        <v>0</v>
      </c>
      <c r="AF81" s="50">
        <f t="shared" si="21"/>
        <v>0</v>
      </c>
      <c r="AG81" s="50">
        <f t="shared" si="21"/>
        <v>0</v>
      </c>
      <c r="AH81" s="50">
        <f t="shared" si="21"/>
        <v>0</v>
      </c>
      <c r="AI81" s="61">
        <f>IF(ISERROR(AH81/J81),0,AH81/J81)</f>
        <v>0</v>
      </c>
      <c r="AJ81" s="61">
        <f>IF(ISERROR(AH81/$AH$86),0,AH81/$AH$86)</f>
        <v>0</v>
      </c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 ht="24.95" customHeight="1">
      <c r="A82" s="107" t="s">
        <v>79</v>
      </c>
      <c r="B82" s="107"/>
      <c r="C82" s="107"/>
      <c r="D82" s="107"/>
      <c r="E82" s="107"/>
      <c r="F82" s="20"/>
      <c r="G82" s="21"/>
      <c r="H82" s="22"/>
      <c r="I82" s="22"/>
      <c r="J82" s="99"/>
      <c r="K82" s="45"/>
      <c r="L82" s="46"/>
      <c r="M82" s="47"/>
      <c r="N82" s="47"/>
      <c r="O82" s="47"/>
      <c r="P82" s="21"/>
      <c r="Q82" s="5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57"/>
      <c r="AJ82" s="58"/>
    </row>
    <row r="83" spans="1:106" ht="24.95" customHeight="1" outlineLevel="1">
      <c r="A83" s="23">
        <v>1</v>
      </c>
      <c r="B83" s="23"/>
      <c r="C83" s="34"/>
      <c r="D83" s="39"/>
      <c r="E83" s="31"/>
      <c r="F83" s="31"/>
      <c r="G83" s="31"/>
      <c r="H83" s="36"/>
      <c r="I83" s="41"/>
      <c r="J83" s="100"/>
      <c r="K83" s="64"/>
      <c r="L83" s="44"/>
      <c r="M83" s="52"/>
      <c r="N83" s="65"/>
      <c r="O83" s="52"/>
      <c r="P83" s="66"/>
      <c r="Q83" s="66"/>
      <c r="R83" s="49"/>
      <c r="S83" s="49"/>
      <c r="T83" s="49"/>
      <c r="U83" s="45">
        <f>SUM(R83:T83)</f>
        <v>0</v>
      </c>
      <c r="V83" s="49"/>
      <c r="W83" s="49"/>
      <c r="X83" s="49"/>
      <c r="Y83" s="45">
        <f>SUM(V83:X83)</f>
        <v>0</v>
      </c>
      <c r="Z83" s="49"/>
      <c r="AA83" s="49"/>
      <c r="AB83" s="49"/>
      <c r="AC83" s="45">
        <f>SUM(Z83:AB83)</f>
        <v>0</v>
      </c>
      <c r="AD83" s="49"/>
      <c r="AE83" s="49">
        <v>0</v>
      </c>
      <c r="AF83" s="49">
        <v>0</v>
      </c>
      <c r="AG83" s="45">
        <f>SUM(AD83:AF83)</f>
        <v>0</v>
      </c>
      <c r="AH83" s="45">
        <f>SUM(U83,Y83,AC83,AG83)</f>
        <v>0</v>
      </c>
      <c r="AI83" s="59">
        <f>IF(ISERROR(AH83/J82),0,AH83/J82)</f>
        <v>0</v>
      </c>
      <c r="AJ83" s="59" t="str">
        <f>IF(ISERROR(AH83/$AH$86),"-",AH83/$AH$86)</f>
        <v>-</v>
      </c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1:106" ht="24.95" customHeight="1" outlineLevel="1">
      <c r="A84" s="23">
        <v>2</v>
      </c>
      <c r="B84" s="23"/>
      <c r="C84" s="34"/>
      <c r="D84" s="39"/>
      <c r="E84" s="31"/>
      <c r="F84" s="31"/>
      <c r="G84" s="62"/>
      <c r="H84" s="36"/>
      <c r="I84" s="41"/>
      <c r="J84" s="101"/>
      <c r="K84" s="64"/>
      <c r="L84" s="44"/>
      <c r="M84" s="52"/>
      <c r="N84" s="65"/>
      <c r="O84" s="52"/>
      <c r="P84" s="66"/>
      <c r="Q84" s="66"/>
      <c r="R84" s="49"/>
      <c r="S84" s="49"/>
      <c r="T84" s="49"/>
      <c r="U84" s="45">
        <f>SUM(R84:T84)</f>
        <v>0</v>
      </c>
      <c r="V84" s="49"/>
      <c r="W84" s="49"/>
      <c r="X84" s="49"/>
      <c r="Y84" s="45">
        <f>SUM(V84:X84)</f>
        <v>0</v>
      </c>
      <c r="Z84" s="49"/>
      <c r="AA84" s="49"/>
      <c r="AB84" s="49"/>
      <c r="AC84" s="45">
        <f>SUM(Z84:AB84)</f>
        <v>0</v>
      </c>
      <c r="AD84" s="49"/>
      <c r="AE84" s="49">
        <v>0</v>
      </c>
      <c r="AF84" s="49">
        <v>0</v>
      </c>
      <c r="AG84" s="45">
        <f>SUM(AD84:AF84)</f>
        <v>0</v>
      </c>
      <c r="AH84" s="45">
        <f>SUM(U84,Y84,AC84,AG84)</f>
        <v>0</v>
      </c>
      <c r="AI84" s="59">
        <f>IF(ISERROR(AH84/J83),0,AH84/J83)</f>
        <v>0</v>
      </c>
      <c r="AJ84" s="59" t="str">
        <f>IF(ISERROR(AH84/$AH$86),"-",AH84/$AH$86)</f>
        <v>-</v>
      </c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</row>
    <row r="85" spans="1:106" s="16" customFormat="1" ht="24.95" customHeight="1">
      <c r="A85" s="106" t="s">
        <v>86</v>
      </c>
      <c r="B85" s="106"/>
      <c r="C85" s="106"/>
      <c r="D85" s="106"/>
      <c r="E85" s="106"/>
      <c r="F85" s="106"/>
      <c r="G85" s="106"/>
      <c r="H85" s="106"/>
      <c r="I85" s="106"/>
      <c r="J85" s="50">
        <f>J82</f>
        <v>0</v>
      </c>
      <c r="K85" s="50">
        <f>SUM(K83:K83)</f>
        <v>0</v>
      </c>
      <c r="L85" s="26"/>
      <c r="M85" s="50">
        <f>SUM(M83:M83)</f>
        <v>0</v>
      </c>
      <c r="N85" s="50">
        <f>SUM(N83:N83)</f>
        <v>0</v>
      </c>
      <c r="O85" s="50">
        <f>SUM(O83:O83)</f>
        <v>0</v>
      </c>
      <c r="P85" s="51"/>
      <c r="Q85" s="56"/>
      <c r="R85" s="50">
        <f t="shared" ref="R85:AH85" si="22">SUM(R83:R83)</f>
        <v>0</v>
      </c>
      <c r="S85" s="50">
        <f t="shared" si="22"/>
        <v>0</v>
      </c>
      <c r="T85" s="50">
        <f t="shared" si="22"/>
        <v>0</v>
      </c>
      <c r="U85" s="50">
        <f t="shared" si="22"/>
        <v>0</v>
      </c>
      <c r="V85" s="50">
        <f t="shared" si="22"/>
        <v>0</v>
      </c>
      <c r="W85" s="50">
        <f t="shared" si="22"/>
        <v>0</v>
      </c>
      <c r="X85" s="50">
        <f t="shared" si="22"/>
        <v>0</v>
      </c>
      <c r="Y85" s="50">
        <f t="shared" si="22"/>
        <v>0</v>
      </c>
      <c r="Z85" s="50">
        <f t="shared" si="22"/>
        <v>0</v>
      </c>
      <c r="AA85" s="50">
        <f t="shared" si="22"/>
        <v>0</v>
      </c>
      <c r="AB85" s="50">
        <f t="shared" si="22"/>
        <v>0</v>
      </c>
      <c r="AC85" s="50">
        <f t="shared" si="22"/>
        <v>0</v>
      </c>
      <c r="AD85" s="50">
        <f t="shared" si="22"/>
        <v>0</v>
      </c>
      <c r="AE85" s="50">
        <f t="shared" si="22"/>
        <v>0</v>
      </c>
      <c r="AF85" s="50">
        <f t="shared" si="22"/>
        <v>0</v>
      </c>
      <c r="AG85" s="50">
        <f t="shared" si="22"/>
        <v>0</v>
      </c>
      <c r="AH85" s="50">
        <f t="shared" si="22"/>
        <v>0</v>
      </c>
      <c r="AI85" s="61">
        <f>IF(ISERROR(AH85/J85),0,AH85/J85)</f>
        <v>0</v>
      </c>
      <c r="AJ85" s="61">
        <f>IF(ISERROR(AH85/$AH$86),0,AH85/$AH$86)</f>
        <v>0</v>
      </c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1:106" s="17" customFormat="1" ht="44.25" customHeight="1">
      <c r="A86" s="108" t="str">
        <f>"TOTAL ASIG."&amp;" "&amp;$A$5</f>
        <v>TOTAL ASIG. 24-03-344 "Programa de Apoyo a Familias para el Autoconsumo"</v>
      </c>
      <c r="B86" s="108"/>
      <c r="C86" s="108"/>
      <c r="D86" s="108"/>
      <c r="E86" s="108"/>
      <c r="F86" s="108"/>
      <c r="G86" s="108"/>
      <c r="H86" s="108"/>
      <c r="I86" s="108"/>
      <c r="J86" s="79">
        <f>SUM(J11,J15,J19,J23,J27,J31,J35,J49,J53,J57,J61,J65,J69,J73,J77,J81,J85)</f>
        <v>2501218000</v>
      </c>
      <c r="K86" s="79">
        <f>SUM(K11,K15,K19,K23,K27,K31,K35,K49,K53,K57,K61,K65,K69,K73,K77,K81,K85)</f>
        <v>189539000</v>
      </c>
      <c r="L86" s="79">
        <f>SUM(L11,L15,L19,L23,L27,L31,L35,L49,L53,L57,L61,L65,L69,L73,L77,L81,L85)</f>
        <v>0</v>
      </c>
      <c r="M86" s="79">
        <f>SUM(M11,M15,M19,M23,M27,M31,M35,M49,M53,M57,M61,M65,M69,M73,M77,M81,M85)</f>
        <v>0</v>
      </c>
      <c r="N86" s="79">
        <f>SUM(N11,N15,N19,N23,N27,N31,N35,N49,N53,N57,N61,N65,N69,N73,N77,N81,N85)</f>
        <v>0</v>
      </c>
      <c r="O86" s="79">
        <f>SUM(O11,O15,O19,O23,O27,O31,O35,O49,O53,O57,O61,O65,O69,O73,O77,O81,O85)</f>
        <v>0</v>
      </c>
      <c r="P86" s="79">
        <f>SUM(P11,P15,P19,P23,P27,P31,P35,P49,P53,P57,P61,P65,P69,P73,P77,P81,P85)</f>
        <v>0</v>
      </c>
      <c r="Q86" s="79">
        <f>SUM(Q11,Q15,Q19,Q23,Q27,Q31,Q35,Q49,Q53,Q57,Q61,Q65,Q69,Q73,Q77,Q81,Q85)</f>
        <v>0</v>
      </c>
      <c r="R86" s="79">
        <f>SUM(R11,R15,R19,R23,R27,R31,R35,R49,R53,R57,R61,R65,R69,R73,R77,R81,R85)</f>
        <v>0</v>
      </c>
      <c r="S86" s="79">
        <f>SUM(S11,S15,S19,S23,S27,S31,S35,S49,S53,S57,S61,S65,S69,S73,S77,S81,S85)</f>
        <v>0</v>
      </c>
      <c r="T86" s="79">
        <f>SUM(T11,T15,T19,T23,T27,T31,T35,T49,T53,T57,T61,T65,T69,T73,T77,T81,T85)</f>
        <v>0</v>
      </c>
      <c r="U86" s="79">
        <f>SUM(U11,U15,U19,U23,U27,U31,U35,U49,U53,U57,U61,U65,U69,U73,U77,U81,U85)</f>
        <v>0</v>
      </c>
      <c r="V86" s="79">
        <f>SUM(V11,V15,V19,V23,V27,V31,V35,V49,V53,V57,V61,V65,V69,V73,V77,V81,V85)</f>
        <v>0</v>
      </c>
      <c r="W86" s="79">
        <f>SUM(W11,W15,W19,W23,W27,W31,W35,W49,W53,W57,W61,W65,W69,W73,W77,W81,W85)</f>
        <v>0</v>
      </c>
      <c r="X86" s="79">
        <f>SUM(X11,X15,X19,X23,X27,X31,X35,X49,X53,X57,X61,X65,X69,X73,X77,X81,X85)</f>
        <v>0</v>
      </c>
      <c r="Y86" s="79">
        <f>SUM(Y11,Y15,Y19,Y23,Y27,Y31,Y35,Y49,Y53,Y57,Y61,Y65,Y69,Y73,Y77,Y81,Y85)</f>
        <v>0</v>
      </c>
      <c r="Z86" s="79">
        <f>SUM(Z11,Z15,Z19,Z23,Z27,Z31,Z35,Z49,Z53,Z57,Z61,Z65,Z69,Z73,Z77,Z81,Z85)</f>
        <v>0</v>
      </c>
      <c r="AA86" s="79">
        <f>SUM(AA11,AA15,AA19,AA23,AA27,AA31,AA35,AA49,AA53,AA57,AA61,AA65,AA69,AA73,AA77,AA81,AA85)</f>
        <v>0</v>
      </c>
      <c r="AB86" s="79">
        <f>SUM(AB11,AB15,AB19,AB23,AB27,AB31,AB35,AB49,AB53,AB57,AB61,AB65,AB69,AB73,AB77,AB81,AB85)</f>
        <v>0</v>
      </c>
      <c r="AC86" s="79">
        <f>SUM(AC11,AC15,AC19,AC23,AC27,AC31,AC35,AC49,AC53,AC57,AC61,AC65,AC69,AC73,AC77,AC81,AC85)</f>
        <v>0</v>
      </c>
      <c r="AD86" s="79">
        <f>SUM(AD11,AD15,AD19,AD23,AD27,AD31,AD35,AD49,AD53,AD57,AD61,AD65,AD69,AD73,AD77,AD81,AD85)</f>
        <v>0</v>
      </c>
      <c r="AE86" s="79">
        <f>SUM(AE11,AE15,AE19,AE23,AE27,AE31,AE35,AE49,AE53,AE57,AE61,AE65,AE69,AE73,AE77,AE81,AE85)</f>
        <v>0</v>
      </c>
      <c r="AF86" s="79">
        <f>SUM(AF11,AF15,AF19,AF23,AF27,AF31,AF35,AF49,AF53,AF57,AF61,AF65,AF69,AF73,AF77,AF81,AF85)</f>
        <v>0</v>
      </c>
      <c r="AG86" s="79">
        <f>SUM(AG11,AG15,AG19,AG23,AG27,AG31,AG35,AG49,AG53,AG57,AG61,AG65,AG69,AG73,AG77,AG81,AG85)</f>
        <v>0</v>
      </c>
      <c r="AH86" s="79">
        <f>SUM(AH11,AH15,AH19,AH23,AH27,AH31,AH35,AH49,AH53,AH57,AH61,AH65,AH69,AH73,AH77,AH81,AH85)</f>
        <v>0</v>
      </c>
      <c r="AI86" s="80">
        <f>IF(ISERROR(AH86/J86),0,AH86/J86)</f>
        <v>0</v>
      </c>
      <c r="AJ86" s="80">
        <f>IF(ISERROR(AH86/$AH$86),0,AH86/$AH$86)</f>
        <v>0</v>
      </c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</row>
    <row r="87" spans="1:106">
      <c r="J87" s="12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1:106">
      <c r="J88" s="12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</row>
    <row r="89" spans="1:106">
      <c r="J89" s="12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</row>
    <row r="90" spans="1:106">
      <c r="J90" s="12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1:106">
      <c r="J91" s="12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</row>
    <row r="92" spans="1:106"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</row>
    <row r="93" spans="1:106">
      <c r="J93" s="12"/>
      <c r="R93" s="12"/>
      <c r="S93" s="12"/>
      <c r="T93" s="12"/>
      <c r="V93" s="12"/>
      <c r="W93" s="12"/>
      <c r="X93" s="12"/>
      <c r="Z93" s="12"/>
      <c r="AA93" s="12"/>
      <c r="AB93" s="12"/>
      <c r="AD93" s="12"/>
      <c r="AE93" s="12"/>
      <c r="AF93" s="12"/>
    </row>
    <row r="94" spans="1:106">
      <c r="J94" s="12"/>
      <c r="R94" s="12"/>
      <c r="S94" s="12"/>
      <c r="T94" s="12"/>
      <c r="V94" s="12"/>
      <c r="W94" s="12"/>
      <c r="X94" s="12"/>
      <c r="Z94" s="12"/>
      <c r="AA94" s="12"/>
      <c r="AB94" s="12"/>
      <c r="AD94" s="12"/>
      <c r="AE94" s="12"/>
      <c r="AF94" s="12"/>
    </row>
    <row r="95" spans="1:106" s="3" customFormat="1">
      <c r="A95" s="5"/>
      <c r="B95" s="2"/>
      <c r="C95" s="2"/>
      <c r="D95" s="2"/>
      <c r="E95" s="5"/>
      <c r="F95" s="5"/>
      <c r="G95" s="2"/>
      <c r="H95" s="2"/>
      <c r="I95" s="2"/>
      <c r="J95" s="12"/>
      <c r="K95" s="12"/>
      <c r="L95" s="5"/>
      <c r="M95" s="2"/>
      <c r="N95" s="2"/>
      <c r="O95" s="2"/>
      <c r="P95" s="2"/>
      <c r="Q95" s="18"/>
      <c r="R95" s="12"/>
      <c r="S95" s="12"/>
      <c r="T95" s="12"/>
      <c r="V95" s="12"/>
      <c r="W95" s="12"/>
      <c r="X95" s="12"/>
      <c r="Z95" s="12"/>
      <c r="AA95" s="12"/>
      <c r="AB95" s="12"/>
      <c r="AD95" s="12"/>
      <c r="AE95" s="12"/>
      <c r="AF95" s="12"/>
      <c r="AI95" s="19"/>
      <c r="AJ95" s="19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</row>
    <row r="96" spans="1:106" s="3" customFormat="1">
      <c r="A96" s="5"/>
      <c r="B96" s="2"/>
      <c r="C96" s="2"/>
      <c r="D96" s="2"/>
      <c r="E96" s="5"/>
      <c r="F96" s="5"/>
      <c r="G96" s="2"/>
      <c r="H96" s="2"/>
      <c r="I96" s="2"/>
      <c r="J96" s="12"/>
      <c r="K96" s="12"/>
      <c r="L96" s="5"/>
      <c r="M96" s="2"/>
      <c r="N96" s="2"/>
      <c r="O96" s="2"/>
      <c r="P96" s="2"/>
      <c r="Q96" s="18"/>
      <c r="R96" s="12"/>
      <c r="S96" s="12"/>
      <c r="T96" s="12"/>
      <c r="V96" s="12"/>
      <c r="W96" s="12"/>
      <c r="X96" s="12"/>
      <c r="Z96" s="12"/>
      <c r="AA96" s="12"/>
      <c r="AB96" s="12"/>
      <c r="AD96" s="12"/>
      <c r="AE96" s="12"/>
      <c r="AF96" s="12"/>
      <c r="AI96" s="19"/>
      <c r="AJ96" s="19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</row>
    <row r="97" spans="1:106" s="3" customFormat="1">
      <c r="A97" s="5"/>
      <c r="B97" s="2"/>
      <c r="C97" s="2"/>
      <c r="D97" s="2"/>
      <c r="E97" s="5"/>
      <c r="F97" s="5"/>
      <c r="G97" s="2"/>
      <c r="H97" s="2"/>
      <c r="I97" s="2"/>
      <c r="J97" s="12"/>
      <c r="K97" s="12"/>
      <c r="L97" s="5"/>
      <c r="M97" s="2"/>
      <c r="N97" s="2"/>
      <c r="O97" s="2"/>
      <c r="P97" s="2"/>
      <c r="Q97" s="18"/>
      <c r="R97" s="12"/>
      <c r="S97" s="12"/>
      <c r="T97" s="12"/>
      <c r="V97" s="12"/>
      <c r="W97" s="12"/>
      <c r="X97" s="12"/>
      <c r="Z97" s="12"/>
      <c r="AA97" s="12"/>
      <c r="AB97" s="12"/>
      <c r="AD97" s="12"/>
      <c r="AE97" s="12"/>
      <c r="AF97" s="12"/>
      <c r="AI97" s="19"/>
      <c r="AJ97" s="19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</row>
    <row r="98" spans="1:106" s="3" customFormat="1">
      <c r="A98" s="5"/>
      <c r="B98" s="2"/>
      <c r="C98" s="2"/>
      <c r="D98" s="2"/>
      <c r="E98" s="5"/>
      <c r="F98" s="5"/>
      <c r="G98" s="2"/>
      <c r="H98" s="2"/>
      <c r="I98" s="2"/>
      <c r="J98" s="12"/>
      <c r="K98" s="12"/>
      <c r="L98" s="5"/>
      <c r="M98" s="2"/>
      <c r="N98" s="2"/>
      <c r="O98" s="2"/>
      <c r="P98" s="2"/>
      <c r="Q98" s="18"/>
      <c r="R98" s="12"/>
      <c r="S98" s="12"/>
      <c r="T98" s="12"/>
      <c r="V98" s="12"/>
      <c r="W98" s="12"/>
      <c r="X98" s="12"/>
      <c r="Z98" s="12"/>
      <c r="AA98" s="12"/>
      <c r="AB98" s="12"/>
      <c r="AD98" s="12"/>
      <c r="AE98" s="12"/>
      <c r="AF98" s="12"/>
      <c r="AI98" s="19"/>
      <c r="AJ98" s="19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</row>
    <row r="99" spans="1:106" s="3" customFormat="1">
      <c r="A99" s="5"/>
      <c r="B99" s="2"/>
      <c r="C99" s="2"/>
      <c r="D99" s="2"/>
      <c r="E99" s="5"/>
      <c r="F99" s="5"/>
      <c r="G99" s="2"/>
      <c r="H99" s="2"/>
      <c r="I99" s="2"/>
      <c r="J99" s="12"/>
      <c r="K99" s="12"/>
      <c r="L99" s="5"/>
      <c r="M99" s="2"/>
      <c r="N99" s="2"/>
      <c r="O99" s="2"/>
      <c r="P99" s="2"/>
      <c r="Q99" s="18"/>
      <c r="R99" s="12"/>
      <c r="S99" s="12"/>
      <c r="T99" s="12"/>
      <c r="V99" s="12"/>
      <c r="W99" s="12"/>
      <c r="X99" s="12"/>
      <c r="Z99" s="12"/>
      <c r="AA99" s="12"/>
      <c r="AB99" s="12"/>
      <c r="AD99" s="12"/>
      <c r="AE99" s="12"/>
      <c r="AF99" s="12"/>
      <c r="AI99" s="19"/>
      <c r="AJ99" s="19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</row>
    <row r="100" spans="1:106" s="3" customFormat="1">
      <c r="A100" s="5"/>
      <c r="B100" s="2"/>
      <c r="C100" s="2"/>
      <c r="D100" s="2"/>
      <c r="E100" s="5"/>
      <c r="F100" s="5"/>
      <c r="G100" s="2"/>
      <c r="H100" s="2"/>
      <c r="I100" s="2"/>
      <c r="J100" s="12"/>
      <c r="K100" s="12"/>
      <c r="L100" s="5"/>
      <c r="M100" s="2"/>
      <c r="N100" s="2"/>
      <c r="O100" s="2"/>
      <c r="P100" s="2"/>
      <c r="Q100" s="18"/>
      <c r="R100" s="12"/>
      <c r="S100" s="12"/>
      <c r="T100" s="12"/>
      <c r="V100" s="12"/>
      <c r="W100" s="12"/>
      <c r="X100" s="12"/>
      <c r="Z100" s="12"/>
      <c r="AA100" s="12"/>
      <c r="AB100" s="12"/>
      <c r="AD100" s="12"/>
      <c r="AE100" s="12"/>
      <c r="AF100" s="12"/>
      <c r="AI100" s="19"/>
      <c r="AJ100" s="19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</row>
    <row r="101" spans="1:106" s="3" customFormat="1">
      <c r="A101" s="5"/>
      <c r="B101" s="2"/>
      <c r="C101" s="2"/>
      <c r="D101" s="2"/>
      <c r="E101" s="5"/>
      <c r="F101" s="5"/>
      <c r="G101" s="2"/>
      <c r="H101" s="2"/>
      <c r="I101" s="2"/>
      <c r="J101" s="12"/>
      <c r="K101" s="12"/>
      <c r="L101" s="5"/>
      <c r="M101" s="2"/>
      <c r="N101" s="2"/>
      <c r="O101" s="2"/>
      <c r="P101" s="2"/>
      <c r="Q101" s="18"/>
      <c r="R101" s="12"/>
      <c r="S101" s="12"/>
      <c r="T101" s="12"/>
      <c r="V101" s="12"/>
      <c r="W101" s="12"/>
      <c r="X101" s="12"/>
      <c r="Z101" s="12"/>
      <c r="AA101" s="12"/>
      <c r="AB101" s="12"/>
      <c r="AD101" s="12"/>
      <c r="AE101" s="12"/>
      <c r="AF101" s="12"/>
      <c r="AI101" s="19"/>
      <c r="AJ101" s="19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</row>
    <row r="102" spans="1:106" s="3" customFormat="1">
      <c r="A102" s="5"/>
      <c r="B102" s="2"/>
      <c r="C102" s="2"/>
      <c r="D102" s="2"/>
      <c r="E102" s="5"/>
      <c r="F102" s="5"/>
      <c r="G102" s="2"/>
      <c r="H102" s="2"/>
      <c r="I102" s="2"/>
      <c r="J102" s="12"/>
      <c r="K102" s="12"/>
      <c r="L102" s="5"/>
      <c r="M102" s="2"/>
      <c r="N102" s="2"/>
      <c r="O102" s="2"/>
      <c r="P102" s="2"/>
      <c r="Q102" s="18"/>
      <c r="R102" s="12"/>
      <c r="S102" s="12"/>
      <c r="T102" s="12"/>
      <c r="V102" s="12"/>
      <c r="W102" s="12"/>
      <c r="X102" s="12"/>
      <c r="Z102" s="12"/>
      <c r="AA102" s="12"/>
      <c r="AB102" s="12"/>
      <c r="AD102" s="12"/>
      <c r="AE102" s="12"/>
      <c r="AF102" s="12"/>
      <c r="AI102" s="19"/>
      <c r="AJ102" s="19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</row>
    <row r="103" spans="1:106" s="3" customFormat="1">
      <c r="A103" s="5"/>
      <c r="B103" s="2"/>
      <c r="C103" s="2"/>
      <c r="D103" s="2"/>
      <c r="E103" s="5"/>
      <c r="F103" s="5"/>
      <c r="G103" s="2"/>
      <c r="H103" s="2"/>
      <c r="I103" s="2"/>
      <c r="J103" s="12"/>
      <c r="K103" s="12"/>
      <c r="L103" s="5"/>
      <c r="M103" s="2"/>
      <c r="N103" s="2"/>
      <c r="O103" s="2"/>
      <c r="P103" s="2"/>
      <c r="Q103" s="18"/>
      <c r="R103" s="12"/>
      <c r="S103" s="12"/>
      <c r="T103" s="12"/>
      <c r="V103" s="12"/>
      <c r="W103" s="12"/>
      <c r="X103" s="12"/>
      <c r="Z103" s="12"/>
      <c r="AA103" s="12"/>
      <c r="AB103" s="12"/>
      <c r="AD103" s="12"/>
      <c r="AE103" s="12"/>
      <c r="AF103" s="12"/>
      <c r="AI103" s="19"/>
      <c r="AJ103" s="19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</row>
    <row r="105" spans="1:106" s="3" customFormat="1">
      <c r="A105" s="2"/>
      <c r="B105" s="2"/>
      <c r="C105" s="2"/>
      <c r="D105" s="2"/>
      <c r="E105" s="63"/>
      <c r="F105" s="5"/>
      <c r="G105" s="2"/>
      <c r="H105" s="2"/>
      <c r="I105" s="2"/>
      <c r="K105" s="12"/>
      <c r="L105" s="5"/>
      <c r="M105" s="2"/>
      <c r="N105" s="2"/>
      <c r="O105" s="2"/>
      <c r="P105" s="2"/>
      <c r="Q105" s="18"/>
      <c r="AI105" s="19"/>
      <c r="AJ105" s="19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</row>
  </sheetData>
  <mergeCells count="80">
    <mergeCell ref="A1:AJ1"/>
    <mergeCell ref="A2:AJ2"/>
    <mergeCell ref="A3:AJ3"/>
    <mergeCell ref="A4:AJ4"/>
    <mergeCell ref="A5:AJ5"/>
    <mergeCell ref="AI6:AJ6"/>
    <mergeCell ref="A8:E8"/>
    <mergeCell ref="A11:I11"/>
    <mergeCell ref="A12:E12"/>
    <mergeCell ref="J6:J7"/>
    <mergeCell ref="J8:J10"/>
    <mergeCell ref="J12:J14"/>
    <mergeCell ref="K6:K7"/>
    <mergeCell ref="L6:L7"/>
    <mergeCell ref="P6:P7"/>
    <mergeCell ref="Q6:Q7"/>
    <mergeCell ref="U6:U7"/>
    <mergeCell ref="Y6:Y7"/>
    <mergeCell ref="AC6:AC7"/>
    <mergeCell ref="AG6:AG7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35:I35"/>
    <mergeCell ref="A36:E36"/>
    <mergeCell ref="A49:I49"/>
    <mergeCell ref="A50:E50"/>
    <mergeCell ref="A53:I53"/>
    <mergeCell ref="A70:E70"/>
    <mergeCell ref="A73:I73"/>
    <mergeCell ref="A54:E54"/>
    <mergeCell ref="A57:I57"/>
    <mergeCell ref="A58:E58"/>
    <mergeCell ref="A61:I61"/>
    <mergeCell ref="A62:E62"/>
    <mergeCell ref="A85:I85"/>
    <mergeCell ref="A86:I86"/>
    <mergeCell ref="A6:A7"/>
    <mergeCell ref="B6:B7"/>
    <mergeCell ref="D6:D7"/>
    <mergeCell ref="E6:E7"/>
    <mergeCell ref="F6:F7"/>
    <mergeCell ref="G6:G7"/>
    <mergeCell ref="A74:E74"/>
    <mergeCell ref="A77:I77"/>
    <mergeCell ref="A78:E78"/>
    <mergeCell ref="A81:I81"/>
    <mergeCell ref="A82:E82"/>
    <mergeCell ref="A65:I65"/>
    <mergeCell ref="A66:E66"/>
    <mergeCell ref="A69:I69"/>
    <mergeCell ref="J82:J84"/>
    <mergeCell ref="J36:J48"/>
    <mergeCell ref="J50:J52"/>
    <mergeCell ref="J54:J56"/>
    <mergeCell ref="J58:J60"/>
    <mergeCell ref="J62:J64"/>
    <mergeCell ref="J70:J72"/>
    <mergeCell ref="AH6:AH7"/>
    <mergeCell ref="J66:J68"/>
    <mergeCell ref="J74:J76"/>
    <mergeCell ref="J78:J80"/>
    <mergeCell ref="J16:J18"/>
    <mergeCell ref="J20:J22"/>
    <mergeCell ref="J24:J26"/>
    <mergeCell ref="J28:J30"/>
    <mergeCell ref="J32:J34"/>
    <mergeCell ref="AD6:AF6"/>
    <mergeCell ref="M6:O6"/>
    <mergeCell ref="R6:T6"/>
    <mergeCell ref="V6:X6"/>
    <mergeCell ref="Z6:AB6"/>
  </mergeCells>
  <dataValidations count="8">
    <dataValidation type="decimal" allowBlank="1" showInputMessage="1" showErrorMessage="1" errorTitle="Sólo números" error="Sólo ingresar números sin letras_x000a_" sqref="AD63:AF63 AD64 AF64 AE67:AF67 AD68:AF68 M71:N72 R71:T72 V71:X72 Z71:AB72 AD71:AF72 M25:M26 M55:M56 M83:M84 AD33:AD34 AF33:AF34 AF55:AF56 AD9:AE10 Z25:AA26 AD29:AE30 Z67:AB68 AD75:AE76 AD79:AE80 Z9:AB10 Z13:AB14 Z17:AB18 Z21:AB22 Z29:AB30 Z33:AB34 Z55:AB56 Z59:AB60 Z63:AB64 Z75:AB76 Z79:AB80 Z83:AB84 M9:N10 M13:N14 M17:N18 M21:N22 M29:N30 M33:N34 M59:N60 M63:N64 M67:N68 M75:N76 M79:N80 R9:T10 R13:T14 AD13:AF14 R17:T18 AD17:AF18 R21:T22 AD21:AF22 R25:T26 AD25:AF26 R29:T30 R33:T34 R55:T56 R59:T60 AD59:AF60 R63:T64 R67:T68 R75:T76 R79:T80 R83:T84 AD83:AF84 V9:X10 V13:X14 V17:X18 V21:X22 V25:X26 V29:X30 V33:X34 V55:X56 V59:X60 V63:X64 V67:X68 V75:X76 V79:X80 V83:X84 V37:X48 R37:T48 M37:N48 Z37:AB48 AD37:AE48 V51:X52 R51:T52 Z51:AB52 AD51:AE52 M51:M52" xr:uid="{00000000-0002-0000-1200-000000000000}">
      <formula1>-100000000</formula1>
      <formula2>10000000000</formula2>
    </dataValidation>
    <dataValidation type="textLength" operator="lessThanOrEqual" allowBlank="1" showInputMessage="1" showErrorMessage="1" sqref="AE64 AD67 K71:K72 K9:K10 K13:K14 K17:K18 K21:K22 K25:K26 K29:K30 K33:K34 AD55:AE56 K55:K56 K59:K60 K63:K64 K67:K68 K75:K76 K79:K80 K83:K84 AB25:AB26 AE33:AE34 AF9:AF10 AF29:AF30 AF75:AF76 AF79:AF80 K37:K48 AF37:AF48 AF51:AF52 K51:K52" xr:uid="{00000000-0002-0000-1200-000001000000}">
      <formula1>255</formula1>
    </dataValidation>
    <dataValidation type="textLength" operator="lessThanOrEqual" allowBlank="1" showInputMessage="1" showErrorMessage="1" errorTitle="MÁXIMO DE CARACTERES SOBREPASADO" error="Sólo 255 caracteres por celdas" sqref="C71:C72 E71:G72 L64 P71:Q72 C9:C10 C13:C14 C17:C18 C21:C22 C25:C26 C29:C30 C33:C34 C55:C56 C59:C60 E63:G64 C67:C68 C75:C76 C79:C80 L9:L10 E83:G84 L17:L18 L21:L22 L29:L30 L33:L34 L59:L60 C63:C64 L67:L68 L75:L76 L79:L80 N25:N26 N55:N56 N83:N84 Q59:Q60 P9:Q10 P13:Q14 P17:Q18 P21:Q22 P25:Q26 P29:Q30 P33:Q34 P55:Q56 P63:Q64 P67:Q68 P75:Q76 P79:Q80 P83:Q84 E9:G10 E13:G14 E17:G18 E21:G22 E25:G26 E29:G30 E33:G34 L14 E55:G56 E59:G60 C51:C52 E67:G68 E75:G76 E79:G80 C37:C48 E37:G48 P37:Q48 L37:L48 E51:G52 P51:Q52 N51:N52 L72" xr:uid="{00000000-0002-0000-1200-000002000000}">
      <formula1>255</formula1>
    </dataValidation>
    <dataValidation type="date" operator="greaterThan" allowBlank="1" showInputMessage="1" showErrorMessage="1" errorTitle="Error en Ingresos de Fechas" error="La fecha debe corresponder al Año 2014." sqref="D71:D72 D9:D10 D13:D14 D17:D18 D21:D22 D25:D26 D29:D30 D33:D34 D79:D80 D55:D56 D59:D60 D51:D52 D67:D68 D75:D76 D37:D48 D63:D64" xr:uid="{00000000-0002-0000-1200-000003000000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71:I72 H13:I14 H17:I18 H21:I22 H29:I30 H33:I34 H59:I60 H63:I64 H67:I68 H75:I76 H79:I80 H37:I48" xr:uid="{00000000-0002-0000-1200-000004000000}">
      <formula1>42005</formula1>
    </dataValidation>
    <dataValidation allowBlank="1" showInputMessage="1" showErrorMessage="1" errorTitle="Sólo números" error="Sólo ingresar números sin letras_x000a_" sqref="O8:O10 O12:O14 O16:O18 O20:O22 O24:O26 O28:O30 O32:O34 O54:O56 O58:O60 O62:O64 O66:O68 O70:O72 O74:O76 O78:O80 O82:O84 P59:P60 O36:O48 O50:O52" xr:uid="{00000000-0002-0000-1200-000005000000}"/>
    <dataValidation type="date" errorStyle="information" operator="greaterThan" allowBlank="1" showInputMessage="1" showErrorMessage="1" errorTitle="SÓLO FECHAS" error="Las fechas corresponden al presupuesto 2015" sqref="H9:H10" xr:uid="{00000000-0002-0000-1200-000006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:I10" xr:uid="{00000000-0002-0000-1200-000007000000}">
      <formula1>42005</formula1>
    </dataValidation>
  </dataValidations>
  <printOptions horizontalCentered="1" verticalCentered="1"/>
  <pageMargins left="0" right="0" top="0" bottom="0.74803149606299202" header="0.31496062992126" footer="0.31496062992126"/>
  <pageSetup paperSize="41" scale="62" orientation="landscape"/>
  <legacyDrawingHF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2">
    <tabColor rgb="FF33CCFF"/>
    <pageSetUpPr fitToPage="1"/>
  </sheetPr>
  <dimension ref="A1:Y42"/>
  <sheetViews>
    <sheetView topLeftCell="A7" workbookViewId="0">
      <selection activeCell="AB22" sqref="AB22"/>
    </sheetView>
  </sheetViews>
  <sheetFormatPr defaultColWidth="11.375" defaultRowHeight="10.5" outlineLevelCol="1"/>
  <cols>
    <col min="1" max="1" width="51.625" style="2" customWidth="1"/>
    <col min="2" max="2" width="14.125" style="3" customWidth="1"/>
    <col min="3" max="3" width="15.62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hidden="1" customWidth="1" outlineLevel="1"/>
    <col min="18" max="18" width="15.75" style="3" customWidth="1" collapsed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366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+'24-03-344 Ind. AUTOCONSUMO'!J11</f>
        <v>59800000</v>
      </c>
      <c r="C8" s="9">
        <f>+'24-03-344 Ind. AUTOCONSUMO'!K11</f>
        <v>0</v>
      </c>
      <c r="D8" s="9">
        <f>+'24-03-344 Ind. AUTOCONSUMO'!M11</f>
        <v>0</v>
      </c>
      <c r="E8" s="9">
        <f>+'24-03-344 Ind. AUTOCONSUMO'!N11</f>
        <v>0</v>
      </c>
      <c r="F8" s="9">
        <f>+'24-03-344 Ind. AUTOCONSUMO'!O11</f>
        <v>0</v>
      </c>
      <c r="G8" s="9">
        <f>+'24-03-344 Ind. AUTOCONSUMO'!R11</f>
        <v>0</v>
      </c>
      <c r="H8" s="9">
        <f>+'24-03-344 Ind. AUTOCONSUMO'!S11</f>
        <v>0</v>
      </c>
      <c r="I8" s="9">
        <f>+'24-03-344 Ind. AUTOCONSUMO'!T11</f>
        <v>0</v>
      </c>
      <c r="J8" s="9">
        <f>+'24-03-344 Ind. AUTOCONSUMO'!U11</f>
        <v>0</v>
      </c>
      <c r="K8" s="9">
        <f>+'24-03-344 Ind. AUTOCONSUMO'!V11</f>
        <v>0</v>
      </c>
      <c r="L8" s="9">
        <f>+'24-03-344 Ind. AUTOCONSUMO'!W11</f>
        <v>0</v>
      </c>
      <c r="M8" s="9">
        <f>+'24-03-344 Ind. AUTOCONSUMO'!X11</f>
        <v>0</v>
      </c>
      <c r="N8" s="9">
        <f>+'24-03-344 Ind. AUTOCONSUMO'!Y11</f>
        <v>0</v>
      </c>
      <c r="O8" s="9">
        <f>+'24-03-344 Ind. AUTOCONSUMO'!Z11</f>
        <v>0</v>
      </c>
      <c r="P8" s="9">
        <f>+'24-03-344 Ind. AUTOCONSUMO'!AA11</f>
        <v>0</v>
      </c>
      <c r="Q8" s="9">
        <f>+'24-03-344 Ind. AUTOCONSUMO'!AB11</f>
        <v>0</v>
      </c>
      <c r="R8" s="9">
        <f>+'24-03-344 Ind. AUTOCONSUMO'!AC11</f>
        <v>0</v>
      </c>
      <c r="S8" s="9">
        <f>+'24-03-344 Ind. AUTOCONSUMO'!AD11</f>
        <v>0</v>
      </c>
      <c r="T8" s="9">
        <f>+'24-03-344 Ind. AUTOCONSUMO'!AE11</f>
        <v>0</v>
      </c>
      <c r="U8" s="9">
        <f>+'24-03-344 Ind. AUTOCONSUMO'!AF11</f>
        <v>0</v>
      </c>
      <c r="V8" s="9">
        <f>+'24-03-344 Ind. AUTOCONSUMO'!AG11</f>
        <v>0</v>
      </c>
      <c r="W8" s="9">
        <f>+'24-03-344 Ind. AUTOCONSUMO'!AH11</f>
        <v>0</v>
      </c>
      <c r="X8" s="14">
        <f>+'24-03-344 Ind. AUTOCONSUMO'!AI11</f>
        <v>0</v>
      </c>
      <c r="Y8" s="14">
        <f>+'24-03-344 Ind. AUTOCONSUMO'!AJ11</f>
        <v>0</v>
      </c>
    </row>
    <row r="9" spans="1:25" ht="24.75" customHeight="1">
      <c r="A9" s="8" t="s">
        <v>48</v>
      </c>
      <c r="B9" s="9">
        <f>+'24-03-344 Ind. AUTOCONSUMO'!J15</f>
        <v>14950000</v>
      </c>
      <c r="C9" s="9">
        <f>+'24-03-344 Ind. AUTOCONSUMO'!K15</f>
        <v>14950000</v>
      </c>
      <c r="D9" s="9">
        <f>+'24-03-344 Ind. AUTOCONSUMO'!M15</f>
        <v>0</v>
      </c>
      <c r="E9" s="9">
        <f>+'24-03-344 Ind. AUTOCONSUMO'!N15</f>
        <v>0</v>
      </c>
      <c r="F9" s="9">
        <f>+'24-03-344 Ind. AUTOCONSUMO'!O15</f>
        <v>0</v>
      </c>
      <c r="G9" s="9">
        <f>+'24-03-344 Ind. AUTOCONSUMO'!R15</f>
        <v>0</v>
      </c>
      <c r="H9" s="9">
        <f>+'24-03-344 Ind. AUTOCONSUMO'!S15</f>
        <v>0</v>
      </c>
      <c r="I9" s="9">
        <f>+'24-03-344 Ind. AUTOCONSUMO'!T15</f>
        <v>0</v>
      </c>
      <c r="J9" s="9">
        <f>+'24-03-344 Ind. AUTOCONSUMO'!U15</f>
        <v>0</v>
      </c>
      <c r="K9" s="9">
        <f>+'24-03-344 Ind. AUTOCONSUMO'!V15</f>
        <v>0</v>
      </c>
      <c r="L9" s="9">
        <f>+'24-03-344 Ind. AUTOCONSUMO'!W15</f>
        <v>0</v>
      </c>
      <c r="M9" s="9">
        <f>+'24-03-344 Ind. AUTOCONSUMO'!X15</f>
        <v>0</v>
      </c>
      <c r="N9" s="9">
        <f>+'24-03-344 Ind. AUTOCONSUMO'!Y15</f>
        <v>0</v>
      </c>
      <c r="O9" s="9">
        <f>+'24-03-344 Ind. AUTOCONSUMO'!Z15</f>
        <v>0</v>
      </c>
      <c r="P9" s="9">
        <f>+'24-03-344 Ind. AUTOCONSUMO'!AA15</f>
        <v>0</v>
      </c>
      <c r="Q9" s="9">
        <f>+'24-03-344 Ind. AUTOCONSUMO'!AB15</f>
        <v>0</v>
      </c>
      <c r="R9" s="9">
        <f>+'24-03-344 Ind. AUTOCONSUMO'!AC15</f>
        <v>0</v>
      </c>
      <c r="S9" s="9">
        <f>+'24-03-344 Ind. AUTOCONSUMO'!AD15</f>
        <v>0</v>
      </c>
      <c r="T9" s="9">
        <f>+'24-03-344 Ind. AUTOCONSUMO'!AE15</f>
        <v>0</v>
      </c>
      <c r="U9" s="9">
        <f>+'24-03-344 Ind. AUTOCONSUMO'!AF15</f>
        <v>0</v>
      </c>
      <c r="V9" s="9">
        <f>+'24-03-344 Ind. AUTOCONSUMO'!AG15</f>
        <v>0</v>
      </c>
      <c r="W9" s="9">
        <f>+'24-03-344 Ind. AUTOCONSUMO'!AH15</f>
        <v>0</v>
      </c>
      <c r="X9" s="14">
        <f>+'24-03-344 Ind. AUTOCONSUMO'!AI15</f>
        <v>0</v>
      </c>
      <c r="Y9" s="14">
        <f>+'24-03-344 Ind. AUTOCONSUMO'!AJ15</f>
        <v>0</v>
      </c>
    </row>
    <row r="10" spans="1:25" ht="24.75" customHeight="1">
      <c r="A10" s="8" t="s">
        <v>50</v>
      </c>
      <c r="B10" s="9">
        <f>+'24-03-344 Ind. AUTOCONSUMO'!J19</f>
        <v>22425000</v>
      </c>
      <c r="C10" s="9">
        <f>+'24-03-344 Ind. AUTOCONSUMO'!K19</f>
        <v>0</v>
      </c>
      <c r="D10" s="9">
        <f>+'24-03-344 Ind. AUTOCONSUMO'!M19</f>
        <v>0</v>
      </c>
      <c r="E10" s="9">
        <f>+'24-03-344 Ind. AUTOCONSUMO'!N19</f>
        <v>0</v>
      </c>
      <c r="F10" s="9">
        <f>+'24-03-344 Ind. AUTOCONSUMO'!O19</f>
        <v>0</v>
      </c>
      <c r="G10" s="9">
        <f>+'24-03-344 Ind. AUTOCONSUMO'!R19</f>
        <v>0</v>
      </c>
      <c r="H10" s="9">
        <f>+'24-03-344 Ind. AUTOCONSUMO'!S19</f>
        <v>0</v>
      </c>
      <c r="I10" s="9">
        <f>+'24-03-344 Ind. AUTOCONSUMO'!T19</f>
        <v>0</v>
      </c>
      <c r="J10" s="9">
        <f>+'24-03-344 Ind. AUTOCONSUMO'!U19</f>
        <v>0</v>
      </c>
      <c r="K10" s="9">
        <f>+'24-03-344 Ind. AUTOCONSUMO'!V19</f>
        <v>0</v>
      </c>
      <c r="L10" s="9">
        <f>+'24-03-344 Ind. AUTOCONSUMO'!W19</f>
        <v>0</v>
      </c>
      <c r="M10" s="9">
        <f>+'24-03-344 Ind. AUTOCONSUMO'!X19</f>
        <v>0</v>
      </c>
      <c r="N10" s="9">
        <f>+'24-03-344 Ind. AUTOCONSUMO'!Y19</f>
        <v>0</v>
      </c>
      <c r="O10" s="9">
        <f>+'24-03-344 Ind. AUTOCONSUMO'!Z19</f>
        <v>0</v>
      </c>
      <c r="P10" s="9">
        <f>+'24-03-344 Ind. AUTOCONSUMO'!AA19</f>
        <v>0</v>
      </c>
      <c r="Q10" s="9">
        <f>+'24-03-344 Ind. AUTOCONSUMO'!AB19</f>
        <v>0</v>
      </c>
      <c r="R10" s="9">
        <f>+'24-03-344 Ind. AUTOCONSUMO'!AC19</f>
        <v>0</v>
      </c>
      <c r="S10" s="9">
        <f>+'24-03-344 Ind. AUTOCONSUMO'!AD19</f>
        <v>0</v>
      </c>
      <c r="T10" s="9">
        <f>+'24-03-344 Ind. AUTOCONSUMO'!AE19</f>
        <v>0</v>
      </c>
      <c r="U10" s="9">
        <f>+'24-03-344 Ind. AUTOCONSUMO'!AF19</f>
        <v>0</v>
      </c>
      <c r="V10" s="9">
        <f>+'24-03-344 Ind. AUTOCONSUMO'!AG19</f>
        <v>0</v>
      </c>
      <c r="W10" s="9">
        <f>+'24-03-344 Ind. AUTOCONSUMO'!AH19</f>
        <v>0</v>
      </c>
      <c r="X10" s="14">
        <f>+'24-03-344 Ind. AUTOCONSUMO'!AI19</f>
        <v>0</v>
      </c>
      <c r="Y10" s="14">
        <f>+'24-03-344 Ind. AUTOCONSUMO'!AJ19</f>
        <v>0</v>
      </c>
    </row>
    <row r="11" spans="1:25" ht="24.75" customHeight="1">
      <c r="A11" s="8" t="s">
        <v>52</v>
      </c>
      <c r="B11" s="9">
        <f>+'24-03-344 Ind. AUTOCONSUMO'!J23</f>
        <v>210600000</v>
      </c>
      <c r="C11" s="9">
        <f>+'24-03-344 Ind. AUTOCONSUMO'!K23</f>
        <v>0</v>
      </c>
      <c r="D11" s="9">
        <f>+'24-03-344 Ind. AUTOCONSUMO'!M23</f>
        <v>0</v>
      </c>
      <c r="E11" s="9">
        <f>+'24-03-344 Ind. AUTOCONSUMO'!N23</f>
        <v>0</v>
      </c>
      <c r="F11" s="9">
        <f>+'24-03-344 Ind. AUTOCONSUMO'!O23</f>
        <v>0</v>
      </c>
      <c r="G11" s="9">
        <f>+'24-03-344 Ind. AUTOCONSUMO'!R23</f>
        <v>0</v>
      </c>
      <c r="H11" s="9">
        <f>+'24-03-344 Ind. AUTOCONSUMO'!S23</f>
        <v>0</v>
      </c>
      <c r="I11" s="9">
        <f>+'24-03-344 Ind. AUTOCONSUMO'!T23</f>
        <v>0</v>
      </c>
      <c r="J11" s="9">
        <f>+'24-03-344 Ind. AUTOCONSUMO'!U23</f>
        <v>0</v>
      </c>
      <c r="K11" s="9">
        <f>+'24-03-344 Ind. AUTOCONSUMO'!V23</f>
        <v>0</v>
      </c>
      <c r="L11" s="9">
        <f>+'24-03-344 Ind. AUTOCONSUMO'!W23</f>
        <v>0</v>
      </c>
      <c r="M11" s="9">
        <f>+'24-03-344 Ind. AUTOCONSUMO'!X23</f>
        <v>0</v>
      </c>
      <c r="N11" s="9">
        <f>+'24-03-344 Ind. AUTOCONSUMO'!Y23</f>
        <v>0</v>
      </c>
      <c r="O11" s="9">
        <f>+'24-03-344 Ind. AUTOCONSUMO'!Z23</f>
        <v>0</v>
      </c>
      <c r="P11" s="9">
        <f>+'24-03-344 Ind. AUTOCONSUMO'!AA23</f>
        <v>0</v>
      </c>
      <c r="Q11" s="9">
        <f>+'24-03-344 Ind. AUTOCONSUMO'!AB23</f>
        <v>0</v>
      </c>
      <c r="R11" s="9">
        <f>+'24-03-344 Ind. AUTOCONSUMO'!AC23</f>
        <v>0</v>
      </c>
      <c r="S11" s="9">
        <f>+'24-03-344 Ind. AUTOCONSUMO'!AD23</f>
        <v>0</v>
      </c>
      <c r="T11" s="9">
        <f>+'24-03-344 Ind. AUTOCONSUMO'!AE23</f>
        <v>0</v>
      </c>
      <c r="U11" s="9">
        <f>+'24-03-344 Ind. AUTOCONSUMO'!AF23</f>
        <v>0</v>
      </c>
      <c r="V11" s="9">
        <f>+'24-03-344 Ind. AUTOCONSUMO'!AG23</f>
        <v>0</v>
      </c>
      <c r="W11" s="9">
        <f>+'24-03-344 Ind. AUTOCONSUMO'!AH23</f>
        <v>0</v>
      </c>
      <c r="X11" s="14">
        <f>+'24-03-344 Ind. AUTOCONSUMO'!AI23</f>
        <v>0</v>
      </c>
      <c r="Y11" s="14">
        <f>+'24-03-344 Ind. AUTOCONSUMO'!AJ23</f>
        <v>0</v>
      </c>
    </row>
    <row r="12" spans="1:25" ht="24.75" customHeight="1">
      <c r="A12" s="8" t="s">
        <v>54</v>
      </c>
      <c r="B12" s="9">
        <f>+'24-03-344 Ind. AUTOCONSUMO'!J27</f>
        <v>228960000</v>
      </c>
      <c r="C12" s="9">
        <f>+'24-03-344 Ind. AUTOCONSUMO'!K27</f>
        <v>0</v>
      </c>
      <c r="D12" s="9">
        <f>+'24-03-344 Ind. AUTOCONSUMO'!M27</f>
        <v>0</v>
      </c>
      <c r="E12" s="9">
        <f>+'24-03-344 Ind. AUTOCONSUMO'!N27</f>
        <v>0</v>
      </c>
      <c r="F12" s="9">
        <f>+'24-03-344 Ind. AUTOCONSUMO'!O27</f>
        <v>0</v>
      </c>
      <c r="G12" s="9">
        <f>+'24-03-344 Ind. AUTOCONSUMO'!R27</f>
        <v>0</v>
      </c>
      <c r="H12" s="9">
        <f>+'24-03-344 Ind. AUTOCONSUMO'!S27</f>
        <v>0</v>
      </c>
      <c r="I12" s="9">
        <f>+'24-03-344 Ind. AUTOCONSUMO'!T27</f>
        <v>0</v>
      </c>
      <c r="J12" s="9">
        <f>+'24-03-344 Ind. AUTOCONSUMO'!U27</f>
        <v>0</v>
      </c>
      <c r="K12" s="9">
        <f>+'24-03-344 Ind. AUTOCONSUMO'!V27</f>
        <v>0</v>
      </c>
      <c r="L12" s="9">
        <f>+'24-03-344 Ind. AUTOCONSUMO'!W27</f>
        <v>0</v>
      </c>
      <c r="M12" s="9">
        <f>+'24-03-344 Ind. AUTOCONSUMO'!X27</f>
        <v>0</v>
      </c>
      <c r="N12" s="9">
        <f>+'24-03-344 Ind. AUTOCONSUMO'!Y27</f>
        <v>0</v>
      </c>
      <c r="O12" s="9">
        <f>+'24-03-344 Ind. AUTOCONSUMO'!Z27</f>
        <v>0</v>
      </c>
      <c r="P12" s="9">
        <f>+'24-03-344 Ind. AUTOCONSUMO'!AA27</f>
        <v>0</v>
      </c>
      <c r="Q12" s="9">
        <f>+'24-03-344 Ind. AUTOCONSUMO'!AB27</f>
        <v>0</v>
      </c>
      <c r="R12" s="9">
        <f>+'24-03-344 Ind. AUTOCONSUMO'!AC27</f>
        <v>0</v>
      </c>
      <c r="S12" s="9">
        <f>+'24-03-344 Ind. AUTOCONSUMO'!AD27</f>
        <v>0</v>
      </c>
      <c r="T12" s="9">
        <f>+'24-03-344 Ind. AUTOCONSUMO'!AE27</f>
        <v>0</v>
      </c>
      <c r="U12" s="9">
        <f>+'24-03-344 Ind. AUTOCONSUMO'!AF27</f>
        <v>0</v>
      </c>
      <c r="V12" s="9">
        <f>+'24-03-344 Ind. AUTOCONSUMO'!AG27</f>
        <v>0</v>
      </c>
      <c r="W12" s="9">
        <f>+'24-03-344 Ind. AUTOCONSUMO'!AH27</f>
        <v>0</v>
      </c>
      <c r="X12" s="14">
        <f>+'24-03-344 Ind. AUTOCONSUMO'!AI27</f>
        <v>0</v>
      </c>
      <c r="Y12" s="14">
        <f>+'24-03-344 Ind. AUTOCONSUMO'!AJ27</f>
        <v>0</v>
      </c>
    </row>
    <row r="13" spans="1:25" ht="24.75" customHeight="1">
      <c r="A13" s="8" t="s">
        <v>57</v>
      </c>
      <c r="B13" s="9">
        <f>+'24-03-344 Ind. AUTOCONSUMO'!J31</f>
        <v>238140000</v>
      </c>
      <c r="C13" s="9">
        <f>+'24-03-344 Ind. AUTOCONSUMO'!K31</f>
        <v>0</v>
      </c>
      <c r="D13" s="9">
        <f>+'24-03-344 Ind. AUTOCONSUMO'!M31</f>
        <v>0</v>
      </c>
      <c r="E13" s="9">
        <f>+'24-03-344 Ind. AUTOCONSUMO'!N31</f>
        <v>0</v>
      </c>
      <c r="F13" s="9">
        <f>+'24-03-344 Ind. AUTOCONSUMO'!O31</f>
        <v>0</v>
      </c>
      <c r="G13" s="9">
        <f>+'24-03-344 Ind. AUTOCONSUMO'!R31</f>
        <v>0</v>
      </c>
      <c r="H13" s="9">
        <f>+'24-03-344 Ind. AUTOCONSUMO'!S31</f>
        <v>0</v>
      </c>
      <c r="I13" s="9">
        <f>+'24-03-344 Ind. AUTOCONSUMO'!T31</f>
        <v>0</v>
      </c>
      <c r="J13" s="9">
        <f>+'24-03-344 Ind. AUTOCONSUMO'!U31</f>
        <v>0</v>
      </c>
      <c r="K13" s="9">
        <f>+'24-03-344 Ind. AUTOCONSUMO'!V31</f>
        <v>0</v>
      </c>
      <c r="L13" s="9">
        <f>+'24-03-344 Ind. AUTOCONSUMO'!W31</f>
        <v>0</v>
      </c>
      <c r="M13" s="9">
        <f>+'24-03-344 Ind. AUTOCONSUMO'!X31</f>
        <v>0</v>
      </c>
      <c r="N13" s="9">
        <f>+'24-03-344 Ind. AUTOCONSUMO'!Y31</f>
        <v>0</v>
      </c>
      <c r="O13" s="9">
        <f>+'24-03-344 Ind. AUTOCONSUMO'!Z31</f>
        <v>0</v>
      </c>
      <c r="P13" s="9">
        <f>+'24-03-344 Ind. AUTOCONSUMO'!AA31</f>
        <v>0</v>
      </c>
      <c r="Q13" s="9">
        <f>+'24-03-344 Ind. AUTOCONSUMO'!AB31</f>
        <v>0</v>
      </c>
      <c r="R13" s="9">
        <f>+'24-03-344 Ind. AUTOCONSUMO'!AC31</f>
        <v>0</v>
      </c>
      <c r="S13" s="9">
        <f>+'24-03-344 Ind. AUTOCONSUMO'!AD31</f>
        <v>0</v>
      </c>
      <c r="T13" s="9">
        <f>+'24-03-344 Ind. AUTOCONSUMO'!AE31</f>
        <v>0</v>
      </c>
      <c r="U13" s="9">
        <f>+'24-03-344 Ind. AUTOCONSUMO'!AF31</f>
        <v>0</v>
      </c>
      <c r="V13" s="9">
        <f>+'24-03-344 Ind. AUTOCONSUMO'!AG31</f>
        <v>0</v>
      </c>
      <c r="W13" s="9">
        <f>+'24-03-344 Ind. AUTOCONSUMO'!AH31</f>
        <v>0</v>
      </c>
      <c r="X13" s="14">
        <f>+'24-03-344 Ind. AUTOCONSUMO'!AI31</f>
        <v>0</v>
      </c>
      <c r="Y13" s="14">
        <f>+'24-03-344 Ind. AUTOCONSUMO'!AJ31</f>
        <v>0</v>
      </c>
    </row>
    <row r="14" spans="1:25" ht="24.75" customHeight="1">
      <c r="A14" s="8" t="s">
        <v>59</v>
      </c>
      <c r="B14" s="9">
        <f>+'24-03-344 Ind. AUTOCONSUMO'!J35</f>
        <v>416880000</v>
      </c>
      <c r="C14" s="9">
        <f>+'24-03-344 Ind. AUTOCONSUMO'!K35</f>
        <v>0</v>
      </c>
      <c r="D14" s="9">
        <f>+'24-03-344 Ind. AUTOCONSUMO'!M35</f>
        <v>0</v>
      </c>
      <c r="E14" s="9">
        <f>+'24-03-344 Ind. AUTOCONSUMO'!N35</f>
        <v>0</v>
      </c>
      <c r="F14" s="9">
        <f>+'24-03-344 Ind. AUTOCONSUMO'!O35</f>
        <v>0</v>
      </c>
      <c r="G14" s="9">
        <f>+'24-03-344 Ind. AUTOCONSUMO'!R35</f>
        <v>0</v>
      </c>
      <c r="H14" s="9">
        <f>+'24-03-344 Ind. AUTOCONSUMO'!S35</f>
        <v>0</v>
      </c>
      <c r="I14" s="9">
        <f>+'24-03-344 Ind. AUTOCONSUMO'!T35</f>
        <v>0</v>
      </c>
      <c r="J14" s="9">
        <f>+'24-03-344 Ind. AUTOCONSUMO'!U35</f>
        <v>0</v>
      </c>
      <c r="K14" s="9">
        <f>+'24-03-344 Ind. AUTOCONSUMO'!V35</f>
        <v>0</v>
      </c>
      <c r="L14" s="9">
        <f>+'24-03-344 Ind. AUTOCONSUMO'!W35</f>
        <v>0</v>
      </c>
      <c r="M14" s="9">
        <f>+'24-03-344 Ind. AUTOCONSUMO'!X35</f>
        <v>0</v>
      </c>
      <c r="N14" s="9">
        <f>+'24-03-344 Ind. AUTOCONSUMO'!Y35</f>
        <v>0</v>
      </c>
      <c r="O14" s="9">
        <f>+'24-03-344 Ind. AUTOCONSUMO'!Z35</f>
        <v>0</v>
      </c>
      <c r="P14" s="9">
        <f>+'24-03-344 Ind. AUTOCONSUMO'!AA35</f>
        <v>0</v>
      </c>
      <c r="Q14" s="9">
        <f>+'24-03-344 Ind. AUTOCONSUMO'!AB35</f>
        <v>0</v>
      </c>
      <c r="R14" s="9">
        <f>+'24-03-344 Ind. AUTOCONSUMO'!AC35</f>
        <v>0</v>
      </c>
      <c r="S14" s="9">
        <f>+'24-03-344 Ind. AUTOCONSUMO'!AD35</f>
        <v>0</v>
      </c>
      <c r="T14" s="9">
        <f>+'24-03-344 Ind. AUTOCONSUMO'!AE35</f>
        <v>0</v>
      </c>
      <c r="U14" s="9">
        <f>+'24-03-344 Ind. AUTOCONSUMO'!AF35</f>
        <v>0</v>
      </c>
      <c r="V14" s="9">
        <f>+'24-03-344 Ind. AUTOCONSUMO'!AG35</f>
        <v>0</v>
      </c>
      <c r="W14" s="9">
        <f>+'24-03-344 Ind. AUTOCONSUMO'!AH35</f>
        <v>0</v>
      </c>
      <c r="X14" s="14">
        <f>+'24-03-344 Ind. AUTOCONSUMO'!AI35</f>
        <v>0</v>
      </c>
      <c r="Y14" s="14">
        <f>+'24-03-344 Ind. AUTOCONSUMO'!AJ35</f>
        <v>0</v>
      </c>
    </row>
    <row r="15" spans="1:25" ht="24.75" customHeight="1">
      <c r="A15" s="8" t="s">
        <v>61</v>
      </c>
      <c r="B15" s="9">
        <f>+'24-03-344 Ind. AUTOCONSUMO'!J49</f>
        <v>164430000</v>
      </c>
      <c r="C15" s="9">
        <f>+'24-03-344 Ind. AUTOCONSUMO'!K49</f>
        <v>137214000</v>
      </c>
      <c r="D15" s="9">
        <f>+'24-03-344 Ind. AUTOCONSUMO'!M49</f>
        <v>0</v>
      </c>
      <c r="E15" s="9">
        <f>+'24-03-344 Ind. AUTOCONSUMO'!N49</f>
        <v>0</v>
      </c>
      <c r="F15" s="9">
        <f>+'24-03-344 Ind. AUTOCONSUMO'!O49</f>
        <v>0</v>
      </c>
      <c r="G15" s="9">
        <f>+'24-03-344 Ind. AUTOCONSUMO'!R49</f>
        <v>0</v>
      </c>
      <c r="H15" s="9">
        <f>+'24-03-344 Ind. AUTOCONSUMO'!S49</f>
        <v>0</v>
      </c>
      <c r="I15" s="9">
        <f>+'24-03-344 Ind. AUTOCONSUMO'!T49</f>
        <v>0</v>
      </c>
      <c r="J15" s="9">
        <f>+'24-03-344 Ind. AUTOCONSUMO'!U49</f>
        <v>0</v>
      </c>
      <c r="K15" s="9">
        <f>+'24-03-344 Ind. AUTOCONSUMO'!V49</f>
        <v>0</v>
      </c>
      <c r="L15" s="9">
        <f>+'24-03-344 Ind. AUTOCONSUMO'!W49</f>
        <v>0</v>
      </c>
      <c r="M15" s="9">
        <f>+'24-03-344 Ind. AUTOCONSUMO'!X49</f>
        <v>0</v>
      </c>
      <c r="N15" s="9">
        <f>+'24-03-344 Ind. AUTOCONSUMO'!Y49</f>
        <v>0</v>
      </c>
      <c r="O15" s="9">
        <f>+'24-03-344 Ind. AUTOCONSUMO'!Z49</f>
        <v>0</v>
      </c>
      <c r="P15" s="9">
        <f>+'24-03-344 Ind. AUTOCONSUMO'!AA49</f>
        <v>0</v>
      </c>
      <c r="Q15" s="9">
        <f>+'24-03-344 Ind. AUTOCONSUMO'!AB49</f>
        <v>0</v>
      </c>
      <c r="R15" s="9">
        <f>+'24-03-344 Ind. AUTOCONSUMO'!AC49</f>
        <v>0</v>
      </c>
      <c r="S15" s="9">
        <f>+'24-03-344 Ind. AUTOCONSUMO'!AD49</f>
        <v>0</v>
      </c>
      <c r="T15" s="9">
        <f>+'24-03-344 Ind. AUTOCONSUMO'!AE49</f>
        <v>0</v>
      </c>
      <c r="U15" s="9">
        <f>+'24-03-344 Ind. AUTOCONSUMO'!AF49</f>
        <v>0</v>
      </c>
      <c r="V15" s="9">
        <f>+'24-03-344 Ind. AUTOCONSUMO'!AG49</f>
        <v>0</v>
      </c>
      <c r="W15" s="9">
        <f>+'24-03-344 Ind. AUTOCONSUMO'!AH49</f>
        <v>0</v>
      </c>
      <c r="X15" s="14">
        <f>+'24-03-344 Ind. AUTOCONSUMO'!AI49</f>
        <v>0</v>
      </c>
      <c r="Y15" s="14">
        <f>+'24-03-344 Ind. AUTOCONSUMO'!AJ49</f>
        <v>0</v>
      </c>
    </row>
    <row r="16" spans="1:25" ht="24.75" customHeight="1">
      <c r="A16" s="8" t="s">
        <v>63</v>
      </c>
      <c r="B16" s="9">
        <f>+'24-03-344 Ind. AUTOCONSUMO'!J53</f>
        <v>430920000</v>
      </c>
      <c r="C16" s="9">
        <f>+'24-03-344 Ind. AUTOCONSUMO'!K53</f>
        <v>0</v>
      </c>
      <c r="D16" s="9">
        <f>+'24-03-344 Ind. AUTOCONSUMO'!M53</f>
        <v>0</v>
      </c>
      <c r="E16" s="9">
        <f>+'24-03-344 Ind. AUTOCONSUMO'!N53</f>
        <v>0</v>
      </c>
      <c r="F16" s="9">
        <f>+'24-03-344 Ind. AUTOCONSUMO'!O53</f>
        <v>0</v>
      </c>
      <c r="G16" s="9">
        <f>+'24-03-344 Ind. AUTOCONSUMO'!R53</f>
        <v>0</v>
      </c>
      <c r="H16" s="9">
        <f>+'24-03-344 Ind. AUTOCONSUMO'!S53</f>
        <v>0</v>
      </c>
      <c r="I16" s="9">
        <f>+'24-03-344 Ind. AUTOCONSUMO'!T53</f>
        <v>0</v>
      </c>
      <c r="J16" s="9">
        <f>+'24-03-344 Ind. AUTOCONSUMO'!U53</f>
        <v>0</v>
      </c>
      <c r="K16" s="9">
        <f>+'24-03-344 Ind. AUTOCONSUMO'!V53</f>
        <v>0</v>
      </c>
      <c r="L16" s="9">
        <f>+'24-03-344 Ind. AUTOCONSUMO'!W53</f>
        <v>0</v>
      </c>
      <c r="M16" s="9">
        <f>+'24-03-344 Ind. AUTOCONSUMO'!X53</f>
        <v>0</v>
      </c>
      <c r="N16" s="9">
        <f>+'24-03-344 Ind. AUTOCONSUMO'!Y53</f>
        <v>0</v>
      </c>
      <c r="O16" s="9">
        <f>+'24-03-344 Ind. AUTOCONSUMO'!Z53</f>
        <v>0</v>
      </c>
      <c r="P16" s="9">
        <f>+'24-03-344 Ind. AUTOCONSUMO'!AA53</f>
        <v>0</v>
      </c>
      <c r="Q16" s="9">
        <f>+'24-03-344 Ind. AUTOCONSUMO'!AB53</f>
        <v>0</v>
      </c>
      <c r="R16" s="9">
        <f>+'24-03-344 Ind. AUTOCONSUMO'!AC53</f>
        <v>0</v>
      </c>
      <c r="S16" s="9">
        <f>+'24-03-344 Ind. AUTOCONSUMO'!AD53</f>
        <v>0</v>
      </c>
      <c r="T16" s="9">
        <f>+'24-03-344 Ind. AUTOCONSUMO'!AE53</f>
        <v>0</v>
      </c>
      <c r="U16" s="9">
        <f>+'24-03-344 Ind. AUTOCONSUMO'!AF53</f>
        <v>0</v>
      </c>
      <c r="V16" s="9">
        <f>+'24-03-344 Ind. AUTOCONSUMO'!AG53</f>
        <v>0</v>
      </c>
      <c r="W16" s="9">
        <f>+'24-03-344 Ind. AUTOCONSUMO'!AH53</f>
        <v>0</v>
      </c>
      <c r="X16" s="14">
        <f>+'24-03-344 Ind. AUTOCONSUMO'!AI53</f>
        <v>0</v>
      </c>
      <c r="Y16" s="14">
        <f>+'24-03-344 Ind. AUTOCONSUMO'!AJ53</f>
        <v>0</v>
      </c>
    </row>
    <row r="17" spans="1:25" ht="24.75" customHeight="1">
      <c r="A17" s="8" t="s">
        <v>65</v>
      </c>
      <c r="B17" s="9">
        <f>+'24-03-344 Ind. AUTOCONSUMO'!J57</f>
        <v>132886000</v>
      </c>
      <c r="C17" s="9">
        <f>+'24-03-344 Ind. AUTOCONSUMO'!K57</f>
        <v>0</v>
      </c>
      <c r="D17" s="9">
        <f>+'24-03-344 Ind. AUTOCONSUMO'!M57</f>
        <v>0</v>
      </c>
      <c r="E17" s="9">
        <f>+'24-03-344 Ind. AUTOCONSUMO'!N57</f>
        <v>0</v>
      </c>
      <c r="F17" s="9">
        <f>+'24-03-344 Ind. AUTOCONSUMO'!O57</f>
        <v>0</v>
      </c>
      <c r="G17" s="9">
        <f>+'24-03-344 Ind. AUTOCONSUMO'!R57</f>
        <v>0</v>
      </c>
      <c r="H17" s="9">
        <f>+'24-03-344 Ind. AUTOCONSUMO'!S57</f>
        <v>0</v>
      </c>
      <c r="I17" s="9">
        <f>+'24-03-344 Ind. AUTOCONSUMO'!T57</f>
        <v>0</v>
      </c>
      <c r="J17" s="9">
        <f>+'24-03-344 Ind. AUTOCONSUMO'!U57</f>
        <v>0</v>
      </c>
      <c r="K17" s="9">
        <f>+'24-03-344 Ind. AUTOCONSUMO'!V57</f>
        <v>0</v>
      </c>
      <c r="L17" s="9">
        <f>+'24-03-344 Ind. AUTOCONSUMO'!W57</f>
        <v>0</v>
      </c>
      <c r="M17" s="9">
        <f>+'24-03-344 Ind. AUTOCONSUMO'!X57</f>
        <v>0</v>
      </c>
      <c r="N17" s="9">
        <f>+'24-03-344 Ind. AUTOCONSUMO'!Y57</f>
        <v>0</v>
      </c>
      <c r="O17" s="9">
        <f>+'24-03-344 Ind. AUTOCONSUMO'!Z57</f>
        <v>0</v>
      </c>
      <c r="P17" s="9">
        <f>+'24-03-344 Ind. AUTOCONSUMO'!AA57</f>
        <v>0</v>
      </c>
      <c r="Q17" s="9">
        <f>+'24-03-344 Ind. AUTOCONSUMO'!AB57</f>
        <v>0</v>
      </c>
      <c r="R17" s="9">
        <f>+'24-03-344 Ind. AUTOCONSUMO'!AC57</f>
        <v>0</v>
      </c>
      <c r="S17" s="9">
        <f>+'24-03-344 Ind. AUTOCONSUMO'!AD57</f>
        <v>0</v>
      </c>
      <c r="T17" s="9">
        <f>+'24-03-344 Ind. AUTOCONSUMO'!AE57</f>
        <v>0</v>
      </c>
      <c r="U17" s="9">
        <f>+'24-03-344 Ind. AUTOCONSUMO'!AF57</f>
        <v>0</v>
      </c>
      <c r="V17" s="9">
        <f>+'24-03-344 Ind. AUTOCONSUMO'!AG57</f>
        <v>0</v>
      </c>
      <c r="W17" s="9">
        <f>+'24-03-344 Ind. AUTOCONSUMO'!AH57</f>
        <v>0</v>
      </c>
      <c r="X17" s="14">
        <f>+'24-03-344 Ind. AUTOCONSUMO'!AI57</f>
        <v>0</v>
      </c>
      <c r="Y17" s="14">
        <f>+'24-03-344 Ind. AUTOCONSUMO'!AJ54</f>
        <v>0</v>
      </c>
    </row>
    <row r="18" spans="1:25" ht="24.75" customHeight="1">
      <c r="A18" s="8" t="s">
        <v>67</v>
      </c>
      <c r="B18" s="9">
        <f>+'24-03-344 Ind. AUTOCONSUMO'!J61</f>
        <v>67275000</v>
      </c>
      <c r="C18" s="9">
        <f>+'24-03-344 Ind. AUTOCONSUMO'!K61</f>
        <v>0</v>
      </c>
      <c r="D18" s="9">
        <f>+'24-03-344 Ind. AUTOCONSUMO'!M61</f>
        <v>0</v>
      </c>
      <c r="E18" s="9">
        <f>+'24-03-344 Ind. AUTOCONSUMO'!N61</f>
        <v>0</v>
      </c>
      <c r="F18" s="9">
        <f>+'24-03-344 Ind. AUTOCONSUMO'!O61</f>
        <v>0</v>
      </c>
      <c r="G18" s="9">
        <f>+'24-03-344 Ind. AUTOCONSUMO'!R61</f>
        <v>0</v>
      </c>
      <c r="H18" s="9">
        <f>+'24-03-344 Ind. AUTOCONSUMO'!S61</f>
        <v>0</v>
      </c>
      <c r="I18" s="9">
        <f>+'24-03-344 Ind. AUTOCONSUMO'!T61</f>
        <v>0</v>
      </c>
      <c r="J18" s="9">
        <f>+'24-03-344 Ind. AUTOCONSUMO'!U61</f>
        <v>0</v>
      </c>
      <c r="K18" s="9">
        <f>+'24-03-344 Ind. AUTOCONSUMO'!V61</f>
        <v>0</v>
      </c>
      <c r="L18" s="9">
        <f>+'24-03-344 Ind. AUTOCONSUMO'!W61</f>
        <v>0</v>
      </c>
      <c r="M18" s="9">
        <f>+'24-03-344 Ind. AUTOCONSUMO'!X61</f>
        <v>0</v>
      </c>
      <c r="N18" s="9">
        <f>+'24-03-344 Ind. AUTOCONSUMO'!Y61</f>
        <v>0</v>
      </c>
      <c r="O18" s="9">
        <f>+'24-03-344 Ind. AUTOCONSUMO'!Z61</f>
        <v>0</v>
      </c>
      <c r="P18" s="9">
        <f>+'24-03-344 Ind. AUTOCONSUMO'!AA61</f>
        <v>0</v>
      </c>
      <c r="Q18" s="9">
        <f>+'24-03-344 Ind. AUTOCONSUMO'!AB61</f>
        <v>0</v>
      </c>
      <c r="R18" s="9">
        <f>+'24-03-344 Ind. AUTOCONSUMO'!AC61</f>
        <v>0</v>
      </c>
      <c r="S18" s="9">
        <f>+'24-03-344 Ind. AUTOCONSUMO'!AD61</f>
        <v>0</v>
      </c>
      <c r="T18" s="9">
        <f>+'24-03-344 Ind. AUTOCONSUMO'!AE61</f>
        <v>0</v>
      </c>
      <c r="U18" s="9">
        <f>+'24-03-344 Ind. AUTOCONSUMO'!AF61</f>
        <v>0</v>
      </c>
      <c r="V18" s="9">
        <f>+'24-03-344 Ind. AUTOCONSUMO'!AG61</f>
        <v>0</v>
      </c>
      <c r="W18" s="9">
        <f>+'24-03-344 Ind. AUTOCONSUMO'!AH61</f>
        <v>0</v>
      </c>
      <c r="X18" s="14">
        <f>+'24-03-344 Ind. AUTOCONSUMO'!AI61</f>
        <v>0</v>
      </c>
      <c r="Y18" s="14">
        <f>+'24-03-344 Ind. AUTOCONSUMO'!AJ61</f>
        <v>0</v>
      </c>
    </row>
    <row r="19" spans="1:25" ht="24.75" customHeight="1">
      <c r="A19" s="8" t="s">
        <v>69</v>
      </c>
      <c r="B19" s="9">
        <f>+'24-03-344 Ind. AUTOCONSUMO'!J65</f>
        <v>22425000</v>
      </c>
      <c r="C19" s="9">
        <f>+'24-03-344 Ind. AUTOCONSUMO'!K65</f>
        <v>22425000</v>
      </c>
      <c r="D19" s="9">
        <f>+'24-03-344 Ind. AUTOCONSUMO'!M65</f>
        <v>0</v>
      </c>
      <c r="E19" s="9">
        <f>+'24-03-344 Ind. AUTOCONSUMO'!N65</f>
        <v>0</v>
      </c>
      <c r="F19" s="9">
        <f>+'24-03-344 Ind. AUTOCONSUMO'!O65</f>
        <v>0</v>
      </c>
      <c r="G19" s="9">
        <f>+'24-03-344 Ind. AUTOCONSUMO'!R65</f>
        <v>0</v>
      </c>
      <c r="H19" s="9">
        <f>+'24-03-344 Ind. AUTOCONSUMO'!S65</f>
        <v>0</v>
      </c>
      <c r="I19" s="9">
        <f>+'24-03-344 Ind. AUTOCONSUMO'!T65</f>
        <v>0</v>
      </c>
      <c r="J19" s="9">
        <f>+'24-03-344 Ind. AUTOCONSUMO'!U65</f>
        <v>0</v>
      </c>
      <c r="K19" s="9">
        <f>+'24-03-344 Ind. AUTOCONSUMO'!V65</f>
        <v>0</v>
      </c>
      <c r="L19" s="9">
        <f>+'24-03-344 Ind. AUTOCONSUMO'!W65</f>
        <v>0</v>
      </c>
      <c r="M19" s="9">
        <f>+'24-03-344 Ind. AUTOCONSUMO'!X65</f>
        <v>0</v>
      </c>
      <c r="N19" s="9">
        <f>+'24-03-344 Ind. AUTOCONSUMO'!Y65</f>
        <v>0</v>
      </c>
      <c r="O19" s="9">
        <f>+'24-03-344 Ind. AUTOCONSUMO'!Z65</f>
        <v>0</v>
      </c>
      <c r="P19" s="9">
        <f>+'24-03-344 Ind. AUTOCONSUMO'!AA65</f>
        <v>0</v>
      </c>
      <c r="Q19" s="9">
        <f>+'24-03-344 Ind. AUTOCONSUMO'!AB65</f>
        <v>0</v>
      </c>
      <c r="R19" s="9">
        <f>+'24-03-344 Ind. AUTOCONSUMO'!AC65</f>
        <v>0</v>
      </c>
      <c r="S19" s="9">
        <f>+'24-03-344 Ind. AUTOCONSUMO'!AD65</f>
        <v>0</v>
      </c>
      <c r="T19" s="9">
        <f>+'24-03-344 Ind. AUTOCONSUMO'!AE65</f>
        <v>0</v>
      </c>
      <c r="U19" s="9">
        <f>+'24-03-344 Ind. AUTOCONSUMO'!AF65</f>
        <v>0</v>
      </c>
      <c r="V19" s="9">
        <f>+'24-03-344 Ind. AUTOCONSUMO'!AG65</f>
        <v>0</v>
      </c>
      <c r="W19" s="9">
        <f>+'24-03-344 Ind. AUTOCONSUMO'!AH65</f>
        <v>0</v>
      </c>
      <c r="X19" s="14">
        <f>+'24-03-344 Ind. AUTOCONSUMO'!AI65</f>
        <v>0</v>
      </c>
      <c r="Y19" s="14">
        <f>+'24-03-344 Ind. AUTOCONSUMO'!AJ65</f>
        <v>0</v>
      </c>
    </row>
    <row r="20" spans="1:25" ht="24.75" customHeight="1">
      <c r="A20" s="10" t="s">
        <v>71</v>
      </c>
      <c r="B20" s="9">
        <f>+'24-03-344 Ind. AUTOCONSUMO'!J69</f>
        <v>146910000</v>
      </c>
      <c r="C20" s="9">
        <f>+'24-03-344 Ind. AUTOCONSUMO'!K69</f>
        <v>0</v>
      </c>
      <c r="D20" s="9">
        <f>+'24-03-344 Ind. AUTOCONSUMO'!M69</f>
        <v>0</v>
      </c>
      <c r="E20" s="9">
        <f>+'24-03-344 Ind. AUTOCONSUMO'!N69</f>
        <v>0</v>
      </c>
      <c r="F20" s="9">
        <f>+'24-03-344 Ind. AUTOCONSUMO'!O69</f>
        <v>0</v>
      </c>
      <c r="G20" s="9">
        <f>+'24-03-344 Ind. AUTOCONSUMO'!R69</f>
        <v>0</v>
      </c>
      <c r="H20" s="9">
        <f>+'24-03-344 Ind. AUTOCONSUMO'!S69</f>
        <v>0</v>
      </c>
      <c r="I20" s="9">
        <f>+'24-03-344 Ind. AUTOCONSUMO'!T69</f>
        <v>0</v>
      </c>
      <c r="J20" s="9">
        <f>+'24-03-344 Ind. AUTOCONSUMO'!U69</f>
        <v>0</v>
      </c>
      <c r="K20" s="9">
        <f>+'24-03-344 Ind. AUTOCONSUMO'!V69</f>
        <v>0</v>
      </c>
      <c r="L20" s="9">
        <f>+'24-03-344 Ind. AUTOCONSUMO'!W69</f>
        <v>0</v>
      </c>
      <c r="M20" s="9">
        <f>+'24-03-344 Ind. AUTOCONSUMO'!X69</f>
        <v>0</v>
      </c>
      <c r="N20" s="9">
        <f>+'24-03-344 Ind. AUTOCONSUMO'!Y69</f>
        <v>0</v>
      </c>
      <c r="O20" s="9">
        <f>+'24-03-344 Ind. AUTOCONSUMO'!Z69</f>
        <v>0</v>
      </c>
      <c r="P20" s="9">
        <f>+'24-03-344 Ind. AUTOCONSUMO'!AA69</f>
        <v>0</v>
      </c>
      <c r="Q20" s="9">
        <f>+'24-03-344 Ind. AUTOCONSUMO'!AB69</f>
        <v>0</v>
      </c>
      <c r="R20" s="9">
        <f>+'24-03-344 Ind. AUTOCONSUMO'!AC69</f>
        <v>0</v>
      </c>
      <c r="S20" s="9">
        <f>+'24-03-344 Ind. AUTOCONSUMO'!AD69</f>
        <v>0</v>
      </c>
      <c r="T20" s="9">
        <f>+'24-03-344 Ind. AUTOCONSUMO'!AE69</f>
        <v>0</v>
      </c>
      <c r="U20" s="9">
        <f>+'24-03-344 Ind. AUTOCONSUMO'!AF69</f>
        <v>0</v>
      </c>
      <c r="V20" s="9">
        <f>+'24-03-344 Ind. AUTOCONSUMO'!AG69</f>
        <v>0</v>
      </c>
      <c r="W20" s="9">
        <f>+'24-03-344 Ind. AUTOCONSUMO'!AH69</f>
        <v>0</v>
      </c>
      <c r="X20" s="14">
        <f>+'24-03-344 Ind. AUTOCONSUMO'!AI69</f>
        <v>0</v>
      </c>
      <c r="Y20" s="14">
        <f>+'24-03-344 Ind. AUTOCONSUMO'!AJ69</f>
        <v>0</v>
      </c>
    </row>
    <row r="21" spans="1:25" ht="24.75" customHeight="1">
      <c r="A21" s="10" t="s">
        <v>73</v>
      </c>
      <c r="B21" s="9">
        <f>+'24-03-344 Ind. AUTOCONSUMO'!J73</f>
        <v>14950000</v>
      </c>
      <c r="C21" s="9">
        <f>+'24-03-344 Ind. AUTOCONSUMO'!K73</f>
        <v>14950000</v>
      </c>
      <c r="D21" s="9">
        <f>+'24-03-344 Ind. AUTOCONSUMO'!M73</f>
        <v>0</v>
      </c>
      <c r="E21" s="9">
        <f>+'24-03-344 Ind. AUTOCONSUMO'!N73</f>
        <v>0</v>
      </c>
      <c r="F21" s="9">
        <f>+'24-03-344 Ind. AUTOCONSUMO'!O73</f>
        <v>0</v>
      </c>
      <c r="G21" s="9">
        <f>+'24-03-344 Ind. AUTOCONSUMO'!R73</f>
        <v>0</v>
      </c>
      <c r="H21" s="9">
        <f>+'24-03-344 Ind. AUTOCONSUMO'!S73</f>
        <v>0</v>
      </c>
      <c r="I21" s="9">
        <f>+'24-03-344 Ind. AUTOCONSUMO'!T73</f>
        <v>0</v>
      </c>
      <c r="J21" s="9">
        <f>+'24-03-344 Ind. AUTOCONSUMO'!U73</f>
        <v>0</v>
      </c>
      <c r="K21" s="9">
        <f>+'24-03-344 Ind. AUTOCONSUMO'!V73</f>
        <v>0</v>
      </c>
      <c r="L21" s="9">
        <f>+'24-03-344 Ind. AUTOCONSUMO'!W73</f>
        <v>0</v>
      </c>
      <c r="M21" s="9">
        <f>+'24-03-344 Ind. AUTOCONSUMO'!X73</f>
        <v>0</v>
      </c>
      <c r="N21" s="9">
        <f>+'24-03-344 Ind. AUTOCONSUMO'!Y73</f>
        <v>0</v>
      </c>
      <c r="O21" s="9">
        <f>+'24-03-344 Ind. AUTOCONSUMO'!Z73</f>
        <v>0</v>
      </c>
      <c r="P21" s="9">
        <f>+'24-03-344 Ind. AUTOCONSUMO'!AA73</f>
        <v>0</v>
      </c>
      <c r="Q21" s="9">
        <f>+'24-03-344 Ind. AUTOCONSUMO'!AB73</f>
        <v>0</v>
      </c>
      <c r="R21" s="9">
        <f>+'24-03-344 Ind. AUTOCONSUMO'!AC73</f>
        <v>0</v>
      </c>
      <c r="S21" s="9">
        <f>+'24-03-344 Ind. AUTOCONSUMO'!AD73</f>
        <v>0</v>
      </c>
      <c r="T21" s="9">
        <f>+'24-03-344 Ind. AUTOCONSUMO'!AE73</f>
        <v>0</v>
      </c>
      <c r="U21" s="9">
        <f>+'24-03-344 Ind. AUTOCONSUMO'!AF73</f>
        <v>0</v>
      </c>
      <c r="V21" s="9">
        <f>+'24-03-344 Ind. AUTOCONSUMO'!AG73</f>
        <v>0</v>
      </c>
      <c r="W21" s="9">
        <f>+'24-03-344 Ind. AUTOCONSUMO'!AH73</f>
        <v>0</v>
      </c>
      <c r="X21" s="14">
        <f>+'24-03-344 Ind. AUTOCONSUMO'!AI73</f>
        <v>0</v>
      </c>
      <c r="Y21" s="14">
        <f>+'24-03-344 Ind. AUTOCONSUMO'!AJ73</f>
        <v>0</v>
      </c>
    </row>
    <row r="22" spans="1:25" ht="24.75" customHeight="1">
      <c r="A22" s="10" t="s">
        <v>75</v>
      </c>
      <c r="B22" s="9">
        <f>+'24-03-344 Ind. AUTOCONSUMO'!J77</f>
        <v>210933000</v>
      </c>
      <c r="C22" s="9">
        <f>+'24-03-344 Ind. AUTOCONSUMO'!K77</f>
        <v>0</v>
      </c>
      <c r="D22" s="9">
        <f>+'24-03-344 Ind. AUTOCONSUMO'!M74</f>
        <v>0</v>
      </c>
      <c r="E22" s="9">
        <f>+'24-03-344 Ind. AUTOCONSUMO'!N74</f>
        <v>0</v>
      </c>
      <c r="F22" s="9">
        <f>+'24-03-344 Ind. AUTOCONSUMO'!O74</f>
        <v>0</v>
      </c>
      <c r="G22" s="9">
        <f>+'24-03-344 Ind. AUTOCONSUMO'!R74</f>
        <v>0</v>
      </c>
      <c r="H22" s="9">
        <f>+'24-03-344 Ind. AUTOCONSUMO'!S74</f>
        <v>0</v>
      </c>
      <c r="I22" s="9">
        <f>+'24-03-344 Ind. AUTOCONSUMO'!T74</f>
        <v>0</v>
      </c>
      <c r="J22" s="9">
        <f>+'24-03-344 Ind. AUTOCONSUMO'!U77</f>
        <v>0</v>
      </c>
      <c r="K22" s="9">
        <f>+'24-03-344 Ind. AUTOCONSUMO'!V74</f>
        <v>0</v>
      </c>
      <c r="L22" s="9">
        <f>+'24-03-344 Ind. AUTOCONSUMO'!W74</f>
        <v>0</v>
      </c>
      <c r="M22" s="9">
        <f>+'24-03-344 Ind. AUTOCONSUMO'!X74</f>
        <v>0</v>
      </c>
      <c r="N22" s="9">
        <f>+'24-03-344 Ind. AUTOCONSUMO'!Y77</f>
        <v>0</v>
      </c>
      <c r="O22" s="9">
        <f>+'24-03-344 Ind. AUTOCONSUMO'!Z74</f>
        <v>0</v>
      </c>
      <c r="P22" s="9">
        <f>+'24-03-344 Ind. AUTOCONSUMO'!AA74</f>
        <v>0</v>
      </c>
      <c r="Q22" s="9">
        <f>+'24-03-344 Ind. AUTOCONSUMO'!AB74</f>
        <v>0</v>
      </c>
      <c r="R22" s="9">
        <f>+'24-03-344 Ind. AUTOCONSUMO'!AC77</f>
        <v>0</v>
      </c>
      <c r="S22" s="9">
        <f>+'24-03-344 Ind. AUTOCONSUMO'!AD74</f>
        <v>0</v>
      </c>
      <c r="T22" s="9">
        <f>+'24-03-344 Ind. AUTOCONSUMO'!AE74</f>
        <v>0</v>
      </c>
      <c r="U22" s="9">
        <f>+'24-03-344 Ind. AUTOCONSUMO'!AF74</f>
        <v>0</v>
      </c>
      <c r="V22" s="9">
        <f>+'24-03-344 Ind. AUTOCONSUMO'!AG77</f>
        <v>0</v>
      </c>
      <c r="W22" s="9">
        <f>+'24-03-344 Ind. AUTOCONSUMO'!AH77</f>
        <v>0</v>
      </c>
      <c r="X22" s="14">
        <f>+'24-03-344 Ind. AUTOCONSUMO'!AI77</f>
        <v>0</v>
      </c>
      <c r="Y22" s="14">
        <f>+'24-03-344 Ind. AUTOCONSUMO'!AJ77</f>
        <v>0</v>
      </c>
    </row>
    <row r="23" spans="1:25" ht="24.75" customHeight="1">
      <c r="A23" s="10" t="s">
        <v>77</v>
      </c>
      <c r="B23" s="9">
        <f>+'24-03-344 Ind. AUTOCONSUMO'!J81</f>
        <v>118734000</v>
      </c>
      <c r="C23" s="9">
        <f>+'24-03-344 Ind. AUTOCONSUMO'!K81</f>
        <v>0</v>
      </c>
      <c r="D23" s="9">
        <f>+'24-03-344 Ind. AUTOCONSUMO'!M81</f>
        <v>0</v>
      </c>
      <c r="E23" s="9">
        <f>+'24-03-344 Ind. AUTOCONSUMO'!N81</f>
        <v>0</v>
      </c>
      <c r="F23" s="9">
        <f>+'24-03-344 Ind. AUTOCONSUMO'!O81</f>
        <v>0</v>
      </c>
      <c r="G23" s="9">
        <f>+'24-03-344 Ind. AUTOCONSUMO'!R81</f>
        <v>0</v>
      </c>
      <c r="H23" s="9">
        <f>+'24-03-344 Ind. AUTOCONSUMO'!S81</f>
        <v>0</v>
      </c>
      <c r="I23" s="9">
        <f>+'24-03-344 Ind. AUTOCONSUMO'!T81</f>
        <v>0</v>
      </c>
      <c r="J23" s="9">
        <f>+'24-03-344 Ind. AUTOCONSUMO'!U81</f>
        <v>0</v>
      </c>
      <c r="K23" s="9">
        <f>+'24-03-344 Ind. AUTOCONSUMO'!V81</f>
        <v>0</v>
      </c>
      <c r="L23" s="9">
        <f>+'24-03-344 Ind. AUTOCONSUMO'!W81</f>
        <v>0</v>
      </c>
      <c r="M23" s="9">
        <f>+'24-03-344 Ind. AUTOCONSUMO'!X81</f>
        <v>0</v>
      </c>
      <c r="N23" s="9">
        <f>+'24-03-344 Ind. AUTOCONSUMO'!Y81</f>
        <v>0</v>
      </c>
      <c r="O23" s="9">
        <f>+'24-03-344 Ind. AUTOCONSUMO'!Z81</f>
        <v>0</v>
      </c>
      <c r="P23" s="9">
        <f>+'24-03-344 Ind. AUTOCONSUMO'!AA81</f>
        <v>0</v>
      </c>
      <c r="Q23" s="9">
        <f>+'24-03-344 Ind. AUTOCONSUMO'!AB81</f>
        <v>0</v>
      </c>
      <c r="R23" s="9">
        <f>+'24-03-344 Ind. AUTOCONSUMO'!AC81</f>
        <v>0</v>
      </c>
      <c r="S23" s="9">
        <f>+'24-03-344 Ind. AUTOCONSUMO'!AD81</f>
        <v>0</v>
      </c>
      <c r="T23" s="9">
        <f>+'24-03-344 Ind. AUTOCONSUMO'!AE81</f>
        <v>0</v>
      </c>
      <c r="U23" s="9">
        <f>+'24-03-344 Ind. AUTOCONSUMO'!AF81</f>
        <v>0</v>
      </c>
      <c r="V23" s="9">
        <f>+'24-03-344 Ind. AUTOCONSUMO'!AG81</f>
        <v>0</v>
      </c>
      <c r="W23" s="9">
        <f>+'24-03-344 Ind. AUTOCONSUMO'!AH81</f>
        <v>0</v>
      </c>
      <c r="X23" s="14">
        <f>+'24-03-344 Ind. AUTOCONSUMO'!AI81</f>
        <v>0</v>
      </c>
      <c r="Y23" s="14">
        <f>+'24-03-344 Ind. AUTOCONSUMO'!AJ81</f>
        <v>0</v>
      </c>
    </row>
    <row r="24" spans="1:25" ht="24.75" customHeight="1">
      <c r="A24" s="11" t="s">
        <v>79</v>
      </c>
      <c r="B24" s="9">
        <f>+'24-03-344 Ind. AUTOCONSUMO'!J85</f>
        <v>0</v>
      </c>
      <c r="C24" s="9">
        <f>+'24-03-344 Ind. AUTOCONSUMO'!K85</f>
        <v>0</v>
      </c>
      <c r="D24" s="9">
        <f>+'24-03-344 Ind. AUTOCONSUMO'!M85</f>
        <v>0</v>
      </c>
      <c r="E24" s="9">
        <f>+'24-03-344 Ind. AUTOCONSUMO'!N85</f>
        <v>0</v>
      </c>
      <c r="F24" s="9">
        <f>+'24-03-344 Ind. AUTOCONSUMO'!O85</f>
        <v>0</v>
      </c>
      <c r="G24" s="9">
        <f>+'24-03-344 Ind. AUTOCONSUMO'!R85</f>
        <v>0</v>
      </c>
      <c r="H24" s="9">
        <f>+'24-03-344 Ind. AUTOCONSUMO'!S85</f>
        <v>0</v>
      </c>
      <c r="I24" s="9">
        <f>+'24-03-344 Ind. AUTOCONSUMO'!T85</f>
        <v>0</v>
      </c>
      <c r="J24" s="9">
        <f>+'24-03-344 Ind. AUTOCONSUMO'!U85</f>
        <v>0</v>
      </c>
      <c r="K24" s="9">
        <f>+'24-03-344 Ind. AUTOCONSUMO'!V85</f>
        <v>0</v>
      </c>
      <c r="L24" s="9">
        <f>+'24-03-344 Ind. AUTOCONSUMO'!W85</f>
        <v>0</v>
      </c>
      <c r="M24" s="9">
        <f>+'24-03-344 Ind. AUTOCONSUMO'!X85</f>
        <v>0</v>
      </c>
      <c r="N24" s="9">
        <f>+'24-03-344 Ind. AUTOCONSUMO'!Y85</f>
        <v>0</v>
      </c>
      <c r="O24" s="9">
        <f>+'24-03-344 Ind. AUTOCONSUMO'!Z85</f>
        <v>0</v>
      </c>
      <c r="P24" s="9">
        <f>+'24-03-344 Ind. AUTOCONSUMO'!AA85</f>
        <v>0</v>
      </c>
      <c r="Q24" s="9">
        <f>+'24-03-344 Ind. AUTOCONSUMO'!AB85</f>
        <v>0</v>
      </c>
      <c r="R24" s="9">
        <f>+'24-03-344 Ind. AUTOCONSUMO'!AC85</f>
        <v>0</v>
      </c>
      <c r="S24" s="9">
        <f>+'24-03-344 Ind. AUTOCONSUMO'!AD85</f>
        <v>0</v>
      </c>
      <c r="T24" s="9">
        <f>+'24-03-344 Ind. AUTOCONSUMO'!AE85</f>
        <v>0</v>
      </c>
      <c r="U24" s="9">
        <f>+'24-03-344 Ind. AUTOCONSUMO'!AF85</f>
        <v>0</v>
      </c>
      <c r="V24" s="9">
        <f>+'24-03-344 Ind. AUTOCONSUMO'!AG85</f>
        <v>0</v>
      </c>
      <c r="W24" s="9">
        <f>+'24-03-344 Ind. AUTOCONSUMO'!AH85</f>
        <v>0</v>
      </c>
      <c r="X24" s="14">
        <f>+'24-03-344 Ind. AUTOCONSUMO'!AI85</f>
        <v>0</v>
      </c>
      <c r="Y24" s="14">
        <f>+'24-03-344 Ind. AUTOCONSUMO'!AJ85</f>
        <v>0</v>
      </c>
    </row>
    <row r="25" spans="1:25" ht="34.5" customHeight="1">
      <c r="A25" s="81" t="str">
        <f>"TOTAL ASIG."&amp;" "&amp;$A$5</f>
        <v>TOTAL ASIG. 24-03-344 "Programa de Apoyo a Familias para el Autoconsumo"</v>
      </c>
      <c r="B25" s="79">
        <f>SUM(B8:B24)</f>
        <v>2501218000</v>
      </c>
      <c r="C25" s="79">
        <f t="shared" ref="C25:W25" si="0">SUM(C8:C24)</f>
        <v>189539000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0</v>
      </c>
      <c r="H25" s="79">
        <f t="shared" si="0"/>
        <v>0</v>
      </c>
      <c r="I25" s="79">
        <f t="shared" si="0"/>
        <v>0</v>
      </c>
      <c r="J25" s="79">
        <f t="shared" si="0"/>
        <v>0</v>
      </c>
      <c r="K25" s="79">
        <f t="shared" si="0"/>
        <v>0</v>
      </c>
      <c r="L25" s="79">
        <f t="shared" si="0"/>
        <v>0</v>
      </c>
      <c r="M25" s="79">
        <f t="shared" si="0"/>
        <v>0</v>
      </c>
      <c r="N25" s="79">
        <f t="shared" si="0"/>
        <v>0</v>
      </c>
      <c r="O25" s="79">
        <f t="shared" si="0"/>
        <v>0</v>
      </c>
      <c r="P25" s="79">
        <f t="shared" si="0"/>
        <v>0</v>
      </c>
      <c r="Q25" s="79">
        <f t="shared" si="0"/>
        <v>0</v>
      </c>
      <c r="R25" s="79">
        <f t="shared" si="0"/>
        <v>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0</v>
      </c>
      <c r="X25" s="82">
        <f>+'24-03-344 Ind. AUTOCONSUMO'!AI86</f>
        <v>0</v>
      </c>
      <c r="Y25" s="82">
        <f>'24-03-344 Ind. AUTOCONSUMO'!AJ86</f>
        <v>0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81" orientation="landscape"/>
  <legacyDrawingHF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5">
    <tabColor rgb="FF007DB5"/>
    <pageSetUpPr fitToPage="1"/>
  </sheetPr>
  <dimension ref="A1:DB95"/>
  <sheetViews>
    <sheetView topLeftCell="A61" workbookViewId="0">
      <selection activeCell="Y91" sqref="Y91"/>
    </sheetView>
  </sheetViews>
  <sheetFormatPr defaultColWidth="11.375" defaultRowHeight="10.5" outlineLevelRow="1" outlineLevelCol="1"/>
  <cols>
    <col min="1" max="1" width="3.625" style="2" customWidth="1"/>
    <col min="2" max="2" width="8" style="2" hidden="1" customWidth="1"/>
    <col min="3" max="3" width="11.875" style="2" customWidth="1"/>
    <col min="4" max="4" width="10.375" style="2" customWidth="1"/>
    <col min="5" max="5" width="23" style="5" customWidth="1"/>
    <col min="6" max="6" width="17.375" style="5" customWidth="1"/>
    <col min="7" max="7" width="11.125" style="2" customWidth="1"/>
    <col min="8" max="9" width="9.875" style="2" hidden="1" customWidth="1"/>
    <col min="10" max="10" width="15.75" style="3" customWidth="1"/>
    <col min="11" max="11" width="12.75" style="12" customWidth="1"/>
    <col min="12" max="12" width="14.875" style="5" customWidth="1"/>
    <col min="13" max="13" width="10.375" style="2" hidden="1" customWidth="1"/>
    <col min="14" max="14" width="9.125" style="2" hidden="1" customWidth="1"/>
    <col min="15" max="15" width="13" style="2" hidden="1" customWidth="1"/>
    <col min="16" max="16" width="10.625" style="2" hidden="1" customWidth="1"/>
    <col min="17" max="17" width="10.625" style="18" hidden="1" customWidth="1"/>
    <col min="18" max="20" width="20.75" style="3" hidden="1" customWidth="1" outlineLevel="1"/>
    <col min="21" max="21" width="20.75" style="3" customWidth="1" collapsed="1"/>
    <col min="22" max="24" width="20.75" style="3" hidden="1" customWidth="1" outlineLevel="1"/>
    <col min="25" max="25" width="20.75" style="3" customWidth="1" collapsed="1"/>
    <col min="26" max="28" width="20.75" style="3" hidden="1" customWidth="1" outlineLevel="1"/>
    <col min="29" max="29" width="20.75" style="3" customWidth="1" collapsed="1"/>
    <col min="30" max="32" width="20.75" style="3" hidden="1" customWidth="1" outlineLevel="1"/>
    <col min="33" max="33" width="20.75" style="3" customWidth="1" collapsed="1"/>
    <col min="34" max="34" width="20.75" style="3" customWidth="1"/>
    <col min="35" max="36" width="20.75" style="19" customWidth="1"/>
    <col min="37" max="16384" width="11.375" style="5"/>
  </cols>
  <sheetData>
    <row r="1" spans="1:106" s="1" customFormat="1" ht="16.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106" s="1" customFormat="1" ht="16.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106" s="1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1" customFormat="1" ht="16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106" ht="54.75" customHeight="1">
      <c r="A5" s="123" t="s">
        <v>378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106" s="15" customFormat="1" ht="22.5" customHeight="1">
      <c r="A6" s="85" t="s">
        <v>5</v>
      </c>
      <c r="B6" s="85" t="s">
        <v>6</v>
      </c>
      <c r="C6" s="6" t="s">
        <v>7</v>
      </c>
      <c r="D6" s="85" t="s">
        <v>8</v>
      </c>
      <c r="E6" s="85" t="s">
        <v>9</v>
      </c>
      <c r="F6" s="85" t="s">
        <v>10</v>
      </c>
      <c r="G6" s="85" t="s">
        <v>11</v>
      </c>
      <c r="H6" s="85" t="s">
        <v>12</v>
      </c>
      <c r="I6" s="85"/>
      <c r="J6" s="91" t="s">
        <v>13</v>
      </c>
      <c r="K6" s="91" t="s">
        <v>14</v>
      </c>
      <c r="L6" s="85" t="s">
        <v>15</v>
      </c>
      <c r="M6" s="91" t="s">
        <v>16</v>
      </c>
      <c r="N6" s="91"/>
      <c r="O6" s="91"/>
      <c r="P6" s="85" t="s">
        <v>17</v>
      </c>
      <c r="Q6" s="85" t="s">
        <v>18</v>
      </c>
      <c r="R6" s="91" t="s">
        <v>19</v>
      </c>
      <c r="S6" s="91"/>
      <c r="T6" s="91"/>
      <c r="U6" s="91" t="s">
        <v>20</v>
      </c>
      <c r="V6" s="91" t="s">
        <v>19</v>
      </c>
      <c r="W6" s="91"/>
      <c r="X6" s="91"/>
      <c r="Y6" s="91" t="s">
        <v>21</v>
      </c>
      <c r="Z6" s="91" t="s">
        <v>19</v>
      </c>
      <c r="AA6" s="91"/>
      <c r="AB6" s="91"/>
      <c r="AC6" s="91" t="s">
        <v>22</v>
      </c>
      <c r="AD6" s="91" t="s">
        <v>19</v>
      </c>
      <c r="AE6" s="91"/>
      <c r="AF6" s="91"/>
      <c r="AG6" s="91" t="s">
        <v>23</v>
      </c>
      <c r="AH6" s="91" t="s">
        <v>24</v>
      </c>
      <c r="AI6" s="112" t="s">
        <v>25</v>
      </c>
      <c r="AJ6" s="11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15" customFormat="1" ht="27.75" customHeight="1">
      <c r="A7" s="85"/>
      <c r="B7" s="85"/>
      <c r="C7" s="6" t="s">
        <v>26</v>
      </c>
      <c r="D7" s="85"/>
      <c r="E7" s="85"/>
      <c r="F7" s="85"/>
      <c r="G7" s="85"/>
      <c r="H7" s="6" t="s">
        <v>27</v>
      </c>
      <c r="I7" s="6" t="s">
        <v>28</v>
      </c>
      <c r="J7" s="91"/>
      <c r="K7" s="91"/>
      <c r="L7" s="85"/>
      <c r="M7" s="7" t="s">
        <v>29</v>
      </c>
      <c r="N7" s="7" t="s">
        <v>30</v>
      </c>
      <c r="O7" s="7" t="s">
        <v>31</v>
      </c>
      <c r="P7" s="85"/>
      <c r="Q7" s="85"/>
      <c r="R7" s="7" t="s">
        <v>32</v>
      </c>
      <c r="S7" s="7" t="s">
        <v>33</v>
      </c>
      <c r="T7" s="7" t="s">
        <v>34</v>
      </c>
      <c r="U7" s="91"/>
      <c r="V7" s="7" t="s">
        <v>35</v>
      </c>
      <c r="W7" s="7" t="s">
        <v>36</v>
      </c>
      <c r="X7" s="7" t="s">
        <v>37</v>
      </c>
      <c r="Y7" s="91"/>
      <c r="Z7" s="7" t="s">
        <v>38</v>
      </c>
      <c r="AA7" s="7" t="s">
        <v>39</v>
      </c>
      <c r="AB7" s="7" t="s">
        <v>40</v>
      </c>
      <c r="AC7" s="91"/>
      <c r="AD7" s="7" t="s">
        <v>41</v>
      </c>
      <c r="AE7" s="7" t="s">
        <v>42</v>
      </c>
      <c r="AF7" s="7" t="s">
        <v>379</v>
      </c>
      <c r="AG7" s="91"/>
      <c r="AH7" s="91"/>
      <c r="AI7" s="13" t="s">
        <v>44</v>
      </c>
      <c r="AJ7" s="13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107" t="s">
        <v>46</v>
      </c>
      <c r="B8" s="107"/>
      <c r="C8" s="107"/>
      <c r="D8" s="107"/>
      <c r="E8" s="107"/>
      <c r="F8" s="20"/>
      <c r="G8" s="21"/>
      <c r="H8" s="22"/>
      <c r="I8" s="22"/>
      <c r="J8" s="99"/>
      <c r="K8" s="45"/>
      <c r="L8" s="46"/>
      <c r="M8" s="47"/>
      <c r="N8" s="47"/>
      <c r="O8" s="47"/>
      <c r="P8" s="21"/>
      <c r="Q8" s="5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57"/>
      <c r="AJ8" s="58"/>
    </row>
    <row r="9" spans="1:106" ht="24.95" customHeight="1" outlineLevel="1">
      <c r="A9" s="23">
        <v>1</v>
      </c>
      <c r="B9" s="23"/>
      <c r="C9" s="24"/>
      <c r="D9" s="25"/>
      <c r="E9" s="24"/>
      <c r="F9" s="24"/>
      <c r="G9" s="24"/>
      <c r="H9" s="25"/>
      <c r="I9" s="25"/>
      <c r="J9" s="100"/>
      <c r="K9" s="48"/>
      <c r="L9" s="24"/>
      <c r="M9" s="49"/>
      <c r="N9" s="49"/>
      <c r="O9" s="49"/>
      <c r="P9" s="24"/>
      <c r="Q9" s="24"/>
      <c r="R9" s="49"/>
      <c r="S9" s="49"/>
      <c r="T9" s="49"/>
      <c r="U9" s="45">
        <f>SUM(R9:T9)</f>
        <v>0</v>
      </c>
      <c r="V9" s="49"/>
      <c r="W9" s="49"/>
      <c r="X9" s="49"/>
      <c r="Y9" s="45">
        <f>SUM(V9:X9)</f>
        <v>0</v>
      </c>
      <c r="Z9" s="49"/>
      <c r="AA9" s="49"/>
      <c r="AB9" s="49"/>
      <c r="AC9" s="45">
        <f>SUM(Z9:AB9)</f>
        <v>0</v>
      </c>
      <c r="AD9" s="49"/>
      <c r="AE9" s="49"/>
      <c r="AF9" s="49"/>
      <c r="AG9" s="45">
        <f>SUM(AD9:AF9)</f>
        <v>0</v>
      </c>
      <c r="AH9" s="45">
        <f>SUM(U9,Y9,AC9,AG9)</f>
        <v>0</v>
      </c>
      <c r="AI9" s="59">
        <f>IF(ISERROR(AH9/J9),0,AH9/J9)</f>
        <v>0</v>
      </c>
      <c r="AJ9" s="60" t="str">
        <f>IF(ISERROR(AH9/$AH$76),"-",AH9/$AH$76)</f>
        <v>-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23">
        <v>2</v>
      </c>
      <c r="B10" s="23"/>
      <c r="C10" s="24"/>
      <c r="D10" s="25"/>
      <c r="E10" s="24"/>
      <c r="F10" s="24"/>
      <c r="G10" s="24"/>
      <c r="H10" s="25"/>
      <c r="I10" s="25"/>
      <c r="J10" s="101"/>
      <c r="K10" s="48"/>
      <c r="L10" s="24"/>
      <c r="M10" s="49"/>
      <c r="N10" s="49"/>
      <c r="O10" s="49"/>
      <c r="P10" s="24"/>
      <c r="Q10" s="24"/>
      <c r="R10" s="49"/>
      <c r="S10" s="49"/>
      <c r="T10" s="49"/>
      <c r="U10" s="45">
        <f>SUM(R10:T10)</f>
        <v>0</v>
      </c>
      <c r="V10" s="49"/>
      <c r="W10" s="49"/>
      <c r="X10" s="49"/>
      <c r="Y10" s="45">
        <f>SUM(V10:X10)</f>
        <v>0</v>
      </c>
      <c r="Z10" s="49"/>
      <c r="AA10" s="49"/>
      <c r="AB10" s="49"/>
      <c r="AC10" s="45">
        <f>SUM(Z10:AB10)</f>
        <v>0</v>
      </c>
      <c r="AD10" s="49"/>
      <c r="AE10" s="49"/>
      <c r="AF10" s="49"/>
      <c r="AG10" s="45">
        <f>SUM(AD10:AF10)</f>
        <v>0</v>
      </c>
      <c r="AH10" s="45">
        <f>SUM(U10,Y10,AC10,AG10)</f>
        <v>0</v>
      </c>
      <c r="AI10" s="59">
        <f>IF(ISERROR(AH10/J10),0,AH10/J10)</f>
        <v>0</v>
      </c>
      <c r="AJ10" s="59" t="str">
        <f>IF(ISERROR(AH10/$AH$76),"-",AH10/$AH$76)</f>
        <v>-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16" customFormat="1" ht="24.95" customHeight="1">
      <c r="A11" s="106" t="s">
        <v>47</v>
      </c>
      <c r="B11" s="106"/>
      <c r="C11" s="106"/>
      <c r="D11" s="106"/>
      <c r="E11" s="106"/>
      <c r="F11" s="106"/>
      <c r="G11" s="106"/>
      <c r="H11" s="106"/>
      <c r="I11" s="106"/>
      <c r="J11" s="50">
        <f>SUM(J9:J10)</f>
        <v>0</v>
      </c>
      <c r="K11" s="50">
        <f>SUM(K9:K10)</f>
        <v>0</v>
      </c>
      <c r="L11" s="26"/>
      <c r="M11" s="50">
        <f>SUM(M9:M10)</f>
        <v>0</v>
      </c>
      <c r="N11" s="50">
        <f>SUM(N9:N10)</f>
        <v>0</v>
      </c>
      <c r="O11" s="50">
        <f>SUM(O9:O10)</f>
        <v>0</v>
      </c>
      <c r="P11" s="51"/>
      <c r="Q11" s="56"/>
      <c r="R11" s="50">
        <f>SUM(R9:R10)</f>
        <v>0</v>
      </c>
      <c r="S11" s="50">
        <f t="shared" ref="S11:AH11" si="0">SUM(S9:S10)</f>
        <v>0</v>
      </c>
      <c r="T11" s="50">
        <f t="shared" si="0"/>
        <v>0</v>
      </c>
      <c r="U11" s="50">
        <f t="shared" si="0"/>
        <v>0</v>
      </c>
      <c r="V11" s="50">
        <f t="shared" si="0"/>
        <v>0</v>
      </c>
      <c r="W11" s="50">
        <f t="shared" si="0"/>
        <v>0</v>
      </c>
      <c r="X11" s="50">
        <f t="shared" si="0"/>
        <v>0</v>
      </c>
      <c r="Y11" s="50">
        <f t="shared" si="0"/>
        <v>0</v>
      </c>
      <c r="Z11" s="50">
        <f t="shared" si="0"/>
        <v>0</v>
      </c>
      <c r="AA11" s="50">
        <f t="shared" si="0"/>
        <v>0</v>
      </c>
      <c r="AB11" s="50">
        <f t="shared" si="0"/>
        <v>0</v>
      </c>
      <c r="AC11" s="50">
        <f t="shared" si="0"/>
        <v>0</v>
      </c>
      <c r="AD11" s="50">
        <f t="shared" si="0"/>
        <v>0</v>
      </c>
      <c r="AE11" s="50">
        <f t="shared" si="0"/>
        <v>0</v>
      </c>
      <c r="AF11" s="50">
        <f t="shared" si="0"/>
        <v>0</v>
      </c>
      <c r="AG11" s="50">
        <f t="shared" si="0"/>
        <v>0</v>
      </c>
      <c r="AH11" s="50">
        <f t="shared" si="0"/>
        <v>0</v>
      </c>
      <c r="AI11" s="61">
        <f>IF(ISERROR(AH11/J11),0,AH11/J11)</f>
        <v>0</v>
      </c>
      <c r="AJ11" s="61">
        <f>IF(ISERROR(AH11/$AH$76),0,AH11/$AH$76)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107" t="s">
        <v>48</v>
      </c>
      <c r="B12" s="107"/>
      <c r="C12" s="107"/>
      <c r="D12" s="107"/>
      <c r="E12" s="107"/>
      <c r="F12" s="20"/>
      <c r="G12" s="21"/>
      <c r="H12" s="22"/>
      <c r="I12" s="22"/>
      <c r="J12" s="99"/>
      <c r="K12" s="45"/>
      <c r="L12" s="46"/>
      <c r="M12" s="47"/>
      <c r="N12" s="47"/>
      <c r="O12" s="47"/>
      <c r="P12" s="21"/>
      <c r="Q12" s="5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57"/>
      <c r="AJ12" s="58"/>
    </row>
    <row r="13" spans="1:106" ht="24.95" customHeight="1" outlineLevel="1">
      <c r="A13" s="23">
        <v>1</v>
      </c>
      <c r="B13" s="23"/>
      <c r="C13" s="24"/>
      <c r="D13" s="25"/>
      <c r="E13" s="24"/>
      <c r="F13" s="24"/>
      <c r="G13" s="24"/>
      <c r="H13" s="25"/>
      <c r="I13" s="25"/>
      <c r="J13" s="100"/>
      <c r="K13" s="48"/>
      <c r="L13" s="24"/>
      <c r="M13" s="49"/>
      <c r="N13" s="49"/>
      <c r="O13" s="49"/>
      <c r="P13" s="24"/>
      <c r="Q13" s="24"/>
      <c r="R13" s="49"/>
      <c r="S13" s="49"/>
      <c r="T13" s="49"/>
      <c r="U13" s="45">
        <f>SUM(R13:T13)</f>
        <v>0</v>
      </c>
      <c r="V13" s="49"/>
      <c r="W13" s="49"/>
      <c r="X13" s="49"/>
      <c r="Y13" s="45">
        <f>SUM(V13:X13)</f>
        <v>0</v>
      </c>
      <c r="Z13" s="49"/>
      <c r="AA13" s="49"/>
      <c r="AB13" s="49"/>
      <c r="AC13" s="45">
        <f>SUM(Z13:AB13)</f>
        <v>0</v>
      </c>
      <c r="AD13" s="49"/>
      <c r="AE13" s="49"/>
      <c r="AF13" s="49"/>
      <c r="AG13" s="45">
        <f>SUM(AD13:AF13)</f>
        <v>0</v>
      </c>
      <c r="AH13" s="45">
        <f>SUM(U13,Y13,AC13,AG13)</f>
        <v>0</v>
      </c>
      <c r="AI13" s="59">
        <f>IF(ISERROR(AH13/J13),0,AH13/J13)</f>
        <v>0</v>
      </c>
      <c r="AJ13" s="59" t="str">
        <f>IF(ISERROR(AH13/$AH$76),"-",AH13/$AH$76)</f>
        <v>-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customHeight="1" outlineLevel="1">
      <c r="A14" s="23">
        <v>2</v>
      </c>
      <c r="B14" s="23"/>
      <c r="C14" s="24"/>
      <c r="D14" s="25"/>
      <c r="E14" s="24"/>
      <c r="F14" s="24"/>
      <c r="G14" s="24"/>
      <c r="H14" s="25"/>
      <c r="I14" s="25"/>
      <c r="J14" s="101"/>
      <c r="K14" s="48"/>
      <c r="L14" s="24"/>
      <c r="M14" s="49"/>
      <c r="N14" s="49"/>
      <c r="O14" s="49"/>
      <c r="P14" s="24"/>
      <c r="Q14" s="24"/>
      <c r="R14" s="49"/>
      <c r="S14" s="49"/>
      <c r="T14" s="49"/>
      <c r="U14" s="45">
        <f>SUM(R14:T14)</f>
        <v>0</v>
      </c>
      <c r="V14" s="49"/>
      <c r="W14" s="49"/>
      <c r="X14" s="49"/>
      <c r="Y14" s="45">
        <f>SUM(V14:X14)</f>
        <v>0</v>
      </c>
      <c r="Z14" s="49"/>
      <c r="AA14" s="49"/>
      <c r="AB14" s="49"/>
      <c r="AC14" s="45">
        <f>SUM(Z14:AB14)</f>
        <v>0</v>
      </c>
      <c r="AD14" s="49"/>
      <c r="AE14" s="49"/>
      <c r="AF14" s="49"/>
      <c r="AG14" s="45">
        <f>SUM(AD14:AF14)</f>
        <v>0</v>
      </c>
      <c r="AH14" s="45">
        <f>SUM(U14,Y14,AC14,AG14)</f>
        <v>0</v>
      </c>
      <c r="AI14" s="59">
        <f>IF(ISERROR(AH14/J14),0,AH14/J14)</f>
        <v>0</v>
      </c>
      <c r="AJ14" s="59" t="str">
        <f>IF(ISERROR(AH14/$AH$76),"-",AH14/$AH$76)</f>
        <v>-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6" customFormat="1" ht="24.95" customHeight="1">
      <c r="A15" s="106" t="s">
        <v>49</v>
      </c>
      <c r="B15" s="106"/>
      <c r="C15" s="106"/>
      <c r="D15" s="106"/>
      <c r="E15" s="106"/>
      <c r="F15" s="106"/>
      <c r="G15" s="106"/>
      <c r="H15" s="106"/>
      <c r="I15" s="106"/>
      <c r="J15" s="50">
        <f>SUM(J13:J14)</f>
        <v>0</v>
      </c>
      <c r="K15" s="50">
        <f>SUM(K13:K14)</f>
        <v>0</v>
      </c>
      <c r="L15" s="26"/>
      <c r="M15" s="50">
        <f>SUM(M13:M14)</f>
        <v>0</v>
      </c>
      <c r="N15" s="50">
        <f>SUM(N13:N14)</f>
        <v>0</v>
      </c>
      <c r="O15" s="50">
        <f>SUM(O13:O14)</f>
        <v>0</v>
      </c>
      <c r="P15" s="51"/>
      <c r="Q15" s="56"/>
      <c r="R15" s="50">
        <f t="shared" ref="R15:AH15" si="1">SUM(R13:R14)</f>
        <v>0</v>
      </c>
      <c r="S15" s="50">
        <f t="shared" si="1"/>
        <v>0</v>
      </c>
      <c r="T15" s="50">
        <f t="shared" si="1"/>
        <v>0</v>
      </c>
      <c r="U15" s="50">
        <f t="shared" si="1"/>
        <v>0</v>
      </c>
      <c r="V15" s="50">
        <f t="shared" si="1"/>
        <v>0</v>
      </c>
      <c r="W15" s="50">
        <f t="shared" si="1"/>
        <v>0</v>
      </c>
      <c r="X15" s="50">
        <f t="shared" si="1"/>
        <v>0</v>
      </c>
      <c r="Y15" s="50">
        <f t="shared" si="1"/>
        <v>0</v>
      </c>
      <c r="Z15" s="50">
        <f t="shared" si="1"/>
        <v>0</v>
      </c>
      <c r="AA15" s="50">
        <f t="shared" si="1"/>
        <v>0</v>
      </c>
      <c r="AB15" s="50">
        <f t="shared" si="1"/>
        <v>0</v>
      </c>
      <c r="AC15" s="50">
        <f t="shared" si="1"/>
        <v>0</v>
      </c>
      <c r="AD15" s="50">
        <f t="shared" si="1"/>
        <v>0</v>
      </c>
      <c r="AE15" s="50">
        <f t="shared" si="1"/>
        <v>0</v>
      </c>
      <c r="AF15" s="50">
        <f t="shared" si="1"/>
        <v>0</v>
      </c>
      <c r="AG15" s="50">
        <f t="shared" si="1"/>
        <v>0</v>
      </c>
      <c r="AH15" s="50">
        <f t="shared" si="1"/>
        <v>0</v>
      </c>
      <c r="AI15" s="61">
        <f>IF(ISERROR(AH15/J15),0,AH15/J15)</f>
        <v>0</v>
      </c>
      <c r="AJ15" s="61">
        <f>IF(ISERROR(AH15/$AH$76),0,AH15/$AH$76)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107" t="s">
        <v>50</v>
      </c>
      <c r="B16" s="107"/>
      <c r="C16" s="107"/>
      <c r="D16" s="107"/>
      <c r="E16" s="107"/>
      <c r="F16" s="20"/>
      <c r="G16" s="21"/>
      <c r="H16" s="22"/>
      <c r="I16" s="22"/>
      <c r="J16" s="99"/>
      <c r="K16" s="45"/>
      <c r="L16" s="46"/>
      <c r="M16" s="47"/>
      <c r="N16" s="47"/>
      <c r="O16" s="47"/>
      <c r="P16" s="21"/>
      <c r="Q16" s="5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7"/>
      <c r="AJ16" s="58"/>
    </row>
    <row r="17" spans="1:106" ht="24.95" customHeight="1" outlineLevel="1">
      <c r="A17" s="23">
        <v>1</v>
      </c>
      <c r="B17" s="23"/>
      <c r="C17" s="24"/>
      <c r="D17" s="27"/>
      <c r="E17" s="24"/>
      <c r="F17" s="24"/>
      <c r="G17" s="24"/>
      <c r="H17" s="25"/>
      <c r="I17" s="25"/>
      <c r="J17" s="100"/>
      <c r="K17" s="48"/>
      <c r="L17" s="46"/>
      <c r="M17" s="49"/>
      <c r="N17" s="49"/>
      <c r="O17" s="49"/>
      <c r="P17" s="24"/>
      <c r="Q17" s="24"/>
      <c r="R17" s="49"/>
      <c r="S17" s="49"/>
      <c r="T17" s="49"/>
      <c r="U17" s="45">
        <f>SUM(R17:T17)</f>
        <v>0</v>
      </c>
      <c r="V17" s="49"/>
      <c r="W17" s="49"/>
      <c r="X17" s="49"/>
      <c r="Y17" s="45">
        <f>SUM(V17:X17)</f>
        <v>0</v>
      </c>
      <c r="Z17" s="49"/>
      <c r="AA17" s="49"/>
      <c r="AB17" s="49"/>
      <c r="AC17" s="45">
        <f>SUM(Z17:AB17)</f>
        <v>0</v>
      </c>
      <c r="AD17" s="49"/>
      <c r="AE17" s="49"/>
      <c r="AF17" s="48"/>
      <c r="AG17" s="45">
        <f>SUM(AD17:AF17)</f>
        <v>0</v>
      </c>
      <c r="AH17" s="45">
        <f>SUM(U17,Y17,AC17,AG17)</f>
        <v>0</v>
      </c>
      <c r="AI17" s="59">
        <f>IF(ISERROR(AH17/J17),0,AH17/J17)</f>
        <v>0</v>
      </c>
      <c r="AJ17" s="59" t="str">
        <f>IF(ISERROR(AH17/$AH$76),"-",AH17/$AH$76)</f>
        <v>-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customHeight="1" outlineLevel="1">
      <c r="A18" s="23">
        <v>2</v>
      </c>
      <c r="B18" s="23"/>
      <c r="C18" s="24"/>
      <c r="D18" s="25"/>
      <c r="E18" s="24"/>
      <c r="F18" s="24"/>
      <c r="G18" s="24"/>
      <c r="H18" s="25"/>
      <c r="I18" s="25"/>
      <c r="J18" s="101"/>
      <c r="K18" s="48"/>
      <c r="L18" s="24"/>
      <c r="M18" s="49"/>
      <c r="N18" s="49"/>
      <c r="O18" s="49"/>
      <c r="P18" s="24"/>
      <c r="Q18" s="24"/>
      <c r="R18" s="49"/>
      <c r="S18" s="49"/>
      <c r="T18" s="49"/>
      <c r="U18" s="45">
        <f>SUM(R18:T18)</f>
        <v>0</v>
      </c>
      <c r="V18" s="49"/>
      <c r="W18" s="49"/>
      <c r="X18" s="49"/>
      <c r="Y18" s="45">
        <f>SUM(V18:X18)</f>
        <v>0</v>
      </c>
      <c r="Z18" s="49"/>
      <c r="AA18" s="49"/>
      <c r="AB18" s="49"/>
      <c r="AC18" s="45">
        <f>SUM(Z18:AB18)</f>
        <v>0</v>
      </c>
      <c r="AD18" s="49"/>
      <c r="AE18" s="49"/>
      <c r="AF18" s="49"/>
      <c r="AG18" s="45">
        <f>SUM(AD18:AF18)</f>
        <v>0</v>
      </c>
      <c r="AH18" s="45">
        <f>SUM(U18,Y18,AC18,AG18)</f>
        <v>0</v>
      </c>
      <c r="AI18" s="59">
        <f>IF(ISERROR(AH18/J18),0,AH18/J18)</f>
        <v>0</v>
      </c>
      <c r="AJ18" s="59" t="str">
        <f>IF(ISERROR(AH18/$AH$76),"-",AH18/$AH$76)</f>
        <v>-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16" customFormat="1" ht="24.95" customHeight="1">
      <c r="A19" s="106" t="s">
        <v>51</v>
      </c>
      <c r="B19" s="106"/>
      <c r="C19" s="106"/>
      <c r="D19" s="106"/>
      <c r="E19" s="106"/>
      <c r="F19" s="106"/>
      <c r="G19" s="106"/>
      <c r="H19" s="106"/>
      <c r="I19" s="106"/>
      <c r="J19" s="50">
        <f>J16</f>
        <v>0</v>
      </c>
      <c r="K19" s="50">
        <f>SUM(K17:K18)</f>
        <v>0</v>
      </c>
      <c r="L19" s="26"/>
      <c r="M19" s="50">
        <f>SUM(M17:M18)</f>
        <v>0</v>
      </c>
      <c r="N19" s="50">
        <f>SUM(N17:N18)</f>
        <v>0</v>
      </c>
      <c r="O19" s="50">
        <f>SUM(O17:O18)</f>
        <v>0</v>
      </c>
      <c r="P19" s="51"/>
      <c r="Q19" s="56"/>
      <c r="R19" s="50">
        <f t="shared" ref="R19:AH19" si="2">SUM(R17:R18)</f>
        <v>0</v>
      </c>
      <c r="S19" s="50">
        <f t="shared" si="2"/>
        <v>0</v>
      </c>
      <c r="T19" s="50">
        <f t="shared" si="2"/>
        <v>0</v>
      </c>
      <c r="U19" s="50">
        <f t="shared" si="2"/>
        <v>0</v>
      </c>
      <c r="V19" s="50">
        <f t="shared" si="2"/>
        <v>0</v>
      </c>
      <c r="W19" s="50">
        <f t="shared" si="2"/>
        <v>0</v>
      </c>
      <c r="X19" s="50">
        <f t="shared" si="2"/>
        <v>0</v>
      </c>
      <c r="Y19" s="50">
        <f t="shared" si="2"/>
        <v>0</v>
      </c>
      <c r="Z19" s="50">
        <f t="shared" si="2"/>
        <v>0</v>
      </c>
      <c r="AA19" s="50">
        <f t="shared" si="2"/>
        <v>0</v>
      </c>
      <c r="AB19" s="50">
        <f t="shared" si="2"/>
        <v>0</v>
      </c>
      <c r="AC19" s="50">
        <f t="shared" si="2"/>
        <v>0</v>
      </c>
      <c r="AD19" s="50">
        <f t="shared" si="2"/>
        <v>0</v>
      </c>
      <c r="AE19" s="50">
        <f t="shared" si="2"/>
        <v>0</v>
      </c>
      <c r="AF19" s="50">
        <f t="shared" si="2"/>
        <v>0</v>
      </c>
      <c r="AG19" s="50">
        <f t="shared" si="2"/>
        <v>0</v>
      </c>
      <c r="AH19" s="50">
        <f t="shared" si="2"/>
        <v>0</v>
      </c>
      <c r="AI19" s="61">
        <f>IF(ISERROR(AH19/J19),0,AH19/J19)</f>
        <v>0</v>
      </c>
      <c r="AJ19" s="61">
        <f>IF(ISERROR(AH19/$AH$76),0,AH19/$AH$76)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107" t="s">
        <v>52</v>
      </c>
      <c r="B20" s="107"/>
      <c r="C20" s="107"/>
      <c r="D20" s="107"/>
      <c r="E20" s="107"/>
      <c r="F20" s="20"/>
      <c r="G20" s="21"/>
      <c r="H20" s="22"/>
      <c r="I20" s="22"/>
      <c r="J20" s="99"/>
      <c r="K20" s="48"/>
      <c r="L20" s="46"/>
      <c r="M20" s="47"/>
      <c r="N20" s="47"/>
      <c r="O20" s="47"/>
      <c r="P20" s="21"/>
      <c r="Q20" s="5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57"/>
      <c r="AJ20" s="58"/>
    </row>
    <row r="21" spans="1:106" ht="24.95" customHeight="1" outlineLevel="1">
      <c r="A21" s="23">
        <v>1</v>
      </c>
      <c r="B21" s="23"/>
      <c r="C21" s="24"/>
      <c r="D21" s="28"/>
      <c r="E21" s="24"/>
      <c r="F21" s="24"/>
      <c r="G21" s="24"/>
      <c r="H21" s="25"/>
      <c r="I21" s="25"/>
      <c r="J21" s="100"/>
      <c r="K21" s="48"/>
      <c r="L21" s="46"/>
      <c r="M21" s="49"/>
      <c r="N21" s="49"/>
      <c r="O21" s="49"/>
      <c r="P21" s="24"/>
      <c r="Q21" s="24"/>
      <c r="R21" s="49"/>
      <c r="S21" s="49"/>
      <c r="T21" s="49"/>
      <c r="U21" s="45">
        <f>SUM(R21:T21)</f>
        <v>0</v>
      </c>
      <c r="V21" s="49"/>
      <c r="W21" s="49"/>
      <c r="X21" s="49"/>
      <c r="Y21" s="45">
        <f>SUM(V21:X21)</f>
        <v>0</v>
      </c>
      <c r="Z21" s="49"/>
      <c r="AA21" s="49"/>
      <c r="AB21" s="49"/>
      <c r="AC21" s="45">
        <f>SUM(Z21:AB21)</f>
        <v>0</v>
      </c>
      <c r="AD21" s="49"/>
      <c r="AE21" s="49"/>
      <c r="AF21" s="48"/>
      <c r="AG21" s="45">
        <f>SUM(AD21:AF21)</f>
        <v>0</v>
      </c>
      <c r="AH21" s="45">
        <f>SUM(U21,Y21,AC21,AG21)</f>
        <v>0</v>
      </c>
      <c r="AI21" s="59">
        <f>IF(ISERROR(AH21/J21),0,AH21/J21)</f>
        <v>0</v>
      </c>
      <c r="AJ21" s="59" t="str">
        <f>IF(ISERROR(AH21/$AH$76),"-",AH21/$AH$76)</f>
        <v>-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customHeight="1" outlineLevel="1">
      <c r="A22" s="23">
        <v>2</v>
      </c>
      <c r="B22" s="23"/>
      <c r="C22" s="24"/>
      <c r="D22" s="28"/>
      <c r="E22" s="24"/>
      <c r="F22" s="24"/>
      <c r="G22" s="24"/>
      <c r="H22" s="25"/>
      <c r="I22" s="25"/>
      <c r="J22" s="100"/>
      <c r="K22" s="48"/>
      <c r="L22" s="46"/>
      <c r="M22" s="49"/>
      <c r="N22" s="49"/>
      <c r="O22" s="49"/>
      <c r="P22" s="24"/>
      <c r="Q22" s="24"/>
      <c r="R22" s="49"/>
      <c r="S22" s="49"/>
      <c r="T22" s="49"/>
      <c r="U22" s="45">
        <f>SUM(R22:T22)</f>
        <v>0</v>
      </c>
      <c r="V22" s="49"/>
      <c r="W22" s="49"/>
      <c r="X22" s="49"/>
      <c r="Y22" s="45">
        <f>SUM(V22:X22)</f>
        <v>0</v>
      </c>
      <c r="Z22" s="49"/>
      <c r="AA22" s="49"/>
      <c r="AB22" s="49"/>
      <c r="AC22" s="45">
        <f>SUM(Z22:AB22)</f>
        <v>0</v>
      </c>
      <c r="AD22" s="49"/>
      <c r="AE22" s="49"/>
      <c r="AF22" s="48"/>
      <c r="AG22" s="45">
        <f>SUM(AD22:AF22)</f>
        <v>0</v>
      </c>
      <c r="AH22" s="45">
        <f>SUM(U22,Y22,AC22,AG22)</f>
        <v>0</v>
      </c>
      <c r="AI22" s="59">
        <f>IF(ISERROR(AH22/J22),0,AH22/J22)</f>
        <v>0</v>
      </c>
      <c r="AJ22" s="59" t="str">
        <f>IF(ISERROR(AH22/$AH$76),"-",AH22/$AH$76)</f>
        <v>-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16" customFormat="1" ht="24.95" customHeight="1">
      <c r="A23" s="106" t="s">
        <v>53</v>
      </c>
      <c r="B23" s="106"/>
      <c r="C23" s="106"/>
      <c r="D23" s="106"/>
      <c r="E23" s="106"/>
      <c r="F23" s="106"/>
      <c r="G23" s="106"/>
      <c r="H23" s="106"/>
      <c r="I23" s="106"/>
      <c r="J23" s="50">
        <f>J20</f>
        <v>0</v>
      </c>
      <c r="K23" s="50">
        <f>SUM(K21:K22)</f>
        <v>0</v>
      </c>
      <c r="L23" s="26"/>
      <c r="M23" s="50">
        <f>SUM(M21:M22)</f>
        <v>0</v>
      </c>
      <c r="N23" s="50">
        <f>SUM(N21:N22)</f>
        <v>0</v>
      </c>
      <c r="O23" s="50">
        <f>SUM(O21:O22)</f>
        <v>0</v>
      </c>
      <c r="P23" s="51"/>
      <c r="Q23" s="56"/>
      <c r="R23" s="50">
        <f t="shared" ref="R23:AE23" si="3">SUM(R21:R22)</f>
        <v>0</v>
      </c>
      <c r="S23" s="50">
        <f t="shared" si="3"/>
        <v>0</v>
      </c>
      <c r="T23" s="50">
        <f t="shared" si="3"/>
        <v>0</v>
      </c>
      <c r="U23" s="50">
        <f t="shared" si="3"/>
        <v>0</v>
      </c>
      <c r="V23" s="50">
        <f t="shared" si="3"/>
        <v>0</v>
      </c>
      <c r="W23" s="50">
        <f t="shared" si="3"/>
        <v>0</v>
      </c>
      <c r="X23" s="50">
        <f t="shared" si="3"/>
        <v>0</v>
      </c>
      <c r="Y23" s="50">
        <f t="shared" si="3"/>
        <v>0</v>
      </c>
      <c r="Z23" s="50">
        <f t="shared" si="3"/>
        <v>0</v>
      </c>
      <c r="AA23" s="50">
        <f t="shared" si="3"/>
        <v>0</v>
      </c>
      <c r="AB23" s="50">
        <f t="shared" si="3"/>
        <v>0</v>
      </c>
      <c r="AC23" s="50">
        <f t="shared" si="3"/>
        <v>0</v>
      </c>
      <c r="AD23" s="50">
        <f t="shared" si="3"/>
        <v>0</v>
      </c>
      <c r="AE23" s="50">
        <f t="shared" si="3"/>
        <v>0</v>
      </c>
      <c r="AF23" s="50">
        <f>SUM(AF21:AF22)</f>
        <v>0</v>
      </c>
      <c r="AG23" s="50">
        <f>SUM(AG21:AG22)</f>
        <v>0</v>
      </c>
      <c r="AH23" s="50">
        <f>SUM(AH21:AH22)</f>
        <v>0</v>
      </c>
      <c r="AI23" s="61">
        <f>IF(ISERROR(AH23/J23),0,AH23/J23)</f>
        <v>0</v>
      </c>
      <c r="AJ23" s="61">
        <f>IF(ISERROR(AH23/$AH$76),0,AH23/$AH$76)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107" t="s">
        <v>54</v>
      </c>
      <c r="B24" s="107"/>
      <c r="C24" s="107"/>
      <c r="D24" s="107"/>
      <c r="E24" s="107"/>
      <c r="F24" s="20"/>
      <c r="G24" s="21"/>
      <c r="H24" s="22"/>
      <c r="I24" s="22"/>
      <c r="J24" s="99"/>
      <c r="K24" s="45"/>
      <c r="L24" s="46"/>
      <c r="M24" s="47"/>
      <c r="N24" s="47"/>
      <c r="O24" s="47"/>
      <c r="P24" s="21"/>
      <c r="Q24" s="5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57"/>
      <c r="AJ24" s="58"/>
    </row>
    <row r="25" spans="1:106" ht="24.95" customHeight="1" outlineLevel="1">
      <c r="A25" s="23">
        <v>1</v>
      </c>
      <c r="B25" s="23"/>
      <c r="C25" s="29"/>
      <c r="D25" s="30"/>
      <c r="E25" s="31"/>
      <c r="F25" s="32"/>
      <c r="G25" s="32"/>
      <c r="H25" s="33"/>
      <c r="I25" s="33"/>
      <c r="J25" s="100"/>
      <c r="K25" s="48"/>
      <c r="L25" s="46"/>
      <c r="M25" s="52"/>
      <c r="N25" s="53"/>
      <c r="O25" s="52"/>
      <c r="P25" s="32"/>
      <c r="Q25" s="32"/>
      <c r="R25" s="49"/>
      <c r="S25" s="49"/>
      <c r="T25" s="49"/>
      <c r="U25" s="45">
        <f>SUM(R25:T25)</f>
        <v>0</v>
      </c>
      <c r="V25" s="49"/>
      <c r="W25" s="49"/>
      <c r="X25" s="49"/>
      <c r="Y25" s="45">
        <f>SUM(V25:X25)</f>
        <v>0</v>
      </c>
      <c r="Z25" s="49"/>
      <c r="AA25" s="49"/>
      <c r="AB25" s="49"/>
      <c r="AC25" s="45">
        <f>SUM(Z25:AB25)</f>
        <v>0</v>
      </c>
      <c r="AD25" s="49"/>
      <c r="AE25" s="49">
        <v>0</v>
      </c>
      <c r="AF25" s="48"/>
      <c r="AG25" s="45">
        <f>SUM(AD25:AF25)</f>
        <v>0</v>
      </c>
      <c r="AH25" s="45">
        <f>SUM(U25,Y25,AC25,AG25)</f>
        <v>0</v>
      </c>
      <c r="AI25" s="59">
        <f>IF(ISERROR(AH25/J25),0,AH25/J25)</f>
        <v>0</v>
      </c>
      <c r="AJ25" s="59" t="str">
        <f>IF(ISERROR(AH25/$AH$76),"-",AH25/$AH$76)</f>
        <v>-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customHeight="1" outlineLevel="1">
      <c r="A26" s="23">
        <v>2</v>
      </c>
      <c r="B26" s="23"/>
      <c r="C26" s="34"/>
      <c r="D26" s="30"/>
      <c r="E26" s="35"/>
      <c r="F26" s="32"/>
      <c r="G26" s="32"/>
      <c r="H26" s="36"/>
      <c r="I26" s="33"/>
      <c r="J26" s="100"/>
      <c r="K26" s="48"/>
      <c r="L26" s="46"/>
      <c r="M26" s="52"/>
      <c r="N26" s="53"/>
      <c r="O26" s="52"/>
      <c r="P26" s="32"/>
      <c r="Q26" s="32"/>
      <c r="R26" s="49"/>
      <c r="S26" s="49"/>
      <c r="T26" s="49"/>
      <c r="U26" s="45">
        <f>SUM(R26:T26)</f>
        <v>0</v>
      </c>
      <c r="V26" s="49"/>
      <c r="W26" s="49"/>
      <c r="X26" s="49"/>
      <c r="Y26" s="45">
        <f>SUM(V26:X26)</f>
        <v>0</v>
      </c>
      <c r="Z26" s="49"/>
      <c r="AA26" s="49"/>
      <c r="AB26" s="49"/>
      <c r="AC26" s="45">
        <f>SUM(Z26:AB26)</f>
        <v>0</v>
      </c>
      <c r="AD26" s="49"/>
      <c r="AE26" s="49">
        <v>0</v>
      </c>
      <c r="AF26" s="48"/>
      <c r="AG26" s="45">
        <f>SUM(AD26:AF26)</f>
        <v>0</v>
      </c>
      <c r="AH26" s="45">
        <f>SUM(U26,Y26,AC26,AG26)</f>
        <v>0</v>
      </c>
      <c r="AI26" s="59">
        <f>IF(ISERROR(AH26/J26),0,AH26/J26)</f>
        <v>0</v>
      </c>
      <c r="AJ26" s="59" t="str">
        <f>IF(ISERROR(AH26/$AH$76),"-",AH26/$AH$76)</f>
        <v>-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16" customFormat="1" ht="24.95" customHeight="1">
      <c r="A27" s="106" t="s">
        <v>56</v>
      </c>
      <c r="B27" s="106"/>
      <c r="C27" s="106"/>
      <c r="D27" s="106"/>
      <c r="E27" s="106"/>
      <c r="F27" s="106"/>
      <c r="G27" s="106"/>
      <c r="H27" s="106"/>
      <c r="I27" s="106"/>
      <c r="J27" s="50">
        <f>J24</f>
        <v>0</v>
      </c>
      <c r="K27" s="50">
        <f>SUM(K25:K26)</f>
        <v>0</v>
      </c>
      <c r="L27" s="26"/>
      <c r="M27" s="50">
        <f>SUM(M25:M26)</f>
        <v>0</v>
      </c>
      <c r="N27" s="50">
        <f>SUM(N25:N26)</f>
        <v>0</v>
      </c>
      <c r="O27" s="50">
        <f>SUM(O25:O26)</f>
        <v>0</v>
      </c>
      <c r="P27" s="51"/>
      <c r="Q27" s="56"/>
      <c r="R27" s="50">
        <f t="shared" ref="R27:AE27" si="4">SUM(R25:R26)</f>
        <v>0</v>
      </c>
      <c r="S27" s="50">
        <f t="shared" si="4"/>
        <v>0</v>
      </c>
      <c r="T27" s="50">
        <f t="shared" si="4"/>
        <v>0</v>
      </c>
      <c r="U27" s="50">
        <f t="shared" si="4"/>
        <v>0</v>
      </c>
      <c r="V27" s="50">
        <f t="shared" si="4"/>
        <v>0</v>
      </c>
      <c r="W27" s="50">
        <f t="shared" si="4"/>
        <v>0</v>
      </c>
      <c r="X27" s="50">
        <f t="shared" si="4"/>
        <v>0</v>
      </c>
      <c r="Y27" s="50">
        <f t="shared" si="4"/>
        <v>0</v>
      </c>
      <c r="Z27" s="50">
        <f t="shared" si="4"/>
        <v>0</v>
      </c>
      <c r="AA27" s="50">
        <f t="shared" si="4"/>
        <v>0</v>
      </c>
      <c r="AB27" s="50">
        <f t="shared" si="4"/>
        <v>0</v>
      </c>
      <c r="AC27" s="50">
        <f t="shared" si="4"/>
        <v>0</v>
      </c>
      <c r="AD27" s="50">
        <f t="shared" si="4"/>
        <v>0</v>
      </c>
      <c r="AE27" s="50">
        <f t="shared" si="4"/>
        <v>0</v>
      </c>
      <c r="AF27" s="50">
        <f>SUM(AF25:AF26)</f>
        <v>0</v>
      </c>
      <c r="AG27" s="50">
        <f>SUM(AG25:AG26)</f>
        <v>0</v>
      </c>
      <c r="AH27" s="50">
        <f>SUM(AH25:AH26)</f>
        <v>0</v>
      </c>
      <c r="AI27" s="61">
        <f>IF(ISERROR(AH27/J27),0,AH27/J27)</f>
        <v>0</v>
      </c>
      <c r="AJ27" s="61">
        <f>IF(ISERROR(AH27/$AH$76),0,AH27/$AH$76)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107" t="s">
        <v>57</v>
      </c>
      <c r="B28" s="107"/>
      <c r="C28" s="107"/>
      <c r="D28" s="107"/>
      <c r="E28" s="107"/>
      <c r="F28" s="20"/>
      <c r="G28" s="21"/>
      <c r="H28" s="22"/>
      <c r="I28" s="22"/>
      <c r="J28" s="99"/>
      <c r="K28" s="45"/>
      <c r="L28" s="46"/>
      <c r="M28" s="47"/>
      <c r="N28" s="47"/>
      <c r="O28" s="47"/>
      <c r="P28" s="21"/>
      <c r="Q28" s="5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7"/>
      <c r="AJ28" s="58"/>
    </row>
    <row r="29" spans="1:106" ht="24.95" customHeight="1">
      <c r="A29" s="37">
        <v>1</v>
      </c>
      <c r="B29" s="37"/>
      <c r="C29" s="38"/>
      <c r="D29" s="39"/>
      <c r="E29" s="38"/>
      <c r="F29" s="20"/>
      <c r="G29" s="21"/>
      <c r="H29" s="22"/>
      <c r="I29" s="22"/>
      <c r="J29" s="100"/>
      <c r="K29" s="48"/>
      <c r="L29" s="46"/>
      <c r="M29" s="47"/>
      <c r="N29" s="47"/>
      <c r="O29" s="47"/>
      <c r="P29" s="21"/>
      <c r="Q29" s="55"/>
      <c r="R29" s="45"/>
      <c r="S29" s="45"/>
      <c r="T29" s="45"/>
      <c r="U29" s="45">
        <f>SUM(R29:T29)</f>
        <v>0</v>
      </c>
      <c r="V29" s="49"/>
      <c r="W29" s="49"/>
      <c r="X29" s="49"/>
      <c r="Y29" s="45">
        <f>SUM(V29:X29)</f>
        <v>0</v>
      </c>
      <c r="Z29" s="49"/>
      <c r="AA29" s="49"/>
      <c r="AB29" s="49"/>
      <c r="AC29" s="45">
        <f>SUM(Z29:AB29)</f>
        <v>0</v>
      </c>
      <c r="AD29" s="48"/>
      <c r="AE29" s="48"/>
      <c r="AF29" s="48"/>
      <c r="AG29" s="45">
        <f>SUM(AD29:AF29)</f>
        <v>0</v>
      </c>
      <c r="AH29" s="45">
        <f>SUM(U29,Y29,AC29,AG29)</f>
        <v>0</v>
      </c>
      <c r="AI29" s="59">
        <f>IF(ISERROR(AH29/J29),0,AH29/J29)</f>
        <v>0</v>
      </c>
      <c r="AJ29" s="59" t="str">
        <f>IF(ISERROR(AH29/$AH$76),"-",AH29/$AH$76)</f>
        <v>-</v>
      </c>
    </row>
    <row r="30" spans="1:106" ht="24.95" customHeight="1">
      <c r="A30" s="37">
        <v>2</v>
      </c>
      <c r="B30" s="37"/>
      <c r="C30" s="38"/>
      <c r="D30" s="39"/>
      <c r="E30" s="38"/>
      <c r="F30" s="20"/>
      <c r="G30" s="21"/>
      <c r="H30" s="22"/>
      <c r="I30" s="22"/>
      <c r="J30" s="100"/>
      <c r="K30" s="48"/>
      <c r="L30" s="46"/>
      <c r="M30" s="47"/>
      <c r="N30" s="47"/>
      <c r="O30" s="47"/>
      <c r="P30" s="21"/>
      <c r="Q30" s="55"/>
      <c r="R30" s="45"/>
      <c r="S30" s="45"/>
      <c r="T30" s="45"/>
      <c r="U30" s="45">
        <f>SUM(R30:T30)</f>
        <v>0</v>
      </c>
      <c r="V30" s="49"/>
      <c r="W30" s="49"/>
      <c r="X30" s="49"/>
      <c r="Y30" s="45">
        <f>SUM(V30:X30)</f>
        <v>0</v>
      </c>
      <c r="Z30" s="49"/>
      <c r="AA30" s="49"/>
      <c r="AB30" s="49"/>
      <c r="AC30" s="45">
        <f>SUM(Z30:AB30)</f>
        <v>0</v>
      </c>
      <c r="AD30" s="48"/>
      <c r="AE30" s="48"/>
      <c r="AF30" s="48"/>
      <c r="AG30" s="45">
        <f>SUM(AD30:AF30)</f>
        <v>0</v>
      </c>
      <c r="AH30" s="45">
        <f>SUM(U30,Y30,AC30,AG30)</f>
        <v>0</v>
      </c>
      <c r="AI30" s="59">
        <f>IF(ISERROR(AH30/J30),0,AH30/J30)</f>
        <v>0</v>
      </c>
      <c r="AJ30" s="59" t="str">
        <f>IF(ISERROR(AH30/$AH$76),"-",AH30/$AH$76)</f>
        <v>-</v>
      </c>
    </row>
    <row r="31" spans="1:106" s="16" customFormat="1" ht="24.95" customHeight="1">
      <c r="A31" s="106" t="s">
        <v>58</v>
      </c>
      <c r="B31" s="106"/>
      <c r="C31" s="106"/>
      <c r="D31" s="106"/>
      <c r="E31" s="106"/>
      <c r="F31" s="106"/>
      <c r="G31" s="106"/>
      <c r="H31" s="106"/>
      <c r="I31" s="106"/>
      <c r="J31" s="50">
        <f>J28</f>
        <v>0</v>
      </c>
      <c r="K31" s="50">
        <f>SUM(K29:K30)</f>
        <v>0</v>
      </c>
      <c r="L31" s="50">
        <f t="shared" ref="L31:T31" si="5">SUM(L29:L30)</f>
        <v>0</v>
      </c>
      <c r="M31" s="50">
        <f t="shared" si="5"/>
        <v>0</v>
      </c>
      <c r="N31" s="50">
        <f t="shared" si="5"/>
        <v>0</v>
      </c>
      <c r="O31" s="50">
        <f t="shared" si="5"/>
        <v>0</v>
      </c>
      <c r="P31" s="50">
        <f t="shared" si="5"/>
        <v>0</v>
      </c>
      <c r="Q31" s="50">
        <f t="shared" si="5"/>
        <v>0</v>
      </c>
      <c r="R31" s="50">
        <f t="shared" si="5"/>
        <v>0</v>
      </c>
      <c r="S31" s="50">
        <f t="shared" si="5"/>
        <v>0</v>
      </c>
      <c r="T31" s="50">
        <f t="shared" si="5"/>
        <v>0</v>
      </c>
      <c r="U31" s="50">
        <f>SUM(U29:U30)</f>
        <v>0</v>
      </c>
      <c r="V31" s="50">
        <f t="shared" ref="V31:AC31" si="6">SUM(V29:V30)</f>
        <v>0</v>
      </c>
      <c r="W31" s="50">
        <f t="shared" si="6"/>
        <v>0</v>
      </c>
      <c r="X31" s="50">
        <f t="shared" si="6"/>
        <v>0</v>
      </c>
      <c r="Y31" s="50">
        <f t="shared" si="6"/>
        <v>0</v>
      </c>
      <c r="Z31" s="50">
        <f t="shared" si="6"/>
        <v>0</v>
      </c>
      <c r="AA31" s="50">
        <f t="shared" si="6"/>
        <v>0</v>
      </c>
      <c r="AB31" s="50">
        <f t="shared" si="6"/>
        <v>0</v>
      </c>
      <c r="AC31" s="50">
        <f t="shared" si="6"/>
        <v>0</v>
      </c>
      <c r="AD31" s="50">
        <f>SUM(AD29:AD30)</f>
        <v>0</v>
      </c>
      <c r="AE31" s="50">
        <f>SUM(AE29:AE30)</f>
        <v>0</v>
      </c>
      <c r="AF31" s="50">
        <f>SUM(AF29:AF30)</f>
        <v>0</v>
      </c>
      <c r="AG31" s="50">
        <f>SUM(AG29:AG30)</f>
        <v>0</v>
      </c>
      <c r="AH31" s="50">
        <f>SUM(AH29:AH30)</f>
        <v>0</v>
      </c>
      <c r="AI31" s="61">
        <f>IF(ISERROR(AH31/J31),0,AH31/J31)</f>
        <v>0</v>
      </c>
      <c r="AJ31" s="61">
        <f>IF(ISERROR(AH31/$AH$76),0,AH31/$AH$76)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107" t="s">
        <v>59</v>
      </c>
      <c r="B32" s="107"/>
      <c r="C32" s="107"/>
      <c r="D32" s="107"/>
      <c r="E32" s="107"/>
      <c r="F32" s="20"/>
      <c r="G32" s="21"/>
      <c r="H32" s="22"/>
      <c r="I32" s="22"/>
      <c r="J32" s="99"/>
      <c r="K32" s="45"/>
      <c r="L32" s="46"/>
      <c r="M32" s="47"/>
      <c r="N32" s="47"/>
      <c r="O32" s="47"/>
      <c r="P32" s="21"/>
      <c r="Q32" s="5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7"/>
      <c r="AJ32" s="58"/>
    </row>
    <row r="33" spans="1:106" ht="24.95" customHeight="1" outlineLevel="1">
      <c r="A33" s="23">
        <v>1</v>
      </c>
      <c r="B33" s="23"/>
      <c r="C33" s="35"/>
      <c r="D33" s="25"/>
      <c r="E33" s="35"/>
      <c r="F33" s="24"/>
      <c r="G33" s="24"/>
      <c r="H33" s="25"/>
      <c r="I33" s="25"/>
      <c r="J33" s="100"/>
      <c r="K33" s="48"/>
      <c r="L33" s="35"/>
      <c r="M33" s="49"/>
      <c r="N33" s="49"/>
      <c r="O33" s="49"/>
      <c r="P33" s="24"/>
      <c r="Q33" s="24"/>
      <c r="R33" s="49"/>
      <c r="S33" s="49"/>
      <c r="T33" s="49"/>
      <c r="U33" s="45">
        <f>SUM(R33:T33)</f>
        <v>0</v>
      </c>
      <c r="V33" s="49"/>
      <c r="W33" s="49"/>
      <c r="X33" s="49"/>
      <c r="Y33" s="45">
        <f>SUM(V33:X33)</f>
        <v>0</v>
      </c>
      <c r="Z33" s="49"/>
      <c r="AA33" s="49"/>
      <c r="AB33" s="49"/>
      <c r="AC33" s="45">
        <f>SUM(Z33:AB33)</f>
        <v>0</v>
      </c>
      <c r="AD33" s="49">
        <v>0</v>
      </c>
      <c r="AE33" s="49">
        <v>0</v>
      </c>
      <c r="AF33" s="48"/>
      <c r="AG33" s="45">
        <f>SUM(AD33:AF33)</f>
        <v>0</v>
      </c>
      <c r="AH33" s="45">
        <f>SUM(U33,Y33,AC33,AG33)</f>
        <v>0</v>
      </c>
      <c r="AI33" s="59">
        <f>IF(ISERROR(AH33/J33),0,AH33/J33)</f>
        <v>0</v>
      </c>
      <c r="AJ33" s="59" t="str">
        <f>IF(ISERROR(AH33/$AH$76),"-",AH33/$AH$76)</f>
        <v>-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customHeight="1" outlineLevel="1">
      <c r="A34" s="23">
        <v>2</v>
      </c>
      <c r="B34" s="23"/>
      <c r="C34" s="35"/>
      <c r="D34" s="25"/>
      <c r="E34" s="35"/>
      <c r="F34" s="24"/>
      <c r="G34" s="24"/>
      <c r="H34" s="25"/>
      <c r="I34" s="25"/>
      <c r="J34" s="100"/>
      <c r="K34" s="48"/>
      <c r="L34" s="35"/>
      <c r="M34" s="49"/>
      <c r="N34" s="49"/>
      <c r="O34" s="49"/>
      <c r="P34" s="24"/>
      <c r="Q34" s="24"/>
      <c r="R34" s="49"/>
      <c r="S34" s="49"/>
      <c r="T34" s="49"/>
      <c r="U34" s="45">
        <f>SUM(R34:T34)</f>
        <v>0</v>
      </c>
      <c r="V34" s="49"/>
      <c r="W34" s="49"/>
      <c r="X34" s="49"/>
      <c r="Y34" s="45">
        <f>SUM(V34:X34)</f>
        <v>0</v>
      </c>
      <c r="Z34" s="49"/>
      <c r="AA34" s="49"/>
      <c r="AB34" s="49"/>
      <c r="AC34" s="45">
        <f>SUM(Z34:AB34)</f>
        <v>0</v>
      </c>
      <c r="AD34" s="49">
        <v>0</v>
      </c>
      <c r="AE34" s="49">
        <v>0</v>
      </c>
      <c r="AF34" s="48"/>
      <c r="AG34" s="45">
        <f>SUM(AD34:AF34)</f>
        <v>0</v>
      </c>
      <c r="AH34" s="45">
        <f>SUM(U34,Y34,AC34,AG34)</f>
        <v>0</v>
      </c>
      <c r="AI34" s="59">
        <f>IF(ISERROR(AH34/J34),0,AH34/J34)</f>
        <v>0</v>
      </c>
      <c r="AJ34" s="59" t="str">
        <f>IF(ISERROR(AH34/$AH$76),"-",AH34/$AH$76)</f>
        <v>-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16" customFormat="1" ht="24.95" customHeight="1">
      <c r="A35" s="106" t="s">
        <v>60</v>
      </c>
      <c r="B35" s="106"/>
      <c r="C35" s="106"/>
      <c r="D35" s="106"/>
      <c r="E35" s="106"/>
      <c r="F35" s="106"/>
      <c r="G35" s="106"/>
      <c r="H35" s="106"/>
      <c r="I35" s="106"/>
      <c r="J35" s="50">
        <f>J32</f>
        <v>0</v>
      </c>
      <c r="K35" s="50">
        <f>SUM(K33:K34)</f>
        <v>0</v>
      </c>
      <c r="L35" s="26"/>
      <c r="M35" s="50">
        <f>SUM(M33:M34)</f>
        <v>0</v>
      </c>
      <c r="N35" s="50">
        <f>SUM(N33:N34)</f>
        <v>0</v>
      </c>
      <c r="O35" s="50">
        <f>SUM(O33:O34)</f>
        <v>0</v>
      </c>
      <c r="P35" s="51"/>
      <c r="Q35" s="56"/>
      <c r="R35" s="50">
        <f t="shared" ref="R35:AE35" si="7">SUM(R33:R34)</f>
        <v>0</v>
      </c>
      <c r="S35" s="50">
        <f t="shared" si="7"/>
        <v>0</v>
      </c>
      <c r="T35" s="50">
        <f t="shared" si="7"/>
        <v>0</v>
      </c>
      <c r="U35" s="50">
        <f t="shared" si="7"/>
        <v>0</v>
      </c>
      <c r="V35" s="50">
        <f t="shared" si="7"/>
        <v>0</v>
      </c>
      <c r="W35" s="50">
        <f t="shared" si="7"/>
        <v>0</v>
      </c>
      <c r="X35" s="50">
        <f t="shared" si="7"/>
        <v>0</v>
      </c>
      <c r="Y35" s="50">
        <f t="shared" si="7"/>
        <v>0</v>
      </c>
      <c r="Z35" s="50">
        <f t="shared" si="7"/>
        <v>0</v>
      </c>
      <c r="AA35" s="50">
        <f t="shared" si="7"/>
        <v>0</v>
      </c>
      <c r="AB35" s="50">
        <f t="shared" si="7"/>
        <v>0</v>
      </c>
      <c r="AC35" s="50">
        <f t="shared" si="7"/>
        <v>0</v>
      </c>
      <c r="AD35" s="50">
        <f t="shared" si="7"/>
        <v>0</v>
      </c>
      <c r="AE35" s="50">
        <f t="shared" si="7"/>
        <v>0</v>
      </c>
      <c r="AF35" s="50">
        <f>SUM(AF33:AF34)</f>
        <v>0</v>
      </c>
      <c r="AG35" s="50">
        <f>SUM(AG33:AG34)</f>
        <v>0</v>
      </c>
      <c r="AH35" s="50">
        <f>SUM(AH33:AH34)</f>
        <v>0</v>
      </c>
      <c r="AI35" s="61">
        <f>IF(ISERROR(AH35/J35),0,AH35/J35)</f>
        <v>0</v>
      </c>
      <c r="AJ35" s="61">
        <f>IF(ISERROR(AH35/$AH$76),0,AH35/$AH$76)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107" t="s">
        <v>61</v>
      </c>
      <c r="B36" s="107"/>
      <c r="C36" s="107"/>
      <c r="D36" s="107"/>
      <c r="E36" s="107"/>
      <c r="F36" s="20"/>
      <c r="G36" s="21"/>
      <c r="H36" s="40"/>
      <c r="I36" s="40"/>
      <c r="J36" s="99"/>
      <c r="K36" s="45"/>
      <c r="L36" s="46"/>
      <c r="M36" s="47"/>
      <c r="N36" s="47"/>
      <c r="O36" s="47"/>
      <c r="P36" s="21"/>
      <c r="Q36" s="5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57"/>
      <c r="AJ36" s="58"/>
    </row>
    <row r="37" spans="1:106" ht="24.95" customHeight="1" outlineLevel="1">
      <c r="A37" s="23">
        <v>1</v>
      </c>
      <c r="B37" s="23"/>
      <c r="C37" s="35"/>
      <c r="D37" s="25"/>
      <c r="E37" s="35"/>
      <c r="F37" s="24"/>
      <c r="G37" s="24"/>
      <c r="H37" s="25"/>
      <c r="I37" s="25"/>
      <c r="J37" s="100"/>
      <c r="K37" s="48"/>
      <c r="L37" s="24"/>
      <c r="M37" s="49"/>
      <c r="N37" s="49"/>
      <c r="O37" s="49"/>
      <c r="P37" s="24"/>
      <c r="Q37" s="24"/>
      <c r="R37" s="49"/>
      <c r="S37" s="49"/>
      <c r="T37" s="49"/>
      <c r="U37" s="45">
        <f>SUM(R37:T37)</f>
        <v>0</v>
      </c>
      <c r="V37" s="49"/>
      <c r="W37" s="49"/>
      <c r="X37" s="49"/>
      <c r="Y37" s="45">
        <f>SUM(V37:X37)</f>
        <v>0</v>
      </c>
      <c r="Z37" s="49"/>
      <c r="AA37" s="49"/>
      <c r="AB37" s="49"/>
      <c r="AC37" s="45">
        <f>SUM(Z37:AB37)</f>
        <v>0</v>
      </c>
      <c r="AD37" s="49">
        <v>0</v>
      </c>
      <c r="AE37" s="49">
        <v>0</v>
      </c>
      <c r="AF37" s="48"/>
      <c r="AG37" s="45">
        <f>SUM(AD37:AF37)</f>
        <v>0</v>
      </c>
      <c r="AH37" s="45">
        <f>SUM(U37,Y37,AC37,AG37)</f>
        <v>0</v>
      </c>
      <c r="AI37" s="59">
        <f>IF(ISERROR(AH37/J37),0,AH37/J37)</f>
        <v>0</v>
      </c>
      <c r="AJ37" s="59" t="str">
        <f>IF(ISERROR(AH37/$AH$76),"-",AH37/$AH$76)</f>
        <v>-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customHeight="1" outlineLevel="1">
      <c r="A38" s="23">
        <v>2</v>
      </c>
      <c r="B38" s="23"/>
      <c r="C38" s="35"/>
      <c r="D38" s="25"/>
      <c r="E38" s="35"/>
      <c r="F38" s="24"/>
      <c r="G38" s="24"/>
      <c r="H38" s="25"/>
      <c r="I38" s="25"/>
      <c r="J38" s="100"/>
      <c r="K38" s="48"/>
      <c r="L38" s="24"/>
      <c r="M38" s="49"/>
      <c r="N38" s="49"/>
      <c r="O38" s="49"/>
      <c r="P38" s="24"/>
      <c r="Q38" s="24"/>
      <c r="R38" s="49"/>
      <c r="S38" s="49"/>
      <c r="T38" s="49"/>
      <c r="U38" s="45">
        <f>SUM(R38:T38)</f>
        <v>0</v>
      </c>
      <c r="V38" s="49"/>
      <c r="W38" s="49"/>
      <c r="X38" s="49"/>
      <c r="Y38" s="45">
        <f>SUM(V38:X38)</f>
        <v>0</v>
      </c>
      <c r="Z38" s="49"/>
      <c r="AA38" s="49"/>
      <c r="AB38" s="49"/>
      <c r="AC38" s="45">
        <f>SUM(Z38:AB38)</f>
        <v>0</v>
      </c>
      <c r="AD38" s="49">
        <v>0</v>
      </c>
      <c r="AE38" s="49">
        <v>0</v>
      </c>
      <c r="AF38" s="48"/>
      <c r="AG38" s="45">
        <f>SUM(AD38:AF38)</f>
        <v>0</v>
      </c>
      <c r="AH38" s="45">
        <f>SUM(U38,Y38,AC38,AG38)</f>
        <v>0</v>
      </c>
      <c r="AI38" s="59">
        <f>IF(ISERROR(AH38/J38),0,AH38/J38)</f>
        <v>0</v>
      </c>
      <c r="AJ38" s="59" t="str">
        <f>IF(ISERROR(AH38/$AH$76),"-",AH38/$AH$76)</f>
        <v>-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16" customFormat="1" ht="24.95" customHeight="1">
      <c r="A39" s="106" t="s">
        <v>62</v>
      </c>
      <c r="B39" s="106"/>
      <c r="C39" s="106"/>
      <c r="D39" s="106"/>
      <c r="E39" s="106"/>
      <c r="F39" s="106"/>
      <c r="G39" s="106"/>
      <c r="H39" s="106"/>
      <c r="I39" s="106"/>
      <c r="J39" s="50">
        <f>J36</f>
        <v>0</v>
      </c>
      <c r="K39" s="50">
        <f>SUM(K37:K38)</f>
        <v>0</v>
      </c>
      <c r="L39" s="26"/>
      <c r="M39" s="50">
        <f>SUM(M37:M38)</f>
        <v>0</v>
      </c>
      <c r="N39" s="50">
        <f>SUM(N37:N38)</f>
        <v>0</v>
      </c>
      <c r="O39" s="50">
        <f>SUM(O37:O38)</f>
        <v>0</v>
      </c>
      <c r="P39" s="51"/>
      <c r="Q39" s="56"/>
      <c r="R39" s="50">
        <f t="shared" ref="R39:AE39" si="8">SUM(R37:R38)</f>
        <v>0</v>
      </c>
      <c r="S39" s="50">
        <f t="shared" si="8"/>
        <v>0</v>
      </c>
      <c r="T39" s="50">
        <f t="shared" si="8"/>
        <v>0</v>
      </c>
      <c r="U39" s="50">
        <f t="shared" si="8"/>
        <v>0</v>
      </c>
      <c r="V39" s="50">
        <f t="shared" si="8"/>
        <v>0</v>
      </c>
      <c r="W39" s="50">
        <f t="shared" si="8"/>
        <v>0</v>
      </c>
      <c r="X39" s="50">
        <f t="shared" si="8"/>
        <v>0</v>
      </c>
      <c r="Y39" s="50">
        <f t="shared" si="8"/>
        <v>0</v>
      </c>
      <c r="Z39" s="50">
        <f t="shared" si="8"/>
        <v>0</v>
      </c>
      <c r="AA39" s="50">
        <f t="shared" si="8"/>
        <v>0</v>
      </c>
      <c r="AB39" s="50">
        <f t="shared" si="8"/>
        <v>0</v>
      </c>
      <c r="AC39" s="50">
        <f t="shared" si="8"/>
        <v>0</v>
      </c>
      <c r="AD39" s="50">
        <f t="shared" si="8"/>
        <v>0</v>
      </c>
      <c r="AE39" s="50">
        <f t="shared" si="8"/>
        <v>0</v>
      </c>
      <c r="AF39" s="50">
        <f>SUM(AF37:AF38)</f>
        <v>0</v>
      </c>
      <c r="AG39" s="50">
        <f>SUM(AG37:AG38)</f>
        <v>0</v>
      </c>
      <c r="AH39" s="50">
        <f>SUM(AH37:AH38)</f>
        <v>0</v>
      </c>
      <c r="AI39" s="61">
        <f>IF(ISERROR(AH39/J39),0,AH39/J39)</f>
        <v>0</v>
      </c>
      <c r="AJ39" s="61">
        <f>IF(ISERROR(AH39/$AH$76),0,AH39/$AH$76)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107" t="s">
        <v>63</v>
      </c>
      <c r="B40" s="107"/>
      <c r="C40" s="107"/>
      <c r="D40" s="107"/>
      <c r="E40" s="107"/>
      <c r="F40" s="20"/>
      <c r="G40" s="21"/>
      <c r="H40" s="22"/>
      <c r="I40" s="22"/>
      <c r="J40" s="99"/>
      <c r="K40" s="45"/>
      <c r="L40" s="46"/>
      <c r="M40" s="47"/>
      <c r="N40" s="47"/>
      <c r="O40" s="47"/>
      <c r="P40" s="21"/>
      <c r="Q40" s="5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57"/>
      <c r="AJ40" s="58"/>
    </row>
    <row r="41" spans="1:106" ht="24.95" customHeight="1" outlineLevel="1">
      <c r="A41" s="23">
        <v>1</v>
      </c>
      <c r="B41" s="23"/>
      <c r="C41" s="29"/>
      <c r="D41" s="25"/>
      <c r="E41" s="31"/>
      <c r="F41" s="32"/>
      <c r="G41" s="32"/>
      <c r="H41" s="41"/>
      <c r="I41" s="41"/>
      <c r="J41" s="100"/>
      <c r="K41" s="48"/>
      <c r="L41" s="43"/>
      <c r="M41" s="52"/>
      <c r="N41" s="53"/>
      <c r="O41" s="52"/>
      <c r="P41" s="32"/>
      <c r="Q41" s="32"/>
      <c r="R41" s="49"/>
      <c r="S41" s="49"/>
      <c r="T41" s="49"/>
      <c r="U41" s="45">
        <f>SUM(R41:T41)</f>
        <v>0</v>
      </c>
      <c r="V41" s="49"/>
      <c r="W41" s="49"/>
      <c r="X41" s="49"/>
      <c r="Y41" s="45">
        <f>SUM(V41:X41)</f>
        <v>0</v>
      </c>
      <c r="Z41" s="49"/>
      <c r="AA41" s="49"/>
      <c r="AB41" s="49"/>
      <c r="AC41" s="45">
        <f>SUM(Z41:AB41)</f>
        <v>0</v>
      </c>
      <c r="AD41" s="49">
        <v>0</v>
      </c>
      <c r="AE41" s="49">
        <v>0</v>
      </c>
      <c r="AF41" s="48"/>
      <c r="AG41" s="45">
        <f>SUM(AD41:AF41)</f>
        <v>0</v>
      </c>
      <c r="AH41" s="45">
        <f>SUM(U41,Y41,AC41,AG41)</f>
        <v>0</v>
      </c>
      <c r="AI41" s="59">
        <f>IF(ISERROR(AH41/J41),0,AH41/J41)</f>
        <v>0</v>
      </c>
      <c r="AJ41" s="59" t="str">
        <f>IF(ISERROR(AH41/$AH$76),"-",AH41/$AH$76)</f>
        <v>-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customHeight="1" outlineLevel="1">
      <c r="A42" s="23">
        <v>2</v>
      </c>
      <c r="B42" s="23"/>
      <c r="C42" s="29"/>
      <c r="D42" s="25"/>
      <c r="E42" s="31"/>
      <c r="F42" s="24"/>
      <c r="G42" s="24"/>
      <c r="H42" s="25"/>
      <c r="I42" s="25"/>
      <c r="J42" s="100"/>
      <c r="K42" s="48"/>
      <c r="L42" s="24"/>
      <c r="M42" s="49"/>
      <c r="N42" s="49"/>
      <c r="O42" s="49"/>
      <c r="P42" s="24"/>
      <c r="Q42" s="24"/>
      <c r="R42" s="49"/>
      <c r="S42" s="49"/>
      <c r="T42" s="49"/>
      <c r="U42" s="45">
        <f>SUM(R42:T42)</f>
        <v>0</v>
      </c>
      <c r="V42" s="49"/>
      <c r="W42" s="49"/>
      <c r="X42" s="49"/>
      <c r="Y42" s="45">
        <f>SUM(V42:X42)</f>
        <v>0</v>
      </c>
      <c r="Z42" s="49"/>
      <c r="AA42" s="49"/>
      <c r="AB42" s="49"/>
      <c r="AC42" s="45">
        <f>SUM(Z42:AB42)</f>
        <v>0</v>
      </c>
      <c r="AD42" s="49">
        <v>0</v>
      </c>
      <c r="AE42" s="49">
        <v>0</v>
      </c>
      <c r="AF42" s="48"/>
      <c r="AG42" s="45">
        <f>SUM(AD42:AF42)</f>
        <v>0</v>
      </c>
      <c r="AH42" s="45">
        <f>SUM(U42,Y42,AC42,AG42)</f>
        <v>0</v>
      </c>
      <c r="AI42" s="59">
        <f>IF(ISERROR(AH42/J42),0,AH42/J42)</f>
        <v>0</v>
      </c>
      <c r="AJ42" s="59" t="str">
        <f>IF(ISERROR(AH42/$AH$76),"-",AH42/$AH$76)</f>
        <v>-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16" customFormat="1" ht="24.95" customHeight="1">
      <c r="A43" s="106" t="s">
        <v>64</v>
      </c>
      <c r="B43" s="106"/>
      <c r="C43" s="106"/>
      <c r="D43" s="106"/>
      <c r="E43" s="106"/>
      <c r="F43" s="106"/>
      <c r="G43" s="106"/>
      <c r="H43" s="106"/>
      <c r="I43" s="106"/>
      <c r="J43" s="50">
        <f>J40</f>
        <v>0</v>
      </c>
      <c r="K43" s="50">
        <f>SUM(K41:K42)</f>
        <v>0</v>
      </c>
      <c r="L43" s="26"/>
      <c r="M43" s="50">
        <f>SUM(M41:M42)</f>
        <v>0</v>
      </c>
      <c r="N43" s="50">
        <f>SUM(N41:N42)</f>
        <v>0</v>
      </c>
      <c r="O43" s="50">
        <f>SUM(O41:O42)</f>
        <v>0</v>
      </c>
      <c r="P43" s="51"/>
      <c r="Q43" s="56"/>
      <c r="R43" s="50">
        <f t="shared" ref="R43:AE43" si="9">SUM(R41:R42)</f>
        <v>0</v>
      </c>
      <c r="S43" s="50">
        <f t="shared" si="9"/>
        <v>0</v>
      </c>
      <c r="T43" s="50">
        <f t="shared" si="9"/>
        <v>0</v>
      </c>
      <c r="U43" s="50">
        <f t="shared" si="9"/>
        <v>0</v>
      </c>
      <c r="V43" s="50">
        <f t="shared" si="9"/>
        <v>0</v>
      </c>
      <c r="W43" s="50">
        <f t="shared" si="9"/>
        <v>0</v>
      </c>
      <c r="X43" s="50">
        <f t="shared" si="9"/>
        <v>0</v>
      </c>
      <c r="Y43" s="50">
        <f t="shared" si="9"/>
        <v>0</v>
      </c>
      <c r="Z43" s="50">
        <f t="shared" si="9"/>
        <v>0</v>
      </c>
      <c r="AA43" s="50">
        <f t="shared" si="9"/>
        <v>0</v>
      </c>
      <c r="AB43" s="50">
        <f t="shared" si="9"/>
        <v>0</v>
      </c>
      <c r="AC43" s="50">
        <f t="shared" si="9"/>
        <v>0</v>
      </c>
      <c r="AD43" s="50">
        <f t="shared" si="9"/>
        <v>0</v>
      </c>
      <c r="AE43" s="50">
        <f t="shared" si="9"/>
        <v>0</v>
      </c>
      <c r="AF43" s="50">
        <f>SUM(AF41:AF42)</f>
        <v>0</v>
      </c>
      <c r="AG43" s="50">
        <f>SUM(AG41:AG42)</f>
        <v>0</v>
      </c>
      <c r="AH43" s="50">
        <f>SUM(AH41:AH42)</f>
        <v>0</v>
      </c>
      <c r="AI43" s="61">
        <f>IF(ISERROR(AH43/J43),0,AH43/J43)</f>
        <v>0</v>
      </c>
      <c r="AJ43" s="61">
        <f>IF(ISERROR(AH43/$AH$76),0,AH43/$AH$76)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107" t="s">
        <v>65</v>
      </c>
      <c r="B44" s="107"/>
      <c r="C44" s="107"/>
      <c r="D44" s="107"/>
      <c r="E44" s="107"/>
      <c r="F44" s="20"/>
      <c r="G44" s="21"/>
      <c r="H44" s="22"/>
      <c r="I44" s="22"/>
      <c r="J44" s="99"/>
      <c r="K44" s="45"/>
      <c r="L44" s="46"/>
      <c r="M44" s="47"/>
      <c r="N44" s="47"/>
      <c r="O44" s="47"/>
      <c r="P44" s="21"/>
      <c r="Q44" s="5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57"/>
      <c r="AJ44" s="58"/>
    </row>
    <row r="45" spans="1:106" ht="24.95" customHeight="1" outlineLevel="1">
      <c r="A45" s="23">
        <v>1</v>
      </c>
      <c r="B45" s="23"/>
      <c r="C45" s="29"/>
      <c r="D45" s="30"/>
      <c r="E45" s="31"/>
      <c r="F45" s="32"/>
      <c r="G45" s="32"/>
      <c r="H45" s="41"/>
      <c r="I45" s="41"/>
      <c r="J45" s="100"/>
      <c r="K45" s="48"/>
      <c r="L45" s="43"/>
      <c r="M45" s="52"/>
      <c r="N45" s="53"/>
      <c r="O45" s="52"/>
      <c r="P45" s="32"/>
      <c r="Q45" s="32"/>
      <c r="R45" s="49">
        <v>0</v>
      </c>
      <c r="S45" s="49">
        <v>0</v>
      </c>
      <c r="T45" s="49">
        <v>0</v>
      </c>
      <c r="U45" s="45">
        <f>SUM(R45:T45)</f>
        <v>0</v>
      </c>
      <c r="V45" s="49">
        <v>0</v>
      </c>
      <c r="W45" s="49">
        <v>0</v>
      </c>
      <c r="X45" s="49">
        <v>0</v>
      </c>
      <c r="Y45" s="45">
        <f>SUM(V45:X45)</f>
        <v>0</v>
      </c>
      <c r="Z45" s="49">
        <v>0</v>
      </c>
      <c r="AA45" s="49">
        <v>0</v>
      </c>
      <c r="AB45" s="49">
        <v>0</v>
      </c>
      <c r="AC45" s="45">
        <f>SUM(Z45:AB45)</f>
        <v>0</v>
      </c>
      <c r="AD45" s="49">
        <v>0</v>
      </c>
      <c r="AE45" s="49">
        <v>0</v>
      </c>
      <c r="AF45" s="48"/>
      <c r="AG45" s="45">
        <f>SUM(AD45:AF45)</f>
        <v>0</v>
      </c>
      <c r="AH45" s="45">
        <f>SUM(U45,Y45,AC45,AG45)</f>
        <v>0</v>
      </c>
      <c r="AI45" s="59">
        <f>IF(ISERROR(AH45/J45),0,AH45/J45)</f>
        <v>0</v>
      </c>
      <c r="AJ45" s="59" t="str">
        <f>IF(ISERROR(AH45/$AH$76),"-",AH45/$AH$76)</f>
        <v>-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customHeight="1" outlineLevel="1">
      <c r="A46" s="23">
        <v>2</v>
      </c>
      <c r="B46" s="23"/>
      <c r="C46" s="29"/>
      <c r="D46" s="42"/>
      <c r="E46" s="31"/>
      <c r="F46" s="24"/>
      <c r="G46" s="24"/>
      <c r="H46" s="25"/>
      <c r="I46" s="25"/>
      <c r="J46" s="100"/>
      <c r="K46" s="48"/>
      <c r="L46" s="24"/>
      <c r="M46" s="49"/>
      <c r="N46" s="49"/>
      <c r="O46" s="49"/>
      <c r="P46" s="24"/>
      <c r="Q46" s="24"/>
      <c r="R46" s="49"/>
      <c r="S46" s="49"/>
      <c r="T46" s="49"/>
      <c r="U46" s="45">
        <f>SUM(R46:T46)</f>
        <v>0</v>
      </c>
      <c r="V46" s="49"/>
      <c r="W46" s="49"/>
      <c r="X46" s="49"/>
      <c r="Y46" s="45">
        <f>SUM(V46:X46)</f>
        <v>0</v>
      </c>
      <c r="Z46" s="49"/>
      <c r="AA46" s="49"/>
      <c r="AB46" s="49"/>
      <c r="AC46" s="45">
        <f>SUM(Z46:AB46)</f>
        <v>0</v>
      </c>
      <c r="AD46" s="49">
        <v>0</v>
      </c>
      <c r="AE46" s="49">
        <v>0</v>
      </c>
      <c r="AF46" s="48"/>
      <c r="AG46" s="45">
        <f>SUM(AD46:AF46)</f>
        <v>0</v>
      </c>
      <c r="AH46" s="45">
        <f>SUM(U46,Y46,AC46,AG46)</f>
        <v>0</v>
      </c>
      <c r="AI46" s="59">
        <f>IF(ISERROR(AH46/J46),0,AH46/J46)</f>
        <v>0</v>
      </c>
      <c r="AJ46" s="59" t="str">
        <f>IF(ISERROR(AH46/$AH$76),"-",AH46/$AH$76)</f>
        <v>-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16" customFormat="1" ht="24.95" customHeight="1">
      <c r="A47" s="106" t="s">
        <v>66</v>
      </c>
      <c r="B47" s="106"/>
      <c r="C47" s="106"/>
      <c r="D47" s="106"/>
      <c r="E47" s="106"/>
      <c r="F47" s="106"/>
      <c r="G47" s="106"/>
      <c r="H47" s="106"/>
      <c r="I47" s="106"/>
      <c r="J47" s="50">
        <f>J44</f>
        <v>0</v>
      </c>
      <c r="K47" s="50">
        <f>SUM(K45:K46)</f>
        <v>0</v>
      </c>
      <c r="L47" s="26"/>
      <c r="M47" s="50">
        <f>SUM(M45:M46)</f>
        <v>0</v>
      </c>
      <c r="N47" s="50">
        <f>SUM(N45:N46)</f>
        <v>0</v>
      </c>
      <c r="O47" s="50">
        <f>SUM(O45:O46)</f>
        <v>0</v>
      </c>
      <c r="P47" s="51"/>
      <c r="Q47" s="56"/>
      <c r="R47" s="50">
        <f t="shared" ref="R47:AD47" si="10">SUM(R45:R46)</f>
        <v>0</v>
      </c>
      <c r="S47" s="50">
        <f t="shared" si="10"/>
        <v>0</v>
      </c>
      <c r="T47" s="50">
        <f t="shared" si="10"/>
        <v>0</v>
      </c>
      <c r="U47" s="50">
        <f t="shared" si="10"/>
        <v>0</v>
      </c>
      <c r="V47" s="50">
        <f t="shared" si="10"/>
        <v>0</v>
      </c>
      <c r="W47" s="50">
        <f t="shared" si="10"/>
        <v>0</v>
      </c>
      <c r="X47" s="50">
        <f t="shared" si="10"/>
        <v>0</v>
      </c>
      <c r="Y47" s="50">
        <f t="shared" si="10"/>
        <v>0</v>
      </c>
      <c r="Z47" s="50">
        <f t="shared" si="10"/>
        <v>0</v>
      </c>
      <c r="AA47" s="50">
        <f t="shared" si="10"/>
        <v>0</v>
      </c>
      <c r="AB47" s="50">
        <f t="shared" si="10"/>
        <v>0</v>
      </c>
      <c r="AC47" s="50">
        <f t="shared" si="10"/>
        <v>0</v>
      </c>
      <c r="AD47" s="50">
        <f t="shared" si="10"/>
        <v>0</v>
      </c>
      <c r="AE47" s="50">
        <f>SUM(AE45:AE46)</f>
        <v>0</v>
      </c>
      <c r="AF47" s="50">
        <f>SUM(AF45:AF46)</f>
        <v>0</v>
      </c>
      <c r="AG47" s="50">
        <f>SUM(AG45:AG46)</f>
        <v>0</v>
      </c>
      <c r="AH47" s="50">
        <f>SUM(AH45:AH46)</f>
        <v>0</v>
      </c>
      <c r="AI47" s="61">
        <f>IF(ISERROR(AH47/J47),0,AH47/J47)</f>
        <v>0</v>
      </c>
      <c r="AJ47" s="61">
        <f>IF(ISERROR(AH47/$AH$76),0,AH47/$AH$76)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107" t="s">
        <v>67</v>
      </c>
      <c r="B48" s="107"/>
      <c r="C48" s="107"/>
      <c r="D48" s="107"/>
      <c r="E48" s="107"/>
      <c r="F48" s="20"/>
      <c r="G48" s="21"/>
      <c r="H48" s="22"/>
      <c r="I48" s="22"/>
      <c r="J48" s="99"/>
      <c r="K48" s="45"/>
      <c r="L48" s="46"/>
      <c r="M48" s="47"/>
      <c r="N48" s="47"/>
      <c r="O48" s="47"/>
      <c r="P48" s="21"/>
      <c r="Q48" s="5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57"/>
      <c r="AJ48" s="58"/>
    </row>
    <row r="49" spans="1:106" ht="24.95" customHeight="1" outlineLevel="1">
      <c r="A49" s="23">
        <v>1</v>
      </c>
      <c r="B49" s="43"/>
      <c r="C49" s="43"/>
      <c r="D49" s="42"/>
      <c r="E49" s="44"/>
      <c r="F49" s="44"/>
      <c r="G49" s="21"/>
      <c r="H49" s="41"/>
      <c r="I49" s="41"/>
      <c r="J49" s="100"/>
      <c r="K49" s="48"/>
      <c r="L49" s="41"/>
      <c r="M49" s="54"/>
      <c r="N49" s="54"/>
      <c r="O49" s="21"/>
      <c r="P49" s="21"/>
      <c r="Q49" s="21"/>
      <c r="R49" s="9"/>
      <c r="S49" s="9"/>
      <c r="T49" s="9"/>
      <c r="U49" s="45">
        <f>SUM(R49:T49)</f>
        <v>0</v>
      </c>
      <c r="V49" s="49"/>
      <c r="W49" s="49"/>
      <c r="X49" s="49"/>
      <c r="Y49" s="45">
        <f>SUM(V49:X49)</f>
        <v>0</v>
      </c>
      <c r="Z49" s="49"/>
      <c r="AA49" s="49"/>
      <c r="AB49" s="49"/>
      <c r="AC49" s="45">
        <f>SUM(Z49:AB49)</f>
        <v>0</v>
      </c>
      <c r="AD49" s="49">
        <v>0</v>
      </c>
      <c r="AE49" s="49">
        <v>0</v>
      </c>
      <c r="AF49" s="48"/>
      <c r="AG49" s="45">
        <f>SUM(AD49:AF49)</f>
        <v>0</v>
      </c>
      <c r="AH49" s="45">
        <f>SUM(U49,Y49,AC49,AG49)</f>
        <v>0</v>
      </c>
      <c r="AI49" s="59">
        <f>IF(ISERROR(AH49/J49),0,AH49/J49)</f>
        <v>0</v>
      </c>
      <c r="AJ49" s="59" t="str">
        <f>IF(ISERROR(AH49/$AH$76),"-",AH49/$AH$76)</f>
        <v>-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customHeight="1" outlineLevel="1">
      <c r="A50" s="23">
        <v>2</v>
      </c>
      <c r="B50" s="23"/>
      <c r="C50" s="43"/>
      <c r="D50" s="42"/>
      <c r="E50" s="44"/>
      <c r="F50" s="24"/>
      <c r="G50" s="24"/>
      <c r="H50" s="25"/>
      <c r="I50" s="25"/>
      <c r="J50" s="100"/>
      <c r="K50" s="48"/>
      <c r="L50" s="24"/>
      <c r="M50" s="49"/>
      <c r="N50" s="49"/>
      <c r="O50" s="49"/>
      <c r="P50" s="24"/>
      <c r="Q50" s="24"/>
      <c r="R50" s="49"/>
      <c r="S50" s="49"/>
      <c r="T50" s="49"/>
      <c r="U50" s="45">
        <f>SUM(R50:T50)</f>
        <v>0</v>
      </c>
      <c r="V50" s="49"/>
      <c r="W50" s="49"/>
      <c r="X50" s="49"/>
      <c r="Y50" s="45">
        <f>SUM(V50:X50)</f>
        <v>0</v>
      </c>
      <c r="Z50" s="49"/>
      <c r="AA50" s="49"/>
      <c r="AB50" s="49"/>
      <c r="AC50" s="45">
        <f>SUM(Z50:AB50)</f>
        <v>0</v>
      </c>
      <c r="AD50" s="49">
        <v>0</v>
      </c>
      <c r="AE50" s="49">
        <v>0</v>
      </c>
      <c r="AF50" s="48"/>
      <c r="AG50" s="45">
        <f>SUM(AD50:AF50)</f>
        <v>0</v>
      </c>
      <c r="AH50" s="45">
        <f>SUM(U50,Y50,AC50,AG50)</f>
        <v>0</v>
      </c>
      <c r="AI50" s="59">
        <f>IF(ISERROR(AH50/J50),0,AH50/J50)</f>
        <v>0</v>
      </c>
      <c r="AJ50" s="59" t="str">
        <f>IF(ISERROR(AH50/$AH$76),"-",AH50/$AH$76)</f>
        <v>-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16" customFormat="1" ht="24.95" customHeight="1">
      <c r="A51" s="106" t="s">
        <v>68</v>
      </c>
      <c r="B51" s="106"/>
      <c r="C51" s="106"/>
      <c r="D51" s="106"/>
      <c r="E51" s="106"/>
      <c r="F51" s="106"/>
      <c r="G51" s="106"/>
      <c r="H51" s="106"/>
      <c r="I51" s="106"/>
      <c r="J51" s="50">
        <f>J48</f>
        <v>0</v>
      </c>
      <c r="K51" s="50">
        <f>SUM(K49:K50)</f>
        <v>0</v>
      </c>
      <c r="L51" s="26"/>
      <c r="M51" s="50">
        <f>SUM(M49:M50)</f>
        <v>0</v>
      </c>
      <c r="N51" s="50">
        <f>SUM(N49:N50)</f>
        <v>0</v>
      </c>
      <c r="O51" s="50">
        <f>SUM(O49:O50)</f>
        <v>0</v>
      </c>
      <c r="P51" s="51"/>
      <c r="Q51" s="56"/>
      <c r="R51" s="50">
        <f t="shared" ref="R51:AC51" si="11">SUM(R49:R50)</f>
        <v>0</v>
      </c>
      <c r="S51" s="50">
        <f t="shared" si="11"/>
        <v>0</v>
      </c>
      <c r="T51" s="50">
        <f t="shared" si="11"/>
        <v>0</v>
      </c>
      <c r="U51" s="50">
        <f t="shared" si="11"/>
        <v>0</v>
      </c>
      <c r="V51" s="50">
        <f t="shared" si="11"/>
        <v>0</v>
      </c>
      <c r="W51" s="50">
        <f t="shared" si="11"/>
        <v>0</v>
      </c>
      <c r="X51" s="50">
        <f t="shared" si="11"/>
        <v>0</v>
      </c>
      <c r="Y51" s="50">
        <f t="shared" si="11"/>
        <v>0</v>
      </c>
      <c r="Z51" s="50">
        <f t="shared" si="11"/>
        <v>0</v>
      </c>
      <c r="AA51" s="50">
        <f t="shared" si="11"/>
        <v>0</v>
      </c>
      <c r="AB51" s="50">
        <f t="shared" si="11"/>
        <v>0</v>
      </c>
      <c r="AC51" s="50">
        <f t="shared" si="11"/>
        <v>0</v>
      </c>
      <c r="AD51" s="50">
        <f>SUM(AD49:AD50)</f>
        <v>0</v>
      </c>
      <c r="AE51" s="50">
        <f>SUM(AE49:AE50)</f>
        <v>0</v>
      </c>
      <c r="AF51" s="50">
        <f>SUM(AF49:AF50)</f>
        <v>0</v>
      </c>
      <c r="AG51" s="50">
        <f>SUM(AG49:AG50)</f>
        <v>0</v>
      </c>
      <c r="AH51" s="50">
        <f>SUM(AH49:AH50)</f>
        <v>0</v>
      </c>
      <c r="AI51" s="61">
        <f>IF(ISERROR(AH51/J51),0,AH51/J51)</f>
        <v>0</v>
      </c>
      <c r="AJ51" s="61">
        <f>IF(ISERROR(AH51/$AH$76),0,AH51/$AH$76)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107" t="s">
        <v>69</v>
      </c>
      <c r="B52" s="107"/>
      <c r="C52" s="107"/>
      <c r="D52" s="107"/>
      <c r="E52" s="107"/>
      <c r="F52" s="20"/>
      <c r="G52" s="21"/>
      <c r="H52" s="22"/>
      <c r="I52" s="22"/>
      <c r="J52" s="99"/>
      <c r="K52" s="45"/>
      <c r="L52" s="46"/>
      <c r="M52" s="47"/>
      <c r="N52" s="47"/>
      <c r="O52" s="47"/>
      <c r="P52" s="21"/>
      <c r="Q52" s="5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57"/>
      <c r="AJ52" s="58"/>
    </row>
    <row r="53" spans="1:106" ht="24.95" customHeight="1" outlineLevel="1">
      <c r="A53" s="23">
        <v>1</v>
      </c>
      <c r="B53" s="23"/>
      <c r="C53" s="35"/>
      <c r="D53" s="42"/>
      <c r="E53" s="35"/>
      <c r="F53" s="24"/>
      <c r="G53" s="24"/>
      <c r="H53" s="25"/>
      <c r="I53" s="25"/>
      <c r="J53" s="100"/>
      <c r="K53" s="48"/>
      <c r="L53" s="24"/>
      <c r="M53" s="49"/>
      <c r="N53" s="49"/>
      <c r="O53" s="49"/>
      <c r="P53" s="24"/>
      <c r="Q53" s="24"/>
      <c r="R53" s="49"/>
      <c r="S53" s="49"/>
      <c r="T53" s="49"/>
      <c r="U53" s="45">
        <f>SUM(R53:T53)</f>
        <v>0</v>
      </c>
      <c r="V53" s="49"/>
      <c r="W53" s="49"/>
      <c r="X53" s="49"/>
      <c r="Y53" s="45">
        <f>SUM(V53:X53)</f>
        <v>0</v>
      </c>
      <c r="Z53" s="49"/>
      <c r="AA53" s="49"/>
      <c r="AB53" s="49"/>
      <c r="AC53" s="45">
        <f>SUM(Z53:AB53)</f>
        <v>0</v>
      </c>
      <c r="AD53" s="49">
        <v>0</v>
      </c>
      <c r="AE53" s="49">
        <v>0</v>
      </c>
      <c r="AF53" s="48"/>
      <c r="AG53" s="45">
        <f>SUM(AD53:AF53)</f>
        <v>0</v>
      </c>
      <c r="AH53" s="45">
        <f>SUM(U53,Y53,AC53,AG53)</f>
        <v>0</v>
      </c>
      <c r="AI53" s="59">
        <f>IF(ISERROR(AH53/J53),0,AH53/J53)</f>
        <v>0</v>
      </c>
      <c r="AJ53" s="59" t="str">
        <f>IF(ISERROR(AH53/$AH$76),"-",AH53/$AH$76)</f>
        <v>-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customHeight="1" outlineLevel="1">
      <c r="A54" s="23">
        <v>2</v>
      </c>
      <c r="B54" s="23"/>
      <c r="C54" s="35"/>
      <c r="D54" s="42"/>
      <c r="E54" s="35"/>
      <c r="F54" s="24"/>
      <c r="G54" s="24"/>
      <c r="H54" s="25"/>
      <c r="I54" s="25"/>
      <c r="J54" s="101"/>
      <c r="K54" s="48"/>
      <c r="L54" s="24"/>
      <c r="M54" s="49"/>
      <c r="N54" s="49"/>
      <c r="O54" s="49"/>
      <c r="P54" s="24"/>
      <c r="Q54" s="24"/>
      <c r="R54" s="49"/>
      <c r="S54" s="49"/>
      <c r="T54" s="49"/>
      <c r="U54" s="45">
        <f>SUM(R54:T54)</f>
        <v>0</v>
      </c>
      <c r="V54" s="49"/>
      <c r="W54" s="49"/>
      <c r="X54" s="49"/>
      <c r="Y54" s="45">
        <f>SUM(V54:X54)</f>
        <v>0</v>
      </c>
      <c r="Z54" s="49"/>
      <c r="AA54" s="49"/>
      <c r="AB54" s="49"/>
      <c r="AC54" s="45">
        <f>SUM(Z54:AB54)</f>
        <v>0</v>
      </c>
      <c r="AD54" s="49">
        <v>0</v>
      </c>
      <c r="AE54" s="49">
        <v>0</v>
      </c>
      <c r="AF54" s="48"/>
      <c r="AG54" s="45">
        <f>SUM(AD54:AF54)</f>
        <v>0</v>
      </c>
      <c r="AH54" s="45">
        <f>SUM(U54,Y54,AC54,AG54)</f>
        <v>0</v>
      </c>
      <c r="AI54" s="59">
        <f>IF(ISERROR(AH54/J54),0,AH54/J54)</f>
        <v>0</v>
      </c>
      <c r="AJ54" s="59" t="str">
        <f>IF(ISERROR(AH54/$AH$76),"-",AH54/$AH$76)</f>
        <v>-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16" customFormat="1" ht="24.95" customHeight="1">
      <c r="A55" s="106" t="s">
        <v>70</v>
      </c>
      <c r="B55" s="106"/>
      <c r="C55" s="106"/>
      <c r="D55" s="106"/>
      <c r="E55" s="106"/>
      <c r="F55" s="106"/>
      <c r="G55" s="106"/>
      <c r="H55" s="106"/>
      <c r="I55" s="106"/>
      <c r="J55" s="50">
        <f>J52</f>
        <v>0</v>
      </c>
      <c r="K55" s="50">
        <f>SUM(K53:K54)</f>
        <v>0</v>
      </c>
      <c r="L55" s="26"/>
      <c r="M55" s="50">
        <f>SUM(M53:M54)</f>
        <v>0</v>
      </c>
      <c r="N55" s="50">
        <f>SUM(N53:N54)</f>
        <v>0</v>
      </c>
      <c r="O55" s="50">
        <f>SUM(O53:O54)</f>
        <v>0</v>
      </c>
      <c r="P55" s="51"/>
      <c r="Q55" s="56"/>
      <c r="R55" s="50">
        <f t="shared" ref="R55:AH55" si="12">SUM(R53:R54)</f>
        <v>0</v>
      </c>
      <c r="S55" s="50">
        <f t="shared" si="12"/>
        <v>0</v>
      </c>
      <c r="T55" s="50">
        <f t="shared" si="12"/>
        <v>0</v>
      </c>
      <c r="U55" s="50">
        <f t="shared" si="12"/>
        <v>0</v>
      </c>
      <c r="V55" s="50">
        <f t="shared" si="12"/>
        <v>0</v>
      </c>
      <c r="W55" s="50">
        <f t="shared" si="12"/>
        <v>0</v>
      </c>
      <c r="X55" s="50">
        <f t="shared" si="12"/>
        <v>0</v>
      </c>
      <c r="Y55" s="50">
        <f t="shared" si="12"/>
        <v>0</v>
      </c>
      <c r="Z55" s="50">
        <f t="shared" si="12"/>
        <v>0</v>
      </c>
      <c r="AA55" s="50">
        <f t="shared" si="12"/>
        <v>0</v>
      </c>
      <c r="AB55" s="50">
        <f t="shared" si="12"/>
        <v>0</v>
      </c>
      <c r="AC55" s="50">
        <f t="shared" si="12"/>
        <v>0</v>
      </c>
      <c r="AD55" s="50">
        <f t="shared" si="12"/>
        <v>0</v>
      </c>
      <c r="AE55" s="50">
        <f t="shared" si="12"/>
        <v>0</v>
      </c>
      <c r="AF55" s="50">
        <f t="shared" si="12"/>
        <v>0</v>
      </c>
      <c r="AG55" s="50">
        <f t="shared" si="12"/>
        <v>0</v>
      </c>
      <c r="AH55" s="50">
        <f t="shared" si="12"/>
        <v>0</v>
      </c>
      <c r="AI55" s="61">
        <f>IF(ISERROR(AH55/J55),0,AH55/J55)</f>
        <v>0</v>
      </c>
      <c r="AJ55" s="61">
        <f>IF(ISERROR(AH55/$AH$76),0,AH55/$AH$76)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107" t="s">
        <v>71</v>
      </c>
      <c r="B56" s="107"/>
      <c r="C56" s="107"/>
      <c r="D56" s="107"/>
      <c r="E56" s="107"/>
      <c r="F56" s="20"/>
      <c r="G56" s="21"/>
      <c r="H56" s="22"/>
      <c r="I56" s="22"/>
      <c r="J56" s="99"/>
      <c r="K56" s="45"/>
      <c r="L56" s="46"/>
      <c r="M56" s="47"/>
      <c r="N56" s="47"/>
      <c r="O56" s="47"/>
      <c r="P56" s="21"/>
      <c r="Q56" s="5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57"/>
      <c r="AJ56" s="58"/>
    </row>
    <row r="57" spans="1:106" ht="24.95" customHeight="1" outlineLevel="1">
      <c r="A57" s="23">
        <v>1</v>
      </c>
      <c r="B57" s="23"/>
      <c r="C57" s="35"/>
      <c r="D57" s="42"/>
      <c r="E57" s="35"/>
      <c r="F57" s="24"/>
      <c r="G57" s="24"/>
      <c r="H57" s="25"/>
      <c r="I57" s="25"/>
      <c r="J57" s="100"/>
      <c r="K57" s="48"/>
      <c r="L57" s="24"/>
      <c r="M57" s="49"/>
      <c r="N57" s="49"/>
      <c r="O57" s="49"/>
      <c r="P57" s="24"/>
      <c r="Q57" s="24"/>
      <c r="R57" s="49"/>
      <c r="S57" s="49"/>
      <c r="T57" s="49"/>
      <c r="U57" s="45">
        <f>SUM(R57:T57)</f>
        <v>0</v>
      </c>
      <c r="V57" s="49"/>
      <c r="W57" s="49"/>
      <c r="X57" s="49"/>
      <c r="Y57" s="45">
        <f>SUM(V57:X57)</f>
        <v>0</v>
      </c>
      <c r="Z57" s="49"/>
      <c r="AA57" s="49"/>
      <c r="AB57" s="49"/>
      <c r="AC57" s="45">
        <f>SUM(Z57:AB57)</f>
        <v>0</v>
      </c>
      <c r="AD57" s="49">
        <v>0</v>
      </c>
      <c r="AE57" s="49">
        <v>0</v>
      </c>
      <c r="AF57" s="48"/>
      <c r="AG57" s="45">
        <f>SUM(AD57:AF57)</f>
        <v>0</v>
      </c>
      <c r="AH57" s="45">
        <f>SUM(U57,Y57,AC57,AG57)</f>
        <v>0</v>
      </c>
      <c r="AI57" s="59">
        <f>IF(ISERROR(AH57/J57),0,AH57/J57)</f>
        <v>0</v>
      </c>
      <c r="AJ57" s="59" t="str">
        <f>IF(ISERROR(AH57/$AH$76),"-",AH57/$AH$76)</f>
        <v>-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customHeight="1" outlineLevel="1">
      <c r="A58" s="23">
        <v>2</v>
      </c>
      <c r="B58" s="23"/>
      <c r="C58" s="35"/>
      <c r="D58" s="42"/>
      <c r="E58" s="35"/>
      <c r="F58" s="24"/>
      <c r="G58" s="24"/>
      <c r="H58" s="25"/>
      <c r="I58" s="25"/>
      <c r="J58" s="100"/>
      <c r="K58" s="48"/>
      <c r="L58" s="24"/>
      <c r="M58" s="49"/>
      <c r="N58" s="49"/>
      <c r="O58" s="49"/>
      <c r="P58" s="24"/>
      <c r="Q58" s="24"/>
      <c r="R58" s="49"/>
      <c r="S58" s="49"/>
      <c r="T58" s="49"/>
      <c r="U58" s="45">
        <f>SUM(R58:T58)</f>
        <v>0</v>
      </c>
      <c r="V58" s="49"/>
      <c r="W58" s="49"/>
      <c r="X58" s="49"/>
      <c r="Y58" s="45">
        <f>SUM(V58:X58)</f>
        <v>0</v>
      </c>
      <c r="Z58" s="49"/>
      <c r="AA58" s="49"/>
      <c r="AB58" s="49"/>
      <c r="AC58" s="45">
        <f>SUM(Z58:AB58)</f>
        <v>0</v>
      </c>
      <c r="AD58" s="49">
        <v>0</v>
      </c>
      <c r="AE58" s="49">
        <v>0</v>
      </c>
      <c r="AF58" s="48"/>
      <c r="AG58" s="45">
        <f>SUM(AD58:AF58)</f>
        <v>0</v>
      </c>
      <c r="AH58" s="45">
        <f>SUM(U58,Y58,AC58,AG58)</f>
        <v>0</v>
      </c>
      <c r="AI58" s="59">
        <f>IF(ISERROR(AH58/J58),0,AH58/J58)</f>
        <v>0</v>
      </c>
      <c r="AJ58" s="59" t="str">
        <f>IF(ISERROR(AH58/$AH$76),"-",AH58/$AH$76)</f>
        <v>-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16" customFormat="1" ht="24.95" customHeight="1">
      <c r="A59" s="106" t="s">
        <v>72</v>
      </c>
      <c r="B59" s="106"/>
      <c r="C59" s="106"/>
      <c r="D59" s="106"/>
      <c r="E59" s="106"/>
      <c r="F59" s="106"/>
      <c r="G59" s="106"/>
      <c r="H59" s="106"/>
      <c r="I59" s="106"/>
      <c r="J59" s="50">
        <f>J56</f>
        <v>0</v>
      </c>
      <c r="K59" s="50">
        <f>SUM(K57:K58)</f>
        <v>0</v>
      </c>
      <c r="L59" s="26"/>
      <c r="M59" s="50">
        <f>SUM(M57:M58)</f>
        <v>0</v>
      </c>
      <c r="N59" s="50">
        <f>SUM(N57:N58)</f>
        <v>0</v>
      </c>
      <c r="O59" s="50">
        <f>SUM(O57:O58)</f>
        <v>0</v>
      </c>
      <c r="P59" s="51"/>
      <c r="Q59" s="56"/>
      <c r="R59" s="50">
        <f t="shared" ref="R59:AE59" si="13">SUM(R57:R58)</f>
        <v>0</v>
      </c>
      <c r="S59" s="50">
        <f t="shared" si="13"/>
        <v>0</v>
      </c>
      <c r="T59" s="50">
        <f t="shared" si="13"/>
        <v>0</v>
      </c>
      <c r="U59" s="50">
        <f t="shared" si="13"/>
        <v>0</v>
      </c>
      <c r="V59" s="50">
        <f t="shared" si="13"/>
        <v>0</v>
      </c>
      <c r="W59" s="50">
        <f t="shared" si="13"/>
        <v>0</v>
      </c>
      <c r="X59" s="50">
        <f t="shared" si="13"/>
        <v>0</v>
      </c>
      <c r="Y59" s="50">
        <f t="shared" si="13"/>
        <v>0</v>
      </c>
      <c r="Z59" s="50">
        <f t="shared" si="13"/>
        <v>0</v>
      </c>
      <c r="AA59" s="50">
        <f t="shared" si="13"/>
        <v>0</v>
      </c>
      <c r="AB59" s="50">
        <f t="shared" si="13"/>
        <v>0</v>
      </c>
      <c r="AC59" s="50">
        <f t="shared" si="13"/>
        <v>0</v>
      </c>
      <c r="AD59" s="50">
        <f t="shared" si="13"/>
        <v>0</v>
      </c>
      <c r="AE59" s="50">
        <f t="shared" si="13"/>
        <v>0</v>
      </c>
      <c r="AF59" s="50">
        <f>SUM(AF57:AF58)</f>
        <v>0</v>
      </c>
      <c r="AG59" s="50">
        <f>SUM(AG57:AG58)</f>
        <v>0</v>
      </c>
      <c r="AH59" s="50">
        <f>SUM(AH57:AH58)</f>
        <v>0</v>
      </c>
      <c r="AI59" s="61">
        <f>IF(ISERROR(AH59/J59),0,AH59/J59)</f>
        <v>0</v>
      </c>
      <c r="AJ59" s="61">
        <f>IF(ISERROR(AH59/$AH$76),0,AH59/$AH$76)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107" t="s">
        <v>73</v>
      </c>
      <c r="B60" s="107"/>
      <c r="C60" s="107"/>
      <c r="D60" s="107"/>
      <c r="E60" s="107"/>
      <c r="F60" s="20"/>
      <c r="G60" s="21"/>
      <c r="H60" s="22"/>
      <c r="I60" s="22"/>
      <c r="J60" s="99"/>
      <c r="K60" s="45"/>
      <c r="L60" s="46"/>
      <c r="M60" s="47"/>
      <c r="N60" s="47"/>
      <c r="O60" s="47"/>
      <c r="P60" s="21"/>
      <c r="Q60" s="5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57"/>
      <c r="AJ60" s="58"/>
    </row>
    <row r="61" spans="1:106" ht="24.95" customHeight="1" outlineLevel="1">
      <c r="A61" s="23">
        <v>1</v>
      </c>
      <c r="B61" s="23"/>
      <c r="C61" s="24"/>
      <c r="D61" s="25"/>
      <c r="E61" s="24"/>
      <c r="F61" s="24"/>
      <c r="G61" s="24"/>
      <c r="H61" s="25"/>
      <c r="I61" s="25"/>
      <c r="J61" s="100"/>
      <c r="K61" s="48"/>
      <c r="L61" s="24"/>
      <c r="M61" s="49"/>
      <c r="N61" s="49"/>
      <c r="O61" s="49"/>
      <c r="P61" s="24"/>
      <c r="Q61" s="24"/>
      <c r="R61" s="49"/>
      <c r="S61" s="49"/>
      <c r="T61" s="49"/>
      <c r="U61" s="45">
        <f>SUM(R61:T61)</f>
        <v>0</v>
      </c>
      <c r="V61" s="49"/>
      <c r="W61" s="49"/>
      <c r="X61" s="49"/>
      <c r="Y61" s="45">
        <f>SUM(V61:X61)</f>
        <v>0</v>
      </c>
      <c r="Z61" s="49"/>
      <c r="AA61" s="49"/>
      <c r="AB61" s="49"/>
      <c r="AC61" s="45">
        <f>SUM(Z61:AB61)</f>
        <v>0</v>
      </c>
      <c r="AD61" s="49">
        <v>0</v>
      </c>
      <c r="AE61" s="49">
        <v>0</v>
      </c>
      <c r="AF61" s="49"/>
      <c r="AG61" s="45">
        <f>SUM(AD61:AF61)</f>
        <v>0</v>
      </c>
      <c r="AH61" s="45">
        <f>SUM(U61,Y61,AC61,AG61)</f>
        <v>0</v>
      </c>
      <c r="AI61" s="59">
        <f>IF(ISERROR(AH61/J61),0,AH61/J61)</f>
        <v>0</v>
      </c>
      <c r="AJ61" s="59" t="str">
        <f>IF(ISERROR(AH61/$AH$76),"-",AH61/$AH$76)</f>
        <v>-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customHeight="1" outlineLevel="1">
      <c r="A62" s="23">
        <v>2</v>
      </c>
      <c r="B62" s="23"/>
      <c r="C62" s="24"/>
      <c r="D62" s="25"/>
      <c r="E62" s="24"/>
      <c r="F62" s="24"/>
      <c r="G62" s="24"/>
      <c r="H62" s="25"/>
      <c r="I62" s="25"/>
      <c r="J62" s="101"/>
      <c r="K62" s="48"/>
      <c r="L62" s="24"/>
      <c r="M62" s="49"/>
      <c r="N62" s="49"/>
      <c r="O62" s="49"/>
      <c r="P62" s="24"/>
      <c r="Q62" s="24"/>
      <c r="R62" s="49"/>
      <c r="S62" s="49"/>
      <c r="T62" s="49"/>
      <c r="U62" s="45">
        <f>SUM(R62:T62)</f>
        <v>0</v>
      </c>
      <c r="V62" s="49"/>
      <c r="W62" s="49"/>
      <c r="X62" s="49"/>
      <c r="Y62" s="45">
        <f>SUM(V62:X62)</f>
        <v>0</v>
      </c>
      <c r="Z62" s="49"/>
      <c r="AA62" s="49"/>
      <c r="AB62" s="49"/>
      <c r="AC62" s="45">
        <f>SUM(Z62:AB62)</f>
        <v>0</v>
      </c>
      <c r="AD62" s="49">
        <v>0</v>
      </c>
      <c r="AE62" s="49">
        <v>0</v>
      </c>
      <c r="AF62" s="49"/>
      <c r="AG62" s="45">
        <f>SUM(AD62:AF62)</f>
        <v>0</v>
      </c>
      <c r="AH62" s="45">
        <f>SUM(U62,Y62,AC62,AG62)</f>
        <v>0</v>
      </c>
      <c r="AI62" s="59">
        <f>IF(ISERROR(AH62/J62),0,AH62/J62)</f>
        <v>0</v>
      </c>
      <c r="AJ62" s="59" t="str">
        <f>IF(ISERROR(AH62/$AH$76),"-",AH62/$AH$76)</f>
        <v>-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16" customFormat="1" ht="24.95" customHeight="1">
      <c r="A63" s="106" t="s">
        <v>74</v>
      </c>
      <c r="B63" s="106"/>
      <c r="C63" s="106"/>
      <c r="D63" s="106"/>
      <c r="E63" s="106"/>
      <c r="F63" s="106"/>
      <c r="G63" s="106"/>
      <c r="H63" s="106"/>
      <c r="I63" s="106"/>
      <c r="J63" s="50">
        <f>SUM(J61:J62)</f>
        <v>0</v>
      </c>
      <c r="K63" s="50">
        <f>SUM(K61:K62)</f>
        <v>0</v>
      </c>
      <c r="L63" s="26"/>
      <c r="M63" s="50">
        <f>SUM(M61:M62)</f>
        <v>0</v>
      </c>
      <c r="N63" s="50">
        <f>SUM(N61:N62)</f>
        <v>0</v>
      </c>
      <c r="O63" s="50">
        <f>SUM(O61:O62)</f>
        <v>0</v>
      </c>
      <c r="P63" s="51"/>
      <c r="Q63" s="56"/>
      <c r="R63" s="50">
        <f t="shared" ref="R63:AH63" si="14">SUM(R61:R62)</f>
        <v>0</v>
      </c>
      <c r="S63" s="50">
        <f t="shared" si="14"/>
        <v>0</v>
      </c>
      <c r="T63" s="50">
        <f t="shared" si="14"/>
        <v>0</v>
      </c>
      <c r="U63" s="50">
        <f t="shared" si="14"/>
        <v>0</v>
      </c>
      <c r="V63" s="50">
        <f t="shared" si="14"/>
        <v>0</v>
      </c>
      <c r="W63" s="50">
        <f t="shared" si="14"/>
        <v>0</v>
      </c>
      <c r="X63" s="50">
        <f t="shared" si="14"/>
        <v>0</v>
      </c>
      <c r="Y63" s="50">
        <f t="shared" si="14"/>
        <v>0</v>
      </c>
      <c r="Z63" s="50">
        <f t="shared" si="14"/>
        <v>0</v>
      </c>
      <c r="AA63" s="50">
        <f t="shared" si="14"/>
        <v>0</v>
      </c>
      <c r="AB63" s="50">
        <f t="shared" si="14"/>
        <v>0</v>
      </c>
      <c r="AC63" s="50">
        <f t="shared" si="14"/>
        <v>0</v>
      </c>
      <c r="AD63" s="50">
        <f t="shared" si="14"/>
        <v>0</v>
      </c>
      <c r="AE63" s="50">
        <f t="shared" si="14"/>
        <v>0</v>
      </c>
      <c r="AF63" s="50">
        <f t="shared" si="14"/>
        <v>0</v>
      </c>
      <c r="AG63" s="50">
        <f t="shared" si="14"/>
        <v>0</v>
      </c>
      <c r="AH63" s="50">
        <f t="shared" si="14"/>
        <v>0</v>
      </c>
      <c r="AI63" s="61">
        <f>IF(ISERROR(AH63/J63),0,AH63/J63)</f>
        <v>0</v>
      </c>
      <c r="AJ63" s="61">
        <f>IF(ISERROR(AH63/$AH$76),0,AH63/$AH$76)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107" t="s">
        <v>75</v>
      </c>
      <c r="B64" s="107"/>
      <c r="C64" s="107"/>
      <c r="D64" s="107"/>
      <c r="E64" s="107"/>
      <c r="F64" s="20"/>
      <c r="G64" s="21"/>
      <c r="H64" s="22"/>
      <c r="I64" s="22"/>
      <c r="J64" s="99"/>
      <c r="K64" s="45"/>
      <c r="L64" s="46"/>
      <c r="M64" s="47"/>
      <c r="N64" s="47"/>
      <c r="O64" s="47"/>
      <c r="P64" s="21"/>
      <c r="Q64" s="5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57"/>
      <c r="AJ64" s="58"/>
    </row>
    <row r="65" spans="1:106" ht="24.95" customHeight="1" outlineLevel="1">
      <c r="A65" s="23">
        <v>1</v>
      </c>
      <c r="B65" s="23"/>
      <c r="C65" s="35"/>
      <c r="D65" s="25"/>
      <c r="E65" s="35"/>
      <c r="F65" s="24"/>
      <c r="G65" s="24"/>
      <c r="H65" s="25"/>
      <c r="I65" s="25"/>
      <c r="J65" s="100"/>
      <c r="K65" s="48"/>
      <c r="L65" s="24"/>
      <c r="M65" s="49"/>
      <c r="N65" s="49"/>
      <c r="O65" s="49"/>
      <c r="P65" s="24"/>
      <c r="Q65" s="24"/>
      <c r="R65" s="49"/>
      <c r="S65" s="49"/>
      <c r="T65" s="49"/>
      <c r="U65" s="45">
        <f>SUM(R65:T65)</f>
        <v>0</v>
      </c>
      <c r="V65" s="49"/>
      <c r="W65" s="49"/>
      <c r="X65" s="49"/>
      <c r="Y65" s="45">
        <f>SUM(V65:X65)</f>
        <v>0</v>
      </c>
      <c r="Z65" s="49"/>
      <c r="AA65" s="49"/>
      <c r="AB65" s="49"/>
      <c r="AC65" s="45">
        <f>SUM(Z65:AB65)</f>
        <v>0</v>
      </c>
      <c r="AD65" s="49">
        <v>0</v>
      </c>
      <c r="AE65" s="49">
        <v>0</v>
      </c>
      <c r="AF65" s="48"/>
      <c r="AG65" s="45">
        <f>SUM(AD65:AF65)</f>
        <v>0</v>
      </c>
      <c r="AH65" s="45">
        <f>SUM(U65,Y65,AC65,AG65)</f>
        <v>0</v>
      </c>
      <c r="AI65" s="59">
        <f>IF(ISERROR(AH65/J65),0,AH65/J65)</f>
        <v>0</v>
      </c>
      <c r="AJ65" s="59" t="str">
        <f>IF(ISERROR(AH65/$AH$76),"-",AH65/$AH$76)</f>
        <v>-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customHeight="1" outlineLevel="1">
      <c r="A66" s="23">
        <v>2</v>
      </c>
      <c r="B66" s="23"/>
      <c r="C66" s="35"/>
      <c r="D66" s="25"/>
      <c r="E66" s="35"/>
      <c r="F66" s="24"/>
      <c r="G66" s="24"/>
      <c r="H66" s="25"/>
      <c r="I66" s="25"/>
      <c r="J66" s="100"/>
      <c r="K66" s="48"/>
      <c r="L66" s="24"/>
      <c r="M66" s="49"/>
      <c r="N66" s="49"/>
      <c r="O66" s="49"/>
      <c r="P66" s="24"/>
      <c r="Q66" s="24"/>
      <c r="R66" s="49"/>
      <c r="S66" s="49"/>
      <c r="T66" s="49"/>
      <c r="U66" s="45">
        <f>SUM(R66:T66)</f>
        <v>0</v>
      </c>
      <c r="V66" s="49"/>
      <c r="W66" s="49"/>
      <c r="X66" s="49"/>
      <c r="Y66" s="45">
        <f>SUM(V66:X66)</f>
        <v>0</v>
      </c>
      <c r="Z66" s="49"/>
      <c r="AA66" s="49"/>
      <c r="AB66" s="49"/>
      <c r="AC66" s="45">
        <f>SUM(Z66:AB66)</f>
        <v>0</v>
      </c>
      <c r="AD66" s="49">
        <v>0</v>
      </c>
      <c r="AE66" s="49">
        <v>0</v>
      </c>
      <c r="AF66" s="48"/>
      <c r="AG66" s="45">
        <f>SUM(AD66:AF66)</f>
        <v>0</v>
      </c>
      <c r="AH66" s="45">
        <f>SUM(U66,Y66,AC66,AG66)</f>
        <v>0</v>
      </c>
      <c r="AI66" s="59">
        <f>IF(ISERROR(AH66/J66),0,AH66/J66)</f>
        <v>0</v>
      </c>
      <c r="AJ66" s="59" t="str">
        <f>IF(ISERROR(AH66/$AH$76),"-",AH66/$AH$76)</f>
        <v>-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16" customFormat="1" ht="24.95" customHeight="1">
      <c r="A67" s="106" t="s">
        <v>96</v>
      </c>
      <c r="B67" s="106"/>
      <c r="C67" s="106"/>
      <c r="D67" s="106"/>
      <c r="E67" s="106"/>
      <c r="F67" s="106"/>
      <c r="G67" s="106"/>
      <c r="H67" s="106"/>
      <c r="I67" s="106"/>
      <c r="J67" s="50">
        <f>J64</f>
        <v>0</v>
      </c>
      <c r="K67" s="50">
        <f>SUM(K65:K66)</f>
        <v>0</v>
      </c>
      <c r="L67" s="26"/>
      <c r="M67" s="50">
        <f>SUM(M65:M66)</f>
        <v>0</v>
      </c>
      <c r="N67" s="50">
        <f>SUM(N65:N66)</f>
        <v>0</v>
      </c>
      <c r="O67" s="50">
        <f>SUM(O65:O66)</f>
        <v>0</v>
      </c>
      <c r="P67" s="51"/>
      <c r="Q67" s="56"/>
      <c r="R67" s="50">
        <f t="shared" ref="R67:AE67" si="15">SUM(R65:R66)</f>
        <v>0</v>
      </c>
      <c r="S67" s="50">
        <f t="shared" si="15"/>
        <v>0</v>
      </c>
      <c r="T67" s="50">
        <f t="shared" si="15"/>
        <v>0</v>
      </c>
      <c r="U67" s="50">
        <f t="shared" si="15"/>
        <v>0</v>
      </c>
      <c r="V67" s="50">
        <f t="shared" si="15"/>
        <v>0</v>
      </c>
      <c r="W67" s="50">
        <f t="shared" si="15"/>
        <v>0</v>
      </c>
      <c r="X67" s="50">
        <f t="shared" si="15"/>
        <v>0</v>
      </c>
      <c r="Y67" s="50">
        <f t="shared" si="15"/>
        <v>0</v>
      </c>
      <c r="Z67" s="50">
        <f t="shared" si="15"/>
        <v>0</v>
      </c>
      <c r="AA67" s="50">
        <f t="shared" si="15"/>
        <v>0</v>
      </c>
      <c r="AB67" s="50">
        <f t="shared" si="15"/>
        <v>0</v>
      </c>
      <c r="AC67" s="50">
        <f t="shared" si="15"/>
        <v>0</v>
      </c>
      <c r="AD67" s="50">
        <f t="shared" si="15"/>
        <v>0</v>
      </c>
      <c r="AE67" s="50">
        <f t="shared" si="15"/>
        <v>0</v>
      </c>
      <c r="AF67" s="50">
        <f>SUM(AF65:AF66)</f>
        <v>0</v>
      </c>
      <c r="AG67" s="50">
        <f>SUM(AG65:AG66)</f>
        <v>0</v>
      </c>
      <c r="AH67" s="50">
        <f>SUM(AH65:AH66)</f>
        <v>0</v>
      </c>
      <c r="AI67" s="61">
        <f>IF(ISERROR(AH67/J67),0,AH67/J67)</f>
        <v>0</v>
      </c>
      <c r="AJ67" s="61">
        <f>IF(ISERROR(AH67/$AH$76),0,AH67/$AH$76)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107" t="s">
        <v>77</v>
      </c>
      <c r="B68" s="107"/>
      <c r="C68" s="107"/>
      <c r="D68" s="107"/>
      <c r="E68" s="107"/>
      <c r="F68" s="20"/>
      <c r="G68" s="21"/>
      <c r="H68" s="22"/>
      <c r="I68" s="22"/>
      <c r="J68" s="99"/>
      <c r="K68" s="45"/>
      <c r="L68" s="46"/>
      <c r="M68" s="47"/>
      <c r="N68" s="47"/>
      <c r="O68" s="47"/>
      <c r="P68" s="21"/>
      <c r="Q68" s="5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57"/>
      <c r="AJ68" s="58"/>
    </row>
    <row r="69" spans="1:106" ht="24.95" customHeight="1" outlineLevel="1">
      <c r="A69" s="23">
        <v>1</v>
      </c>
      <c r="B69" s="23"/>
      <c r="C69" s="35"/>
      <c r="D69" s="42"/>
      <c r="E69" s="35"/>
      <c r="F69" s="24"/>
      <c r="G69" s="24"/>
      <c r="H69" s="25"/>
      <c r="I69" s="25"/>
      <c r="J69" s="100"/>
      <c r="K69" s="48"/>
      <c r="L69" s="24"/>
      <c r="M69" s="49"/>
      <c r="N69" s="49"/>
      <c r="O69" s="49"/>
      <c r="P69" s="24"/>
      <c r="Q69" s="24"/>
      <c r="R69" s="49"/>
      <c r="S69" s="49"/>
      <c r="T69" s="49"/>
      <c r="U69" s="45">
        <f>SUM(R69:T69)</f>
        <v>0</v>
      </c>
      <c r="V69" s="49"/>
      <c r="W69" s="49"/>
      <c r="X69" s="49"/>
      <c r="Y69" s="45">
        <f>SUM(V69:X69)</f>
        <v>0</v>
      </c>
      <c r="Z69" s="49"/>
      <c r="AA69" s="49"/>
      <c r="AB69" s="49"/>
      <c r="AC69" s="45">
        <f>SUM(Z69:AB69)</f>
        <v>0</v>
      </c>
      <c r="AD69" s="49">
        <v>0</v>
      </c>
      <c r="AE69" s="49">
        <v>0</v>
      </c>
      <c r="AF69" s="48"/>
      <c r="AG69" s="45">
        <f>SUM(AD69:AF69)</f>
        <v>0</v>
      </c>
      <c r="AH69" s="45">
        <f>SUM(U69,Y69,AC69,AG69)</f>
        <v>0</v>
      </c>
      <c r="AI69" s="59">
        <f>IF(ISERROR(AH69/J69),0,AH69/J69)</f>
        <v>0</v>
      </c>
      <c r="AJ69" s="59" t="str">
        <f>IF(ISERROR(AH69/$AH$76),"-",AH69/$AH$76)</f>
        <v>-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customHeight="1" outlineLevel="1">
      <c r="A70" s="23">
        <v>2</v>
      </c>
      <c r="B70" s="23"/>
      <c r="C70" s="35"/>
      <c r="D70" s="42"/>
      <c r="E70" s="35"/>
      <c r="F70" s="24"/>
      <c r="G70" s="24"/>
      <c r="H70" s="25"/>
      <c r="I70" s="25"/>
      <c r="J70" s="100"/>
      <c r="K70" s="48"/>
      <c r="L70" s="24"/>
      <c r="M70" s="49"/>
      <c r="N70" s="49"/>
      <c r="O70" s="49"/>
      <c r="P70" s="24"/>
      <c r="Q70" s="24"/>
      <c r="R70" s="49"/>
      <c r="S70" s="49"/>
      <c r="T70" s="49"/>
      <c r="U70" s="45">
        <f>SUM(R70:T70)</f>
        <v>0</v>
      </c>
      <c r="V70" s="49"/>
      <c r="W70" s="49"/>
      <c r="X70" s="49"/>
      <c r="Y70" s="45">
        <f>SUM(V70:X70)</f>
        <v>0</v>
      </c>
      <c r="Z70" s="49"/>
      <c r="AA70" s="49"/>
      <c r="AB70" s="49"/>
      <c r="AC70" s="45">
        <f>SUM(Z70:AB70)</f>
        <v>0</v>
      </c>
      <c r="AD70" s="49">
        <v>0</v>
      </c>
      <c r="AE70" s="49">
        <v>0</v>
      </c>
      <c r="AF70" s="48"/>
      <c r="AG70" s="45">
        <f>SUM(AD70:AF70)</f>
        <v>0</v>
      </c>
      <c r="AH70" s="45">
        <f>SUM(U70,Y70,AC70,AG70)</f>
        <v>0</v>
      </c>
      <c r="AI70" s="59">
        <f>IF(ISERROR(AH70/J70),0,AH70/J70)</f>
        <v>0</v>
      </c>
      <c r="AJ70" s="59" t="str">
        <f>IF(ISERROR(AH70/$AH$76),"-",AH70/$AH$76)</f>
        <v>-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16" customFormat="1" ht="24.95" customHeight="1">
      <c r="A71" s="106" t="s">
        <v>78</v>
      </c>
      <c r="B71" s="106"/>
      <c r="C71" s="106"/>
      <c r="D71" s="106"/>
      <c r="E71" s="106"/>
      <c r="F71" s="106"/>
      <c r="G71" s="106"/>
      <c r="H71" s="106"/>
      <c r="I71" s="106"/>
      <c r="J71" s="50">
        <f>J68</f>
        <v>0</v>
      </c>
      <c r="K71" s="50">
        <f>SUM(K69:K70)</f>
        <v>0</v>
      </c>
      <c r="L71" s="26"/>
      <c r="M71" s="50">
        <f>SUM(M69:M70)</f>
        <v>0</v>
      </c>
      <c r="N71" s="50">
        <f>SUM(N69:N70)</f>
        <v>0</v>
      </c>
      <c r="O71" s="50">
        <f>SUM(O69:O70)</f>
        <v>0</v>
      </c>
      <c r="P71" s="51"/>
      <c r="Q71" s="56"/>
      <c r="R71" s="50">
        <f t="shared" ref="R71:AE71" si="16">SUM(R69:R70)</f>
        <v>0</v>
      </c>
      <c r="S71" s="50">
        <f t="shared" si="16"/>
        <v>0</v>
      </c>
      <c r="T71" s="50">
        <f t="shared" si="16"/>
        <v>0</v>
      </c>
      <c r="U71" s="50">
        <f t="shared" si="16"/>
        <v>0</v>
      </c>
      <c r="V71" s="50">
        <f t="shared" si="16"/>
        <v>0</v>
      </c>
      <c r="W71" s="50">
        <f t="shared" si="16"/>
        <v>0</v>
      </c>
      <c r="X71" s="50">
        <f t="shared" si="16"/>
        <v>0</v>
      </c>
      <c r="Y71" s="50">
        <f t="shared" si="16"/>
        <v>0</v>
      </c>
      <c r="Z71" s="50">
        <f t="shared" si="16"/>
        <v>0</v>
      </c>
      <c r="AA71" s="50">
        <f t="shared" si="16"/>
        <v>0</v>
      </c>
      <c r="AB71" s="50">
        <f t="shared" si="16"/>
        <v>0</v>
      </c>
      <c r="AC71" s="50">
        <f t="shared" si="16"/>
        <v>0</v>
      </c>
      <c r="AD71" s="50">
        <f t="shared" si="16"/>
        <v>0</v>
      </c>
      <c r="AE71" s="50">
        <f t="shared" si="16"/>
        <v>0</v>
      </c>
      <c r="AF71" s="50">
        <f>SUM(AF69:AF70)</f>
        <v>0</v>
      </c>
      <c r="AG71" s="50">
        <f>SUM(AG69:AG70)</f>
        <v>0</v>
      </c>
      <c r="AH71" s="50">
        <f>SUM(AH69:AH70)</f>
        <v>0</v>
      </c>
      <c r="AI71" s="61">
        <f>IF(ISERROR(AH71/J71),0,AH71/J71)</f>
        <v>0</v>
      </c>
      <c r="AJ71" s="61">
        <f>IF(ISERROR(AH71/$AH$76),0,AH71/$AH$76)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107" t="s">
        <v>79</v>
      </c>
      <c r="B72" s="107"/>
      <c r="C72" s="107"/>
      <c r="D72" s="107"/>
      <c r="E72" s="107"/>
      <c r="F72" s="20"/>
      <c r="G72" s="21"/>
      <c r="H72" s="22"/>
      <c r="I72" s="22"/>
      <c r="J72" s="98">
        <v>514644000</v>
      </c>
      <c r="K72" s="45"/>
      <c r="L72" s="46"/>
      <c r="M72" s="47"/>
      <c r="N72" s="47"/>
      <c r="O72" s="47"/>
      <c r="P72" s="21"/>
      <c r="Q72" s="5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57"/>
      <c r="AJ72" s="58"/>
    </row>
    <row r="73" spans="1:106" ht="24.95" customHeight="1" outlineLevel="1">
      <c r="A73" s="23">
        <v>1</v>
      </c>
      <c r="B73" s="23"/>
      <c r="C73" s="34"/>
      <c r="D73" s="39"/>
      <c r="E73" s="31"/>
      <c r="F73" s="31"/>
      <c r="G73" s="31"/>
      <c r="H73" s="36"/>
      <c r="I73" s="41"/>
      <c r="J73" s="98"/>
      <c r="K73" s="64"/>
      <c r="L73" s="44"/>
      <c r="M73" s="52"/>
      <c r="N73" s="65"/>
      <c r="O73" s="52"/>
      <c r="P73" s="66"/>
      <c r="Q73" s="66"/>
      <c r="R73" s="49"/>
      <c r="S73" s="49"/>
      <c r="T73" s="49"/>
      <c r="U73" s="45">
        <f>SUM(R73:T73)</f>
        <v>0</v>
      </c>
      <c r="V73" s="49"/>
      <c r="W73" s="49"/>
      <c r="X73" s="49"/>
      <c r="Y73" s="45">
        <f>SUM(V73:X73)</f>
        <v>0</v>
      </c>
      <c r="Z73" s="49"/>
      <c r="AA73" s="49"/>
      <c r="AB73" s="49"/>
      <c r="AC73" s="45">
        <f>SUM(Z73:AB73)</f>
        <v>0</v>
      </c>
      <c r="AD73" s="49"/>
      <c r="AE73" s="49">
        <v>0</v>
      </c>
      <c r="AF73" s="49">
        <v>0</v>
      </c>
      <c r="AG73" s="45">
        <f>SUM(AD73:AF73)</f>
        <v>0</v>
      </c>
      <c r="AH73" s="45">
        <f>SUM(U73,Y73,AC73,AG73)</f>
        <v>0</v>
      </c>
      <c r="AI73" s="59">
        <f>IF(ISERROR(AH73/J72),0,AH73/J72)</f>
        <v>0</v>
      </c>
      <c r="AJ73" s="59" t="str">
        <f>IF(ISERROR(AH73/$AH$76),"-",AH73/$AH$76)</f>
        <v>-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23">
        <v>2</v>
      </c>
      <c r="B74" s="23"/>
      <c r="C74" s="34"/>
      <c r="D74" s="39"/>
      <c r="E74" s="31"/>
      <c r="F74" s="31"/>
      <c r="G74" s="62"/>
      <c r="H74" s="36"/>
      <c r="I74" s="41"/>
      <c r="J74" s="98"/>
      <c r="K74" s="64"/>
      <c r="L74" s="44"/>
      <c r="M74" s="52"/>
      <c r="N74" s="65"/>
      <c r="O74" s="52"/>
      <c r="P74" s="66"/>
      <c r="Q74" s="66"/>
      <c r="R74" s="49"/>
      <c r="S74" s="49"/>
      <c r="T74" s="49"/>
      <c r="U74" s="45">
        <f>SUM(R74:T74)</f>
        <v>0</v>
      </c>
      <c r="V74" s="49"/>
      <c r="W74" s="49"/>
      <c r="X74" s="49"/>
      <c r="Y74" s="45">
        <f>SUM(V74:X74)</f>
        <v>0</v>
      </c>
      <c r="Z74" s="49"/>
      <c r="AA74" s="49"/>
      <c r="AB74" s="49"/>
      <c r="AC74" s="45">
        <f>SUM(Z74:AB74)</f>
        <v>0</v>
      </c>
      <c r="AD74" s="49"/>
      <c r="AE74" s="49">
        <v>0</v>
      </c>
      <c r="AF74" s="49">
        <v>0</v>
      </c>
      <c r="AG74" s="45">
        <f>SUM(AD74:AF74)</f>
        <v>0</v>
      </c>
      <c r="AH74" s="45">
        <f>SUM(U74,Y74,AC74,AG74)</f>
        <v>0</v>
      </c>
      <c r="AI74" s="59">
        <f>IF(ISERROR(AH74/J73),0,AH74/J73)</f>
        <v>0</v>
      </c>
      <c r="AJ74" s="59" t="str">
        <f>IF(ISERROR(AH74/$AH$76),"-",AH74/$AH$76)</f>
        <v>-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16" customFormat="1" ht="24.95" customHeight="1">
      <c r="A75" s="106" t="s">
        <v>86</v>
      </c>
      <c r="B75" s="106"/>
      <c r="C75" s="106"/>
      <c r="D75" s="106"/>
      <c r="E75" s="106"/>
      <c r="F75" s="106"/>
      <c r="G75" s="106"/>
      <c r="H75" s="106"/>
      <c r="I75" s="106"/>
      <c r="J75" s="50">
        <f>J72</f>
        <v>514644000</v>
      </c>
      <c r="K75" s="50">
        <f>SUM(K73:K73)</f>
        <v>0</v>
      </c>
      <c r="L75" s="26"/>
      <c r="M75" s="50">
        <f>SUM(M73:M73)</f>
        <v>0</v>
      </c>
      <c r="N75" s="50">
        <f>SUM(N73:N73)</f>
        <v>0</v>
      </c>
      <c r="O75" s="50">
        <f>SUM(O73:O73)</f>
        <v>0</v>
      </c>
      <c r="P75" s="51"/>
      <c r="Q75" s="56"/>
      <c r="R75" s="50">
        <f t="shared" ref="R75:AH75" si="17">SUM(R73:R73)</f>
        <v>0</v>
      </c>
      <c r="S75" s="50">
        <f t="shared" si="17"/>
        <v>0</v>
      </c>
      <c r="T75" s="50">
        <f t="shared" si="17"/>
        <v>0</v>
      </c>
      <c r="U75" s="50">
        <f t="shared" si="17"/>
        <v>0</v>
      </c>
      <c r="V75" s="50">
        <f t="shared" si="17"/>
        <v>0</v>
      </c>
      <c r="W75" s="50">
        <f t="shared" si="17"/>
        <v>0</v>
      </c>
      <c r="X75" s="50">
        <f t="shared" si="17"/>
        <v>0</v>
      </c>
      <c r="Y75" s="50">
        <f t="shared" si="17"/>
        <v>0</v>
      </c>
      <c r="Z75" s="50">
        <f t="shared" si="17"/>
        <v>0</v>
      </c>
      <c r="AA75" s="50">
        <f t="shared" si="17"/>
        <v>0</v>
      </c>
      <c r="AB75" s="50">
        <f t="shared" si="17"/>
        <v>0</v>
      </c>
      <c r="AC75" s="50">
        <f t="shared" si="17"/>
        <v>0</v>
      </c>
      <c r="AD75" s="50">
        <f t="shared" si="17"/>
        <v>0</v>
      </c>
      <c r="AE75" s="50">
        <f t="shared" si="17"/>
        <v>0</v>
      </c>
      <c r="AF75" s="50">
        <f t="shared" si="17"/>
        <v>0</v>
      </c>
      <c r="AG75" s="50">
        <f t="shared" si="17"/>
        <v>0</v>
      </c>
      <c r="AH75" s="50">
        <f t="shared" si="17"/>
        <v>0</v>
      </c>
      <c r="AI75" s="61">
        <f>IF(ISERROR(AH75/J75),0,AH75/J75)</f>
        <v>0</v>
      </c>
      <c r="AJ75" s="61">
        <f>IF(ISERROR(AH75/$AH$76),0,AH75/$AH$76)</f>
        <v>0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17" customFormat="1" ht="44.25" customHeight="1">
      <c r="A76" s="108" t="str">
        <f>"TOTAL ASIG."&amp;" "&amp;$A$5</f>
        <v>TOTAL ASIG. 24-03-997 "Centro para Niños(as) con Cuidadores Principales Temporeras(os)"</v>
      </c>
      <c r="B76" s="108"/>
      <c r="C76" s="108"/>
      <c r="D76" s="108"/>
      <c r="E76" s="108"/>
      <c r="F76" s="108"/>
      <c r="G76" s="108"/>
      <c r="H76" s="108"/>
      <c r="I76" s="108"/>
      <c r="J76" s="79">
        <f t="shared" ref="J76:AH76" si="18">SUM(J11,J15,J19,J23,J27,J31,J35,J39,J43,J47,J51,J55,J59,J63,J67,J71,J75)</f>
        <v>514644000</v>
      </c>
      <c r="K76" s="79">
        <f t="shared" si="18"/>
        <v>0</v>
      </c>
      <c r="L76" s="79">
        <f t="shared" si="18"/>
        <v>0</v>
      </c>
      <c r="M76" s="79">
        <f t="shared" si="18"/>
        <v>0</v>
      </c>
      <c r="N76" s="79">
        <f t="shared" si="18"/>
        <v>0</v>
      </c>
      <c r="O76" s="79">
        <f t="shared" si="18"/>
        <v>0</v>
      </c>
      <c r="P76" s="79">
        <f t="shared" si="18"/>
        <v>0</v>
      </c>
      <c r="Q76" s="79">
        <f t="shared" si="18"/>
        <v>0</v>
      </c>
      <c r="R76" s="79">
        <f t="shared" si="18"/>
        <v>0</v>
      </c>
      <c r="S76" s="79">
        <f t="shared" si="18"/>
        <v>0</v>
      </c>
      <c r="T76" s="79">
        <f t="shared" si="18"/>
        <v>0</v>
      </c>
      <c r="U76" s="79">
        <f t="shared" si="18"/>
        <v>0</v>
      </c>
      <c r="V76" s="79">
        <f t="shared" si="18"/>
        <v>0</v>
      </c>
      <c r="W76" s="79">
        <f t="shared" si="18"/>
        <v>0</v>
      </c>
      <c r="X76" s="79">
        <f t="shared" si="18"/>
        <v>0</v>
      </c>
      <c r="Y76" s="79">
        <f t="shared" si="18"/>
        <v>0</v>
      </c>
      <c r="Z76" s="79">
        <f t="shared" si="18"/>
        <v>0</v>
      </c>
      <c r="AA76" s="79">
        <f t="shared" si="18"/>
        <v>0</v>
      </c>
      <c r="AB76" s="79">
        <f t="shared" si="18"/>
        <v>0</v>
      </c>
      <c r="AC76" s="79">
        <f t="shared" si="18"/>
        <v>0</v>
      </c>
      <c r="AD76" s="79">
        <f t="shared" si="18"/>
        <v>0</v>
      </c>
      <c r="AE76" s="79">
        <f t="shared" si="18"/>
        <v>0</v>
      </c>
      <c r="AF76" s="79">
        <f t="shared" si="18"/>
        <v>0</v>
      </c>
      <c r="AG76" s="79">
        <f t="shared" si="18"/>
        <v>0</v>
      </c>
      <c r="AH76" s="79">
        <f t="shared" si="18"/>
        <v>0</v>
      </c>
      <c r="AI76" s="80">
        <f>IF(ISERROR(AH76/J76),0,AH76/J76)</f>
        <v>0</v>
      </c>
      <c r="AJ76" s="80">
        <f>IF(ISERROR(AH76/$AH$76),0,AH76/$AH$76)</f>
        <v>0</v>
      </c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</row>
    <row r="77" spans="1:106">
      <c r="J77" s="12"/>
      <c r="R77" s="12"/>
      <c r="S77" s="12"/>
      <c r="T77" s="12"/>
      <c r="V77" s="12"/>
      <c r="W77" s="12"/>
      <c r="X77" s="12"/>
      <c r="Z77" s="12"/>
      <c r="AA77" s="12"/>
      <c r="AB77" s="12"/>
      <c r="AD77" s="12"/>
      <c r="AE77" s="12"/>
      <c r="AF77" s="1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12"/>
      <c r="R78" s="12"/>
      <c r="S78" s="12"/>
      <c r="T78" s="12"/>
      <c r="V78" s="12"/>
      <c r="W78" s="12"/>
      <c r="X78" s="12"/>
      <c r="Z78" s="12"/>
      <c r="AA78" s="12"/>
      <c r="AB78" s="12"/>
      <c r="AD78" s="12"/>
      <c r="AE78" s="12"/>
      <c r="AF78" s="1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J79" s="12"/>
      <c r="R79" s="12"/>
      <c r="S79" s="12"/>
      <c r="T79" s="12"/>
      <c r="V79" s="12"/>
      <c r="W79" s="12"/>
      <c r="X79" s="12"/>
      <c r="Z79" s="12"/>
      <c r="AA79" s="12"/>
      <c r="AB79" s="12"/>
      <c r="AD79" s="12"/>
      <c r="AE79" s="12"/>
      <c r="AF79" s="12"/>
    </row>
    <row r="80" spans="1:106">
      <c r="J80" s="12"/>
      <c r="R80" s="12"/>
      <c r="S80" s="12"/>
      <c r="T80" s="12"/>
      <c r="V80" s="12"/>
      <c r="W80" s="12"/>
      <c r="X80" s="12"/>
      <c r="Z80" s="12"/>
      <c r="AA80" s="12"/>
      <c r="AB80" s="12"/>
      <c r="AD80" s="12"/>
      <c r="AE80" s="12"/>
      <c r="AF80" s="1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>
      <c r="J81" s="12"/>
      <c r="R81" s="12"/>
      <c r="S81" s="12"/>
      <c r="T81" s="12"/>
      <c r="V81" s="12"/>
      <c r="W81" s="12"/>
      <c r="X81" s="12"/>
      <c r="Z81" s="12"/>
      <c r="AA81" s="12"/>
      <c r="AB81" s="12"/>
      <c r="AD81" s="12"/>
      <c r="AE81" s="12"/>
      <c r="AF81" s="12"/>
    </row>
    <row r="82" spans="1:106">
      <c r="J82" s="12"/>
      <c r="R82" s="12"/>
      <c r="S82" s="12"/>
      <c r="T82" s="12"/>
      <c r="V82" s="12"/>
      <c r="W82" s="12"/>
      <c r="X82" s="12"/>
      <c r="Z82" s="12"/>
      <c r="AA82" s="12"/>
      <c r="AB82" s="12"/>
      <c r="AD82" s="12"/>
      <c r="AE82" s="12"/>
      <c r="AF82" s="12"/>
    </row>
    <row r="83" spans="1:106">
      <c r="J83" s="12"/>
      <c r="R83" s="12"/>
      <c r="S83" s="12"/>
      <c r="T83" s="12"/>
      <c r="V83" s="12"/>
      <c r="W83" s="12"/>
      <c r="X83" s="12"/>
      <c r="Z83" s="12"/>
      <c r="AA83" s="12"/>
      <c r="AB83" s="12"/>
      <c r="AD83" s="12"/>
      <c r="AE83" s="12"/>
      <c r="AF83" s="12"/>
    </row>
    <row r="84" spans="1:106">
      <c r="J84" s="12"/>
      <c r="R84" s="12"/>
      <c r="S84" s="12"/>
      <c r="T84" s="12"/>
      <c r="V84" s="12"/>
      <c r="W84" s="12"/>
      <c r="X84" s="12"/>
      <c r="Z84" s="12"/>
      <c r="AA84" s="12"/>
      <c r="AB84" s="12"/>
      <c r="AD84" s="12"/>
      <c r="AE84" s="12"/>
      <c r="AF84" s="12"/>
    </row>
    <row r="85" spans="1:106" s="3" customFormat="1">
      <c r="A85" s="5"/>
      <c r="B85" s="2"/>
      <c r="C85" s="2"/>
      <c r="D85" s="2"/>
      <c r="E85" s="5"/>
      <c r="F85" s="5"/>
      <c r="G85" s="2"/>
      <c r="H85" s="2"/>
      <c r="I85" s="2"/>
      <c r="J85" s="12"/>
      <c r="K85" s="12"/>
      <c r="L85" s="5"/>
      <c r="M85" s="2"/>
      <c r="N85" s="2"/>
      <c r="O85" s="2"/>
      <c r="P85" s="2"/>
      <c r="Q85" s="18"/>
      <c r="R85" s="12"/>
      <c r="S85" s="12"/>
      <c r="T85" s="12"/>
      <c r="V85" s="12"/>
      <c r="W85" s="12"/>
      <c r="X85" s="12"/>
      <c r="Z85" s="12"/>
      <c r="AA85" s="12"/>
      <c r="AB85" s="12"/>
      <c r="AD85" s="12"/>
      <c r="AE85" s="12"/>
      <c r="AF85" s="12"/>
      <c r="AI85" s="19"/>
      <c r="AJ85" s="19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</row>
    <row r="86" spans="1:106" s="3" customFormat="1">
      <c r="A86" s="5"/>
      <c r="B86" s="2"/>
      <c r="C86" s="2"/>
      <c r="D86" s="2"/>
      <c r="E86" s="5"/>
      <c r="F86" s="5"/>
      <c r="G86" s="2"/>
      <c r="H86" s="2"/>
      <c r="I86" s="2"/>
      <c r="J86" s="12"/>
      <c r="K86" s="12"/>
      <c r="L86" s="5"/>
      <c r="M86" s="2"/>
      <c r="N86" s="2"/>
      <c r="O86" s="2"/>
      <c r="P86" s="2"/>
      <c r="Q86" s="18"/>
      <c r="R86" s="12"/>
      <c r="S86" s="12"/>
      <c r="T86" s="12"/>
      <c r="V86" s="12"/>
      <c r="W86" s="12"/>
      <c r="X86" s="12"/>
      <c r="Z86" s="12"/>
      <c r="AA86" s="12"/>
      <c r="AB86" s="12"/>
      <c r="AD86" s="12"/>
      <c r="AE86" s="12"/>
      <c r="AF86" s="12"/>
      <c r="AI86" s="19"/>
      <c r="AJ86" s="19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</row>
    <row r="87" spans="1:106" s="3" customFormat="1">
      <c r="A87" s="5"/>
      <c r="B87" s="2"/>
      <c r="C87" s="2"/>
      <c r="D87" s="2"/>
      <c r="E87" s="5"/>
      <c r="F87" s="5"/>
      <c r="G87" s="2"/>
      <c r="H87" s="2"/>
      <c r="I87" s="2"/>
      <c r="J87" s="12"/>
      <c r="K87" s="12"/>
      <c r="L87" s="5"/>
      <c r="M87" s="2"/>
      <c r="N87" s="2"/>
      <c r="O87" s="2"/>
      <c r="P87" s="2"/>
      <c r="Q87" s="18"/>
      <c r="R87" s="12"/>
      <c r="S87" s="12"/>
      <c r="T87" s="12"/>
      <c r="V87" s="12"/>
      <c r="W87" s="12"/>
      <c r="X87" s="12"/>
      <c r="Z87" s="12"/>
      <c r="AA87" s="12"/>
      <c r="AB87" s="12"/>
      <c r="AD87" s="12"/>
      <c r="AE87" s="12"/>
      <c r="AF87" s="12"/>
      <c r="AI87" s="19"/>
      <c r="AJ87" s="19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</row>
    <row r="88" spans="1:106" s="3" customFormat="1">
      <c r="A88" s="5"/>
      <c r="B88" s="2"/>
      <c r="C88" s="2"/>
      <c r="D88" s="2"/>
      <c r="E88" s="5"/>
      <c r="F88" s="5"/>
      <c r="G88" s="2"/>
      <c r="H88" s="2"/>
      <c r="I88" s="2"/>
      <c r="J88" s="12"/>
      <c r="K88" s="12"/>
      <c r="L88" s="5"/>
      <c r="M88" s="2"/>
      <c r="N88" s="2"/>
      <c r="O88" s="2"/>
      <c r="P88" s="2"/>
      <c r="Q88" s="18"/>
      <c r="R88" s="12"/>
      <c r="S88" s="12"/>
      <c r="T88" s="12"/>
      <c r="V88" s="12"/>
      <c r="W88" s="12"/>
      <c r="X88" s="12"/>
      <c r="Z88" s="12"/>
      <c r="AA88" s="12"/>
      <c r="AB88" s="12"/>
      <c r="AD88" s="12"/>
      <c r="AE88" s="12"/>
      <c r="AF88" s="12"/>
      <c r="AI88" s="19"/>
      <c r="AJ88" s="19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</row>
    <row r="89" spans="1:106" s="3" customFormat="1">
      <c r="A89" s="5"/>
      <c r="B89" s="2"/>
      <c r="C89" s="2"/>
      <c r="D89" s="2"/>
      <c r="E89" s="5"/>
      <c r="F89" s="5"/>
      <c r="G89" s="2"/>
      <c r="H89" s="2"/>
      <c r="I89" s="2"/>
      <c r="J89" s="12"/>
      <c r="K89" s="12"/>
      <c r="L89" s="5"/>
      <c r="M89" s="2"/>
      <c r="N89" s="2"/>
      <c r="O89" s="2"/>
      <c r="P89" s="2"/>
      <c r="Q89" s="18"/>
      <c r="R89" s="12"/>
      <c r="S89" s="12"/>
      <c r="T89" s="12"/>
      <c r="V89" s="12"/>
      <c r="W89" s="12"/>
      <c r="X89" s="12"/>
      <c r="Z89" s="12"/>
      <c r="AA89" s="12"/>
      <c r="AB89" s="12"/>
      <c r="AD89" s="12"/>
      <c r="AE89" s="12"/>
      <c r="AF89" s="12"/>
      <c r="AI89" s="19"/>
      <c r="AJ89" s="19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</row>
    <row r="90" spans="1:106" s="3" customFormat="1">
      <c r="A90" s="5"/>
      <c r="B90" s="2"/>
      <c r="C90" s="2"/>
      <c r="D90" s="2"/>
      <c r="E90" s="5"/>
      <c r="F90" s="5"/>
      <c r="G90" s="2"/>
      <c r="H90" s="2"/>
      <c r="I90" s="2"/>
      <c r="J90" s="12"/>
      <c r="K90" s="12"/>
      <c r="L90" s="5"/>
      <c r="M90" s="2"/>
      <c r="N90" s="2"/>
      <c r="O90" s="2"/>
      <c r="P90" s="2"/>
      <c r="Q90" s="18"/>
      <c r="R90" s="12"/>
      <c r="S90" s="12"/>
      <c r="T90" s="12"/>
      <c r="V90" s="12"/>
      <c r="W90" s="12"/>
      <c r="X90" s="12"/>
      <c r="Z90" s="12"/>
      <c r="AA90" s="12"/>
      <c r="AB90" s="12"/>
      <c r="AD90" s="12"/>
      <c r="AE90" s="12"/>
      <c r="AF90" s="12"/>
      <c r="AI90" s="19"/>
      <c r="AJ90" s="19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</row>
    <row r="91" spans="1:106" s="3" customFormat="1">
      <c r="A91" s="5"/>
      <c r="B91" s="2"/>
      <c r="C91" s="2"/>
      <c r="D91" s="2"/>
      <c r="E91" s="5"/>
      <c r="F91" s="5"/>
      <c r="G91" s="2"/>
      <c r="H91" s="2"/>
      <c r="I91" s="2"/>
      <c r="J91" s="12"/>
      <c r="K91" s="12"/>
      <c r="L91" s="5"/>
      <c r="M91" s="2"/>
      <c r="N91" s="2"/>
      <c r="O91" s="2"/>
      <c r="P91" s="2"/>
      <c r="Q91" s="18"/>
      <c r="R91" s="12"/>
      <c r="S91" s="12"/>
      <c r="T91" s="12"/>
      <c r="V91" s="12"/>
      <c r="W91" s="12"/>
      <c r="X91" s="12"/>
      <c r="Z91" s="12"/>
      <c r="AA91" s="12"/>
      <c r="AB91" s="12"/>
      <c r="AD91" s="12"/>
      <c r="AE91" s="12"/>
      <c r="AF91" s="12"/>
      <c r="AI91" s="19"/>
      <c r="AJ91" s="19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</row>
    <row r="92" spans="1:106" s="3" customFormat="1">
      <c r="A92" s="5"/>
      <c r="B92" s="2"/>
      <c r="C92" s="2"/>
      <c r="D92" s="2"/>
      <c r="E92" s="5"/>
      <c r="F92" s="5"/>
      <c r="G92" s="2"/>
      <c r="H92" s="2"/>
      <c r="I92" s="2"/>
      <c r="J92" s="12"/>
      <c r="K92" s="12"/>
      <c r="L92" s="5"/>
      <c r="M92" s="2"/>
      <c r="N92" s="2"/>
      <c r="O92" s="2"/>
      <c r="P92" s="2"/>
      <c r="Q92" s="18"/>
      <c r="R92" s="12"/>
      <c r="S92" s="12"/>
      <c r="T92" s="12"/>
      <c r="V92" s="12"/>
      <c r="W92" s="12"/>
      <c r="X92" s="12"/>
      <c r="Z92" s="12"/>
      <c r="AA92" s="12"/>
      <c r="AB92" s="12"/>
      <c r="AD92" s="12"/>
      <c r="AE92" s="12"/>
      <c r="AF92" s="12"/>
      <c r="AI92" s="19"/>
      <c r="AJ92" s="19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</row>
    <row r="93" spans="1:106" s="3" customFormat="1">
      <c r="A93" s="5"/>
      <c r="B93" s="2"/>
      <c r="C93" s="2"/>
      <c r="D93" s="2"/>
      <c r="E93" s="5"/>
      <c r="F93" s="5"/>
      <c r="G93" s="2"/>
      <c r="H93" s="2"/>
      <c r="I93" s="2"/>
      <c r="J93" s="12"/>
      <c r="K93" s="12"/>
      <c r="L93" s="5"/>
      <c r="M93" s="2"/>
      <c r="N93" s="2"/>
      <c r="O93" s="2"/>
      <c r="P93" s="2"/>
      <c r="Q93" s="18"/>
      <c r="R93" s="12"/>
      <c r="S93" s="12"/>
      <c r="T93" s="12"/>
      <c r="V93" s="12"/>
      <c r="W93" s="12"/>
      <c r="X93" s="12"/>
      <c r="Z93" s="12"/>
      <c r="AA93" s="12"/>
      <c r="AB93" s="12"/>
      <c r="AD93" s="12"/>
      <c r="AE93" s="12"/>
      <c r="AF93" s="12"/>
      <c r="AI93" s="19"/>
      <c r="AJ93" s="19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</row>
    <row r="95" spans="1:106" s="3" customFormat="1">
      <c r="A95" s="2"/>
      <c r="B95" s="2"/>
      <c r="C95" s="2"/>
      <c r="D95" s="2"/>
      <c r="E95" s="63"/>
      <c r="F95" s="5"/>
      <c r="G95" s="2"/>
      <c r="H95" s="2"/>
      <c r="I95" s="2"/>
      <c r="K95" s="12"/>
      <c r="L95" s="5"/>
      <c r="M95" s="2"/>
      <c r="N95" s="2"/>
      <c r="O95" s="2"/>
      <c r="P95" s="2"/>
      <c r="Q95" s="18"/>
      <c r="AI95" s="19"/>
      <c r="AJ95" s="19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</row>
  </sheetData>
  <mergeCells count="80">
    <mergeCell ref="A1:AJ1"/>
    <mergeCell ref="A2:AJ2"/>
    <mergeCell ref="A3:AJ3"/>
    <mergeCell ref="A4:AJ4"/>
    <mergeCell ref="A5:AJ5"/>
    <mergeCell ref="AI6:AJ6"/>
    <mergeCell ref="A8:E8"/>
    <mergeCell ref="A11:I11"/>
    <mergeCell ref="A12:E12"/>
    <mergeCell ref="J6:J7"/>
    <mergeCell ref="J8:J10"/>
    <mergeCell ref="J12:J14"/>
    <mergeCell ref="K6:K7"/>
    <mergeCell ref="L6:L7"/>
    <mergeCell ref="P6:P7"/>
    <mergeCell ref="Q6:Q7"/>
    <mergeCell ref="U6:U7"/>
    <mergeCell ref="Y6:Y7"/>
    <mergeCell ref="AC6:AC7"/>
    <mergeCell ref="AG6:AG7"/>
    <mergeCell ref="H6:I6"/>
    <mergeCell ref="A15:I15"/>
    <mergeCell ref="A16:E16"/>
    <mergeCell ref="A19:I19"/>
    <mergeCell ref="A20:E20"/>
    <mergeCell ref="A23:I23"/>
    <mergeCell ref="A24:E24"/>
    <mergeCell ref="A27:I27"/>
    <mergeCell ref="A28:E28"/>
    <mergeCell ref="A31:I31"/>
    <mergeCell ref="A32:E32"/>
    <mergeCell ref="A35:I35"/>
    <mergeCell ref="A36:E36"/>
    <mergeCell ref="A39:I39"/>
    <mergeCell ref="A40:E40"/>
    <mergeCell ref="A43:I43"/>
    <mergeCell ref="A60:E60"/>
    <mergeCell ref="A63:I63"/>
    <mergeCell ref="A44:E44"/>
    <mergeCell ref="A47:I47"/>
    <mergeCell ref="A48:E48"/>
    <mergeCell ref="A51:I51"/>
    <mergeCell ref="A52:E52"/>
    <mergeCell ref="A75:I75"/>
    <mergeCell ref="A76:I76"/>
    <mergeCell ref="A6:A7"/>
    <mergeCell ref="B6:B7"/>
    <mergeCell ref="D6:D7"/>
    <mergeCell ref="E6:E7"/>
    <mergeCell ref="F6:F7"/>
    <mergeCell ref="G6:G7"/>
    <mergeCell ref="A64:E64"/>
    <mergeCell ref="A67:I67"/>
    <mergeCell ref="A68:E68"/>
    <mergeCell ref="A71:I71"/>
    <mergeCell ref="A72:E72"/>
    <mergeCell ref="A55:I55"/>
    <mergeCell ref="A56:E56"/>
    <mergeCell ref="A59:I59"/>
    <mergeCell ref="J72:J74"/>
    <mergeCell ref="J36:J38"/>
    <mergeCell ref="J40:J42"/>
    <mergeCell ref="J44:J46"/>
    <mergeCell ref="J48:J50"/>
    <mergeCell ref="J52:J54"/>
    <mergeCell ref="AH6:AH7"/>
    <mergeCell ref="J56:J58"/>
    <mergeCell ref="J60:J62"/>
    <mergeCell ref="J64:J66"/>
    <mergeCell ref="J68:J70"/>
    <mergeCell ref="J16:J18"/>
    <mergeCell ref="J20:J22"/>
    <mergeCell ref="J24:J26"/>
    <mergeCell ref="J28:J30"/>
    <mergeCell ref="J32:J34"/>
    <mergeCell ref="AD6:AF6"/>
    <mergeCell ref="M6:O6"/>
    <mergeCell ref="R6:T6"/>
    <mergeCell ref="V6:X6"/>
    <mergeCell ref="Z6:AB6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14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1400-000001000000}">
      <formula1>42005</formula1>
    </dataValidation>
    <dataValidation type="date" errorStyle="information" operator="greaterThan" allowBlank="1" showInputMessage="1" showErrorMessage="1" errorTitle="SÓLO FECHAS" error="Las fechas corresponden al presupuesto 2014" sqref="H10:I10 H42:I42 H46:I46 H13:I14 H17:I18 H21:I22 H33:I34 H37:I38 H49:I50 H53:I54 H57:I58 H61:I62 H65:I66 H69:I70" xr:uid="{00000000-0002-0000-1400-000002000000}">
      <formula1>42005</formula1>
    </dataValidation>
    <dataValidation type="textLength" operator="lessThanOrEqual" allowBlank="1" showInputMessage="1" showErrorMessage="1" sqref="AF17 K45 AF45 K9:K10 K13:K14 K17:K18 K21:K22 K25:K26 K33:K34 K37:K38 K41:K42 K49:K50 K53:K54 K57:K58 K61:K62 K65:K66 K69:K70 K73:K74 AF21:AF22 AF25:AF26 AF33:AF34 AF37:AF38 AF41:AF42 AF49:AF50 AF53:AF54 AF57:AF58 AF65:AF66 AF69:AF70" xr:uid="{00000000-0002-0000-1400-000003000000}">
      <formula1>255</formula1>
    </dataValidation>
    <dataValidation type="textLength" operator="lessThanOrEqual" allowBlank="1" showInputMessage="1" showErrorMessage="1" errorTitle="MÁXIMO DE CARACTERES SOBREPASADO" error="Sólo 255 caracteres por celdas" sqref="L18 N41 L42 N45 L46 Q49 P50:Q50 C9:C10 C13:C14 C17:C18 C21:C22 C33:C34 C37:C38 C49:C50 C53:C54 C57:C58 C61:C62 C65:C66 C69:C70 L9:L10 L13:L14 L33:L34 L37:L38 L49:L50 L53:L54 L57:L58 L61:L62 L65:L66 L69:L70 N25:N26 N73:N74 P9:Q10 P13:Q14 P17:Q18 P21:Q22 P25:Q26 P33:Q34 P37:Q38 P41:Q42 P45:Q46 P53:Q54 P57:Q58 P61:Q62 P65:Q66 P69:Q70 P73:Q74 E9:G10 E13:G14 E17:G18 E21:G22 E25:G26 E33:G34 E37:G38 E41:G42 E45:G46 E49:G50 E53:G54 E57:G58 E61:G62 E65:G66 E69:G70 E73:G74" xr:uid="{00000000-0002-0000-1400-000004000000}">
      <formula1>255</formula1>
    </dataValidation>
    <dataValidation type="decimal" allowBlank="1" showInputMessage="1" showErrorMessage="1" errorTitle="Sólo números" error="Sólo ingresar números sin letras_x000a_" sqref="AF18 M41 M42:N42 M45 M46:N46 M25:M26 M73:M74 V9:X10 V13:X14 V17:X18 V21:X22 V25:X26 V29:X30 V33:X34 V37:X38 V41:X42 V45:X46 V49:X50 V53:X54 V57:X58 V61:X62 V65:X66 V69:X70 V73:X74 AD17:AE18 AD21:AE22 AD25:AE26 AD33:AE34 AD37:AE38 AD41:AE42 AD45:AE46 AD49:AE50 AD53:AE54 AD57:AE58 AD65:AE66 AD69:AE70 R9:T10 AD9:AF10 R13:T14 AD13:AF14 R17:T18 R21:T22 R25:T26 R33:T34 R37:T38 R41:T42 R45:T46 R49:T50 R53:T54 R57:T58 R61:T62 AD61:AF62 R65:T66 R69:T70 R73:T74 AD73:AF74 M9:N10 M13:N14 M17:N18 M21:N22 M33:N34 M37:N38 M49:N50 M53:N54 M57:N58 M61:N62 M65:N66 M69:N70 Z9:AB10 Z13:AB14 Z17:AB18 Z21:AB22 Z25:AB26 Z29:AB30 Z33:AB34 Z37:AB38 Z41:AB42 Z45:AB46 Z49:AB50 Z53:AB54 Z57:AB58 Z61:AB62 Z65:AB66 Z69:AB70 Z73:AB74" xr:uid="{00000000-0002-0000-1400-000005000000}">
      <formula1>-100000000</formula1>
      <formula2>10000000000</formula2>
    </dataValidation>
    <dataValidation type="date" operator="greaterThan" allowBlank="1" showInputMessage="1" showErrorMessage="1" errorTitle="Error en Ingresos de Fechas" error="La fecha debe corresponder al Año 2014." sqref="D46 D9:D10 D13:D14 D17:D18 D21:D22 D33:D34 D37:D38 D41:D42 D49:D50 D53:D54 D57:D58 D61:D62 D65:D66 D69:D70" xr:uid="{00000000-0002-0000-1400-000006000000}">
      <formula1>41275</formula1>
    </dataValidation>
    <dataValidation allowBlank="1" showInputMessage="1" showErrorMessage="1" errorTitle="Sólo números" error="Sólo ingresar números sin letras_x000a_" sqref="P49 O8:O10 O12:O14 O16:O18 O20:O22 O24:O26 O28:O30 O32:O34 O36:O38 O40:O42 O44:O46 O48:O50 O52:O54 O56:O58 O60:O62 O64:O66 O68:O70 O72:O74" xr:uid="{00000000-0002-0000-1400-000007000000}"/>
  </dataValidations>
  <printOptions horizontalCentered="1" verticalCentered="1"/>
  <pageMargins left="0" right="0" top="0" bottom="0.74803149606299202" header="0.31496062992126" footer="0.31496062992126"/>
  <pageSetup paperSize="41" scale="62" orientation="landscape"/>
  <legacyDrawingHF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6">
    <tabColor rgb="FF33CCFF"/>
    <pageSetUpPr fitToPage="1"/>
  </sheetPr>
  <dimension ref="A1:Y42"/>
  <sheetViews>
    <sheetView topLeftCell="A8" workbookViewId="0">
      <selection activeCell="A3" sqref="A3"/>
    </sheetView>
  </sheetViews>
  <sheetFormatPr defaultColWidth="11.375" defaultRowHeight="10.5" outlineLevelCol="1"/>
  <cols>
    <col min="1" max="1" width="51.625" style="2" customWidth="1"/>
    <col min="2" max="2" width="15.75" style="3" customWidth="1"/>
    <col min="3" max="3" width="13.75" style="2" customWidth="1"/>
    <col min="4" max="4" width="10" style="2" hidden="1" customWidth="1"/>
    <col min="5" max="5" width="10.25" style="2" hidden="1" customWidth="1"/>
    <col min="6" max="6" width="9.875" style="2" hidden="1" customWidth="1"/>
    <col min="7" max="9" width="15.75" style="3" hidden="1" customWidth="1" outlineLevel="1"/>
    <col min="10" max="10" width="15.75" style="3" customWidth="1" collapsed="1"/>
    <col min="11" max="13" width="15.75" style="3" hidden="1" customWidth="1" outlineLevel="1"/>
    <col min="14" max="14" width="15.75" style="3" customWidth="1" collapsed="1"/>
    <col min="15" max="17" width="15.75" style="3" hidden="1" customWidth="1" outlineLevel="1"/>
    <col min="18" max="18" width="15.75" style="3" customWidth="1" collapsed="1"/>
    <col min="19" max="21" width="15.75" style="3" hidden="1" customWidth="1" outlineLevel="1"/>
    <col min="22" max="22" width="15.75" style="3" customWidth="1" collapsed="1"/>
    <col min="23" max="23" width="15.75" style="3" customWidth="1"/>
    <col min="24" max="25" width="15.75" style="4" customWidth="1"/>
    <col min="26" max="16384" width="11.375" style="5"/>
  </cols>
  <sheetData>
    <row r="1" spans="1:25" s="1" customFormat="1" ht="1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" customFormat="1" ht="1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s="1" customFormat="1" ht="1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s="1" customFormat="1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customHeight="1">
      <c r="A5" s="95" t="s">
        <v>378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7"/>
    </row>
    <row r="6" spans="1:25" s="2" customFormat="1" ht="26.25" customHeight="1">
      <c r="A6" s="85" t="s">
        <v>7</v>
      </c>
      <c r="B6" s="86" t="s">
        <v>13</v>
      </c>
      <c r="C6" s="86" t="s">
        <v>87</v>
      </c>
      <c r="D6" s="88" t="s">
        <v>16</v>
      </c>
      <c r="E6" s="89"/>
      <c r="F6" s="90"/>
      <c r="G6" s="91" t="s">
        <v>19</v>
      </c>
      <c r="H6" s="91"/>
      <c r="I6" s="91"/>
      <c r="J6" s="86" t="s">
        <v>20</v>
      </c>
      <c r="K6" s="91" t="s">
        <v>19</v>
      </c>
      <c r="L6" s="91"/>
      <c r="M6" s="91"/>
      <c r="N6" s="86" t="s">
        <v>21</v>
      </c>
      <c r="O6" s="91" t="s">
        <v>19</v>
      </c>
      <c r="P6" s="91"/>
      <c r="Q6" s="91"/>
      <c r="R6" s="86" t="s">
        <v>22</v>
      </c>
      <c r="S6" s="91" t="s">
        <v>19</v>
      </c>
      <c r="T6" s="91"/>
      <c r="U6" s="91"/>
      <c r="V6" s="86" t="s">
        <v>23</v>
      </c>
      <c r="W6" s="86" t="s">
        <v>24</v>
      </c>
      <c r="X6" s="84" t="s">
        <v>88</v>
      </c>
      <c r="Y6" s="84"/>
    </row>
    <row r="7" spans="1:25" s="2" customFormat="1" ht="31.5">
      <c r="A7" s="85"/>
      <c r="B7" s="87"/>
      <c r="C7" s="87"/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87"/>
      <c r="K7" s="7" t="s">
        <v>35</v>
      </c>
      <c r="L7" s="7" t="s">
        <v>36</v>
      </c>
      <c r="M7" s="7" t="s">
        <v>37</v>
      </c>
      <c r="N7" s="87"/>
      <c r="O7" s="7" t="s">
        <v>38</v>
      </c>
      <c r="P7" s="7" t="s">
        <v>39</v>
      </c>
      <c r="Q7" s="7" t="s">
        <v>40</v>
      </c>
      <c r="R7" s="87"/>
      <c r="S7" s="7" t="s">
        <v>41</v>
      </c>
      <c r="T7" s="7" t="s">
        <v>42</v>
      </c>
      <c r="U7" s="7" t="s">
        <v>43</v>
      </c>
      <c r="V7" s="87"/>
      <c r="W7" s="87"/>
      <c r="X7" s="13" t="s">
        <v>44</v>
      </c>
      <c r="Y7" s="13" t="s">
        <v>89</v>
      </c>
    </row>
    <row r="8" spans="1:25" ht="24.75" customHeight="1">
      <c r="A8" s="8" t="s">
        <v>46</v>
      </c>
      <c r="B8" s="9">
        <f>+'24-03-997 Ind. Cuid. Temporales'!J11</f>
        <v>0</v>
      </c>
      <c r="C8" s="9">
        <f>+'24-03-997 Ind. Cuid. Temporales'!K11</f>
        <v>0</v>
      </c>
      <c r="D8" s="9">
        <f>+'24-03-997 Ind. Cuid. Temporales'!M11</f>
        <v>0</v>
      </c>
      <c r="E8" s="9">
        <f>+'24-03-997 Ind. Cuid. Temporales'!N11</f>
        <v>0</v>
      </c>
      <c r="F8" s="9">
        <f>+'24-03-997 Ind. Cuid. Temporales'!O11</f>
        <v>0</v>
      </c>
      <c r="G8" s="9">
        <f>+'24-03-997 Ind. Cuid. Temporales'!R11</f>
        <v>0</v>
      </c>
      <c r="H8" s="9">
        <f>+'24-03-997 Ind. Cuid. Temporales'!S11</f>
        <v>0</v>
      </c>
      <c r="I8" s="9">
        <f>+'24-03-997 Ind. Cuid. Temporales'!T11</f>
        <v>0</v>
      </c>
      <c r="J8" s="9">
        <f>+'24-03-997 Ind. Cuid. Temporales'!U11</f>
        <v>0</v>
      </c>
      <c r="K8" s="9">
        <f>+'24-03-997 Ind. Cuid. Temporales'!V11</f>
        <v>0</v>
      </c>
      <c r="L8" s="9">
        <f>+'24-03-997 Ind. Cuid. Temporales'!W11</f>
        <v>0</v>
      </c>
      <c r="M8" s="9">
        <f>+'24-03-997 Ind. Cuid. Temporales'!X11</f>
        <v>0</v>
      </c>
      <c r="N8" s="9">
        <f>+'24-03-997 Ind. Cuid. Temporales'!Y11</f>
        <v>0</v>
      </c>
      <c r="O8" s="9">
        <f>+'24-03-997 Ind. Cuid. Temporales'!Z11</f>
        <v>0</v>
      </c>
      <c r="P8" s="9">
        <f>+'24-03-997 Ind. Cuid. Temporales'!AA11</f>
        <v>0</v>
      </c>
      <c r="Q8" s="9">
        <f>+'24-03-997 Ind. Cuid. Temporales'!AB11</f>
        <v>0</v>
      </c>
      <c r="R8" s="9">
        <f>+'24-03-997 Ind. Cuid. Temporales'!AC11</f>
        <v>0</v>
      </c>
      <c r="S8" s="9">
        <f>+'24-03-997 Ind. Cuid. Temporales'!AD11</f>
        <v>0</v>
      </c>
      <c r="T8" s="9">
        <f>+'24-03-997 Ind. Cuid. Temporales'!AE11</f>
        <v>0</v>
      </c>
      <c r="U8" s="9">
        <f>+'24-03-997 Ind. Cuid. Temporales'!AF11</f>
        <v>0</v>
      </c>
      <c r="V8" s="9">
        <f>+'24-03-997 Ind. Cuid. Temporales'!AG11</f>
        <v>0</v>
      </c>
      <c r="W8" s="9">
        <f>+'24-03-997 Ind. Cuid. Temporales'!AH11</f>
        <v>0</v>
      </c>
      <c r="X8" s="14">
        <f>+'24-03-997 Ind. Cuid. Temporales'!AI11</f>
        <v>0</v>
      </c>
      <c r="Y8" s="14">
        <f>+'24-03-997 Ind. Cuid. Temporales'!AJ11</f>
        <v>0</v>
      </c>
    </row>
    <row r="9" spans="1:25" ht="24.75" customHeight="1">
      <c r="A9" s="8" t="s">
        <v>48</v>
      </c>
      <c r="B9" s="9">
        <f>+'24-03-997 Ind. Cuid. Temporales'!J15</f>
        <v>0</v>
      </c>
      <c r="C9" s="9">
        <f>+'24-03-997 Ind. Cuid. Temporales'!K15</f>
        <v>0</v>
      </c>
      <c r="D9" s="9">
        <f>+'24-03-997 Ind. Cuid. Temporales'!M15</f>
        <v>0</v>
      </c>
      <c r="E9" s="9">
        <f>+'24-03-997 Ind. Cuid. Temporales'!N15</f>
        <v>0</v>
      </c>
      <c r="F9" s="9">
        <f>+'24-03-997 Ind. Cuid. Temporales'!O15</f>
        <v>0</v>
      </c>
      <c r="G9" s="9">
        <f>+'24-03-997 Ind. Cuid. Temporales'!R15</f>
        <v>0</v>
      </c>
      <c r="H9" s="9">
        <f>+'24-03-997 Ind. Cuid. Temporales'!S15</f>
        <v>0</v>
      </c>
      <c r="I9" s="9">
        <f>+'24-03-997 Ind. Cuid. Temporales'!T15</f>
        <v>0</v>
      </c>
      <c r="J9" s="9">
        <f>+'24-03-997 Ind. Cuid. Temporales'!U15</f>
        <v>0</v>
      </c>
      <c r="K9" s="9">
        <f>+'24-03-997 Ind. Cuid. Temporales'!V15</f>
        <v>0</v>
      </c>
      <c r="L9" s="9">
        <f>+'24-03-997 Ind. Cuid. Temporales'!W15</f>
        <v>0</v>
      </c>
      <c r="M9" s="9">
        <f>+'24-03-997 Ind. Cuid. Temporales'!X15</f>
        <v>0</v>
      </c>
      <c r="N9" s="9">
        <f>+'24-03-997 Ind. Cuid. Temporales'!Y15</f>
        <v>0</v>
      </c>
      <c r="O9" s="9">
        <f>+'24-03-997 Ind. Cuid. Temporales'!Z15</f>
        <v>0</v>
      </c>
      <c r="P9" s="9">
        <f>+'24-03-997 Ind. Cuid. Temporales'!AA15</f>
        <v>0</v>
      </c>
      <c r="Q9" s="9">
        <f>+'24-03-997 Ind. Cuid. Temporales'!AB15</f>
        <v>0</v>
      </c>
      <c r="R9" s="9">
        <f>+'24-03-997 Ind. Cuid. Temporales'!AC15</f>
        <v>0</v>
      </c>
      <c r="S9" s="9">
        <f>+'24-03-997 Ind. Cuid. Temporales'!AD15</f>
        <v>0</v>
      </c>
      <c r="T9" s="9">
        <f>+'24-03-997 Ind. Cuid. Temporales'!AE15</f>
        <v>0</v>
      </c>
      <c r="U9" s="9">
        <f>+'24-03-997 Ind. Cuid. Temporales'!AF15</f>
        <v>0</v>
      </c>
      <c r="V9" s="9">
        <f>+'24-03-997 Ind. Cuid. Temporales'!AG15</f>
        <v>0</v>
      </c>
      <c r="W9" s="9">
        <f>+'24-03-997 Ind. Cuid. Temporales'!AH15</f>
        <v>0</v>
      </c>
      <c r="X9" s="14">
        <f>+'24-03-997 Ind. Cuid. Temporales'!AI15</f>
        <v>0</v>
      </c>
      <c r="Y9" s="14">
        <f>+'24-03-997 Ind. Cuid. Temporales'!AJ15</f>
        <v>0</v>
      </c>
    </row>
    <row r="10" spans="1:25" ht="24.75" customHeight="1">
      <c r="A10" s="8" t="s">
        <v>50</v>
      </c>
      <c r="B10" s="9">
        <f>+'24-03-997 Ind. Cuid. Temporales'!J19</f>
        <v>0</v>
      </c>
      <c r="C10" s="9">
        <f>+'24-03-997 Ind. Cuid. Temporales'!K19</f>
        <v>0</v>
      </c>
      <c r="D10" s="9">
        <f>+'24-03-997 Ind. Cuid. Temporales'!M19</f>
        <v>0</v>
      </c>
      <c r="E10" s="9">
        <f>+'24-03-997 Ind. Cuid. Temporales'!N19</f>
        <v>0</v>
      </c>
      <c r="F10" s="9">
        <f>+'24-03-997 Ind. Cuid. Temporales'!O19</f>
        <v>0</v>
      </c>
      <c r="G10" s="9">
        <f>+'24-03-997 Ind. Cuid. Temporales'!R19</f>
        <v>0</v>
      </c>
      <c r="H10" s="9">
        <f>+'24-03-997 Ind. Cuid. Temporales'!S19</f>
        <v>0</v>
      </c>
      <c r="I10" s="9">
        <f>+'24-03-997 Ind. Cuid. Temporales'!T19</f>
        <v>0</v>
      </c>
      <c r="J10" s="9">
        <f>+'24-03-997 Ind. Cuid. Temporales'!U19</f>
        <v>0</v>
      </c>
      <c r="K10" s="9">
        <f>+'24-03-997 Ind. Cuid. Temporales'!V19</f>
        <v>0</v>
      </c>
      <c r="L10" s="9">
        <f>+'24-03-997 Ind. Cuid. Temporales'!W19</f>
        <v>0</v>
      </c>
      <c r="M10" s="9">
        <f>+'24-03-997 Ind. Cuid. Temporales'!X19</f>
        <v>0</v>
      </c>
      <c r="N10" s="9">
        <f>+'24-03-997 Ind. Cuid. Temporales'!Y19</f>
        <v>0</v>
      </c>
      <c r="O10" s="9">
        <f>+'24-03-997 Ind. Cuid. Temporales'!Z19</f>
        <v>0</v>
      </c>
      <c r="P10" s="9">
        <f>+'24-03-997 Ind. Cuid. Temporales'!AA19</f>
        <v>0</v>
      </c>
      <c r="Q10" s="9">
        <f>+'24-03-997 Ind. Cuid. Temporales'!AB19</f>
        <v>0</v>
      </c>
      <c r="R10" s="9">
        <f>+'24-03-997 Ind. Cuid. Temporales'!AC19</f>
        <v>0</v>
      </c>
      <c r="S10" s="9">
        <f>+'24-03-997 Ind. Cuid. Temporales'!AD19</f>
        <v>0</v>
      </c>
      <c r="T10" s="9">
        <f>+'24-03-997 Ind. Cuid. Temporales'!AE19</f>
        <v>0</v>
      </c>
      <c r="U10" s="9">
        <f>+'24-03-997 Ind. Cuid. Temporales'!AF19</f>
        <v>0</v>
      </c>
      <c r="V10" s="9">
        <f>+'24-03-997 Ind. Cuid. Temporales'!AG19</f>
        <v>0</v>
      </c>
      <c r="W10" s="9">
        <f>+'24-03-997 Ind. Cuid. Temporales'!AH19</f>
        <v>0</v>
      </c>
      <c r="X10" s="14">
        <f>+'24-03-997 Ind. Cuid. Temporales'!AI19</f>
        <v>0</v>
      </c>
      <c r="Y10" s="14">
        <f>+'24-03-997 Ind. Cuid. Temporales'!AJ19</f>
        <v>0</v>
      </c>
    </row>
    <row r="11" spans="1:25" ht="24.75" customHeight="1">
      <c r="A11" s="8" t="s">
        <v>52</v>
      </c>
      <c r="B11" s="9">
        <f>+'24-03-997 Ind. Cuid. Temporales'!J23</f>
        <v>0</v>
      </c>
      <c r="C11" s="9">
        <f>+'24-03-997 Ind. Cuid. Temporales'!K23</f>
        <v>0</v>
      </c>
      <c r="D11" s="9">
        <f>+'24-03-997 Ind. Cuid. Temporales'!M23</f>
        <v>0</v>
      </c>
      <c r="E11" s="9">
        <f>+'24-03-997 Ind. Cuid. Temporales'!N23</f>
        <v>0</v>
      </c>
      <c r="F11" s="9">
        <f>+'24-03-997 Ind. Cuid. Temporales'!O23</f>
        <v>0</v>
      </c>
      <c r="G11" s="9">
        <f>+'24-03-997 Ind. Cuid. Temporales'!R23</f>
        <v>0</v>
      </c>
      <c r="H11" s="9">
        <f>+'24-03-997 Ind. Cuid. Temporales'!S23</f>
        <v>0</v>
      </c>
      <c r="I11" s="9">
        <f>+'24-03-997 Ind. Cuid. Temporales'!T23</f>
        <v>0</v>
      </c>
      <c r="J11" s="9">
        <f>+'24-03-997 Ind. Cuid. Temporales'!U23</f>
        <v>0</v>
      </c>
      <c r="K11" s="9">
        <f>+'24-03-997 Ind. Cuid. Temporales'!V23</f>
        <v>0</v>
      </c>
      <c r="L11" s="9">
        <f>+'24-03-997 Ind. Cuid. Temporales'!W23</f>
        <v>0</v>
      </c>
      <c r="M11" s="9">
        <f>+'24-03-997 Ind. Cuid. Temporales'!X23</f>
        <v>0</v>
      </c>
      <c r="N11" s="9">
        <f>+'24-03-997 Ind. Cuid. Temporales'!Y23</f>
        <v>0</v>
      </c>
      <c r="O11" s="9">
        <f>+'24-03-997 Ind. Cuid. Temporales'!Z23</f>
        <v>0</v>
      </c>
      <c r="P11" s="9">
        <f>+'24-03-997 Ind. Cuid. Temporales'!AA23</f>
        <v>0</v>
      </c>
      <c r="Q11" s="9">
        <f>+'24-03-997 Ind. Cuid. Temporales'!AB23</f>
        <v>0</v>
      </c>
      <c r="R11" s="9">
        <f>+'24-03-997 Ind. Cuid. Temporales'!AC23</f>
        <v>0</v>
      </c>
      <c r="S11" s="9">
        <f>+'24-03-997 Ind. Cuid. Temporales'!AD23</f>
        <v>0</v>
      </c>
      <c r="T11" s="9">
        <f>+'24-03-997 Ind. Cuid. Temporales'!AE23</f>
        <v>0</v>
      </c>
      <c r="U11" s="9">
        <f>+'24-03-997 Ind. Cuid. Temporales'!AF23</f>
        <v>0</v>
      </c>
      <c r="V11" s="9">
        <f>+'24-03-997 Ind. Cuid. Temporales'!AG23</f>
        <v>0</v>
      </c>
      <c r="W11" s="9">
        <f>+'24-03-997 Ind. Cuid. Temporales'!AH23</f>
        <v>0</v>
      </c>
      <c r="X11" s="14">
        <f>+'24-03-997 Ind. Cuid. Temporales'!AI23</f>
        <v>0</v>
      </c>
      <c r="Y11" s="14">
        <f>+'24-03-997 Ind. Cuid. Temporales'!AJ23</f>
        <v>0</v>
      </c>
    </row>
    <row r="12" spans="1:25" ht="24.75" customHeight="1">
      <c r="A12" s="8" t="s">
        <v>54</v>
      </c>
      <c r="B12" s="9">
        <f>+'24-03-997 Ind. Cuid. Temporales'!J27</f>
        <v>0</v>
      </c>
      <c r="C12" s="9">
        <f>+'24-03-997 Ind. Cuid. Temporales'!K27</f>
        <v>0</v>
      </c>
      <c r="D12" s="9">
        <f>+'24-03-997 Ind. Cuid. Temporales'!M27</f>
        <v>0</v>
      </c>
      <c r="E12" s="9">
        <f>+'24-03-997 Ind. Cuid. Temporales'!N27</f>
        <v>0</v>
      </c>
      <c r="F12" s="9">
        <f>+'24-03-997 Ind. Cuid. Temporales'!O27</f>
        <v>0</v>
      </c>
      <c r="G12" s="9">
        <f>+'24-03-997 Ind. Cuid. Temporales'!R27</f>
        <v>0</v>
      </c>
      <c r="H12" s="9">
        <f>+'24-03-997 Ind. Cuid. Temporales'!S27</f>
        <v>0</v>
      </c>
      <c r="I12" s="9">
        <f>+'24-03-997 Ind. Cuid. Temporales'!T27</f>
        <v>0</v>
      </c>
      <c r="J12" s="9">
        <f>+'24-03-997 Ind. Cuid. Temporales'!U27</f>
        <v>0</v>
      </c>
      <c r="K12" s="9">
        <f>+'24-03-997 Ind. Cuid. Temporales'!V27</f>
        <v>0</v>
      </c>
      <c r="L12" s="9">
        <f>+'24-03-997 Ind. Cuid. Temporales'!W27</f>
        <v>0</v>
      </c>
      <c r="M12" s="9">
        <f>+'24-03-997 Ind. Cuid. Temporales'!X27</f>
        <v>0</v>
      </c>
      <c r="N12" s="9">
        <f>+'24-03-997 Ind. Cuid. Temporales'!Y27</f>
        <v>0</v>
      </c>
      <c r="O12" s="9">
        <f>+'24-03-997 Ind. Cuid. Temporales'!Z27</f>
        <v>0</v>
      </c>
      <c r="P12" s="9">
        <f>+'24-03-997 Ind. Cuid. Temporales'!AA27</f>
        <v>0</v>
      </c>
      <c r="Q12" s="9">
        <f>+'24-03-997 Ind. Cuid. Temporales'!AB27</f>
        <v>0</v>
      </c>
      <c r="R12" s="9">
        <f>+'24-03-997 Ind. Cuid. Temporales'!AC27</f>
        <v>0</v>
      </c>
      <c r="S12" s="9">
        <f>+'24-03-997 Ind. Cuid. Temporales'!AD27</f>
        <v>0</v>
      </c>
      <c r="T12" s="9">
        <f>+'24-03-997 Ind. Cuid. Temporales'!AE27</f>
        <v>0</v>
      </c>
      <c r="U12" s="9">
        <f>+'24-03-997 Ind. Cuid. Temporales'!AF27</f>
        <v>0</v>
      </c>
      <c r="V12" s="9">
        <f>+'24-03-997 Ind. Cuid. Temporales'!AG27</f>
        <v>0</v>
      </c>
      <c r="W12" s="9">
        <f>+'24-03-997 Ind. Cuid. Temporales'!AH27</f>
        <v>0</v>
      </c>
      <c r="X12" s="14">
        <f>+'24-03-997 Ind. Cuid. Temporales'!AI27</f>
        <v>0</v>
      </c>
      <c r="Y12" s="14">
        <f>+'24-03-997 Ind. Cuid. Temporales'!AJ27</f>
        <v>0</v>
      </c>
    </row>
    <row r="13" spans="1:25" ht="24.75" customHeight="1">
      <c r="A13" s="8" t="s">
        <v>57</v>
      </c>
      <c r="B13" s="9">
        <f>+'24-03-997 Ind. Cuid. Temporales'!J31</f>
        <v>0</v>
      </c>
      <c r="C13" s="9">
        <f>+'24-03-997 Ind. Cuid. Temporales'!K31</f>
        <v>0</v>
      </c>
      <c r="D13" s="9">
        <f>+'24-03-997 Ind. Cuid. Temporales'!M31</f>
        <v>0</v>
      </c>
      <c r="E13" s="9">
        <f>+'24-03-997 Ind. Cuid. Temporales'!N31</f>
        <v>0</v>
      </c>
      <c r="F13" s="9">
        <f>+'24-03-997 Ind. Cuid. Temporales'!O31</f>
        <v>0</v>
      </c>
      <c r="G13" s="9">
        <f>+'24-03-997 Ind. Cuid. Temporales'!R31</f>
        <v>0</v>
      </c>
      <c r="H13" s="9">
        <f>+'24-03-997 Ind. Cuid. Temporales'!S31</f>
        <v>0</v>
      </c>
      <c r="I13" s="9">
        <f>+'24-03-997 Ind. Cuid. Temporales'!T31</f>
        <v>0</v>
      </c>
      <c r="J13" s="9">
        <f>+'24-03-997 Ind. Cuid. Temporales'!U31</f>
        <v>0</v>
      </c>
      <c r="K13" s="9">
        <f>+'24-03-997 Ind. Cuid. Temporales'!V31</f>
        <v>0</v>
      </c>
      <c r="L13" s="9">
        <f>+'24-03-997 Ind. Cuid. Temporales'!W31</f>
        <v>0</v>
      </c>
      <c r="M13" s="9">
        <f>+'24-03-997 Ind. Cuid. Temporales'!X31</f>
        <v>0</v>
      </c>
      <c r="N13" s="9">
        <f>+'24-03-997 Ind. Cuid. Temporales'!Y31</f>
        <v>0</v>
      </c>
      <c r="O13" s="9">
        <f>+'24-03-997 Ind. Cuid. Temporales'!Z31</f>
        <v>0</v>
      </c>
      <c r="P13" s="9">
        <f>+'24-03-997 Ind. Cuid. Temporales'!AA31</f>
        <v>0</v>
      </c>
      <c r="Q13" s="9">
        <f>+'24-03-997 Ind. Cuid. Temporales'!AB31</f>
        <v>0</v>
      </c>
      <c r="R13" s="9">
        <f>+'24-03-997 Ind. Cuid. Temporales'!AC31</f>
        <v>0</v>
      </c>
      <c r="S13" s="9">
        <f>+'24-03-997 Ind. Cuid. Temporales'!AD31</f>
        <v>0</v>
      </c>
      <c r="T13" s="9">
        <f>+'24-03-997 Ind. Cuid. Temporales'!AE31</f>
        <v>0</v>
      </c>
      <c r="U13" s="9">
        <f>+'24-03-997 Ind. Cuid. Temporales'!AF31</f>
        <v>0</v>
      </c>
      <c r="V13" s="9">
        <f>+'24-03-997 Ind. Cuid. Temporales'!AG31</f>
        <v>0</v>
      </c>
      <c r="W13" s="9">
        <f>+'24-03-997 Ind. Cuid. Temporales'!AH31</f>
        <v>0</v>
      </c>
      <c r="X13" s="14">
        <f>+'24-03-997 Ind. Cuid. Temporales'!AI31</f>
        <v>0</v>
      </c>
      <c r="Y13" s="14">
        <f>+'24-03-997 Ind. Cuid. Temporales'!AJ31</f>
        <v>0</v>
      </c>
    </row>
    <row r="14" spans="1:25" ht="24.75" customHeight="1">
      <c r="A14" s="8" t="s">
        <v>59</v>
      </c>
      <c r="B14" s="9">
        <f>+'24-03-997 Ind. Cuid. Temporales'!J35</f>
        <v>0</v>
      </c>
      <c r="C14" s="9">
        <f>+'24-03-997 Ind. Cuid. Temporales'!K35</f>
        <v>0</v>
      </c>
      <c r="D14" s="9">
        <f>+'24-03-997 Ind. Cuid. Temporales'!M35</f>
        <v>0</v>
      </c>
      <c r="E14" s="9">
        <f>+'24-03-997 Ind. Cuid. Temporales'!N35</f>
        <v>0</v>
      </c>
      <c r="F14" s="9">
        <f>+'24-03-997 Ind. Cuid. Temporales'!O35</f>
        <v>0</v>
      </c>
      <c r="G14" s="9">
        <f>+'24-03-997 Ind. Cuid. Temporales'!R35</f>
        <v>0</v>
      </c>
      <c r="H14" s="9">
        <f>+'24-03-997 Ind. Cuid. Temporales'!S35</f>
        <v>0</v>
      </c>
      <c r="I14" s="9">
        <f>+'24-03-997 Ind. Cuid. Temporales'!T35</f>
        <v>0</v>
      </c>
      <c r="J14" s="9">
        <f>+'24-03-997 Ind. Cuid. Temporales'!U35</f>
        <v>0</v>
      </c>
      <c r="K14" s="9">
        <f>+'24-03-997 Ind. Cuid. Temporales'!V35</f>
        <v>0</v>
      </c>
      <c r="L14" s="9">
        <f>+'24-03-997 Ind. Cuid. Temporales'!W35</f>
        <v>0</v>
      </c>
      <c r="M14" s="9">
        <f>+'24-03-997 Ind. Cuid. Temporales'!X35</f>
        <v>0</v>
      </c>
      <c r="N14" s="9">
        <f>+'24-03-997 Ind. Cuid. Temporales'!Y35</f>
        <v>0</v>
      </c>
      <c r="O14" s="9">
        <f>+'24-03-997 Ind. Cuid. Temporales'!Z35</f>
        <v>0</v>
      </c>
      <c r="P14" s="9">
        <f>+'24-03-997 Ind. Cuid. Temporales'!AA35</f>
        <v>0</v>
      </c>
      <c r="Q14" s="9">
        <f>+'24-03-997 Ind. Cuid. Temporales'!AB35</f>
        <v>0</v>
      </c>
      <c r="R14" s="9">
        <f>+'24-03-997 Ind. Cuid. Temporales'!AC35</f>
        <v>0</v>
      </c>
      <c r="S14" s="9">
        <f>+'24-03-997 Ind. Cuid. Temporales'!AD35</f>
        <v>0</v>
      </c>
      <c r="T14" s="9">
        <f>+'24-03-997 Ind. Cuid. Temporales'!AE35</f>
        <v>0</v>
      </c>
      <c r="U14" s="9">
        <f>+'24-03-997 Ind. Cuid. Temporales'!AF35</f>
        <v>0</v>
      </c>
      <c r="V14" s="9">
        <f>+'24-03-997 Ind. Cuid. Temporales'!AG35</f>
        <v>0</v>
      </c>
      <c r="W14" s="9">
        <f>+'24-03-997 Ind. Cuid. Temporales'!AH35</f>
        <v>0</v>
      </c>
      <c r="X14" s="14">
        <f>+'24-03-997 Ind. Cuid. Temporales'!AI35</f>
        <v>0</v>
      </c>
      <c r="Y14" s="14">
        <f>+'24-03-997 Ind. Cuid. Temporales'!AJ35</f>
        <v>0</v>
      </c>
    </row>
    <row r="15" spans="1:25" ht="24.75" customHeight="1">
      <c r="A15" s="8" t="s">
        <v>61</v>
      </c>
      <c r="B15" s="9">
        <f>+'24-03-997 Ind. Cuid. Temporales'!J39</f>
        <v>0</v>
      </c>
      <c r="C15" s="9">
        <f>+'24-03-997 Ind. Cuid. Temporales'!K39</f>
        <v>0</v>
      </c>
      <c r="D15" s="9">
        <f>+'24-03-997 Ind. Cuid. Temporales'!M39</f>
        <v>0</v>
      </c>
      <c r="E15" s="9">
        <f>+'24-03-997 Ind. Cuid. Temporales'!N39</f>
        <v>0</v>
      </c>
      <c r="F15" s="9">
        <f>+'24-03-997 Ind. Cuid. Temporales'!O39</f>
        <v>0</v>
      </c>
      <c r="G15" s="9">
        <f>+'24-03-997 Ind. Cuid. Temporales'!R39</f>
        <v>0</v>
      </c>
      <c r="H15" s="9">
        <f>+'24-03-997 Ind. Cuid. Temporales'!S39</f>
        <v>0</v>
      </c>
      <c r="I15" s="9">
        <f>+'24-03-997 Ind. Cuid. Temporales'!T39</f>
        <v>0</v>
      </c>
      <c r="J15" s="9">
        <f>+'24-03-997 Ind. Cuid. Temporales'!U39</f>
        <v>0</v>
      </c>
      <c r="K15" s="9">
        <f>+'24-03-997 Ind. Cuid. Temporales'!V39</f>
        <v>0</v>
      </c>
      <c r="L15" s="9">
        <f>+'24-03-997 Ind. Cuid. Temporales'!W39</f>
        <v>0</v>
      </c>
      <c r="M15" s="9">
        <f>+'24-03-997 Ind. Cuid. Temporales'!X39</f>
        <v>0</v>
      </c>
      <c r="N15" s="9">
        <f>+'24-03-997 Ind. Cuid. Temporales'!Y39</f>
        <v>0</v>
      </c>
      <c r="O15" s="9">
        <f>+'24-03-997 Ind. Cuid. Temporales'!Z39</f>
        <v>0</v>
      </c>
      <c r="P15" s="9">
        <f>+'24-03-997 Ind. Cuid. Temporales'!AA39</f>
        <v>0</v>
      </c>
      <c r="Q15" s="9">
        <f>+'24-03-997 Ind. Cuid. Temporales'!AB39</f>
        <v>0</v>
      </c>
      <c r="R15" s="9">
        <f>+'24-03-997 Ind. Cuid. Temporales'!AC39</f>
        <v>0</v>
      </c>
      <c r="S15" s="9">
        <f>+'24-03-997 Ind. Cuid. Temporales'!AD39</f>
        <v>0</v>
      </c>
      <c r="T15" s="9">
        <f>+'24-03-997 Ind. Cuid. Temporales'!AE39</f>
        <v>0</v>
      </c>
      <c r="U15" s="9">
        <f>+'24-03-997 Ind. Cuid. Temporales'!AF39</f>
        <v>0</v>
      </c>
      <c r="V15" s="9">
        <f>+'24-03-997 Ind. Cuid. Temporales'!AG39</f>
        <v>0</v>
      </c>
      <c r="W15" s="9">
        <f>+'24-03-997 Ind. Cuid. Temporales'!AH39</f>
        <v>0</v>
      </c>
      <c r="X15" s="14">
        <f>+'24-03-997 Ind. Cuid. Temporales'!AI39</f>
        <v>0</v>
      </c>
      <c r="Y15" s="14">
        <f>+'24-03-997 Ind. Cuid. Temporales'!AJ39</f>
        <v>0</v>
      </c>
    </row>
    <row r="16" spans="1:25" ht="24.75" customHeight="1">
      <c r="A16" s="8" t="s">
        <v>63</v>
      </c>
      <c r="B16" s="9">
        <f>+'24-03-997 Ind. Cuid. Temporales'!J43</f>
        <v>0</v>
      </c>
      <c r="C16" s="9">
        <f>+'24-03-997 Ind. Cuid. Temporales'!K43</f>
        <v>0</v>
      </c>
      <c r="D16" s="9">
        <f>+'24-03-997 Ind. Cuid. Temporales'!M43</f>
        <v>0</v>
      </c>
      <c r="E16" s="9">
        <f>+'24-03-997 Ind. Cuid. Temporales'!N43</f>
        <v>0</v>
      </c>
      <c r="F16" s="9">
        <f>+'24-03-997 Ind. Cuid. Temporales'!O43</f>
        <v>0</v>
      </c>
      <c r="G16" s="9">
        <f>+'24-03-997 Ind. Cuid. Temporales'!R43</f>
        <v>0</v>
      </c>
      <c r="H16" s="9">
        <f>+'24-03-997 Ind. Cuid. Temporales'!S43</f>
        <v>0</v>
      </c>
      <c r="I16" s="9">
        <f>+'24-03-997 Ind. Cuid. Temporales'!T43</f>
        <v>0</v>
      </c>
      <c r="J16" s="9">
        <f>+'24-03-997 Ind. Cuid. Temporales'!U43</f>
        <v>0</v>
      </c>
      <c r="K16" s="9">
        <f>+'24-03-997 Ind. Cuid. Temporales'!V43</f>
        <v>0</v>
      </c>
      <c r="L16" s="9">
        <f>+'24-03-997 Ind. Cuid. Temporales'!W43</f>
        <v>0</v>
      </c>
      <c r="M16" s="9">
        <f>+'24-03-997 Ind. Cuid. Temporales'!X43</f>
        <v>0</v>
      </c>
      <c r="N16" s="9">
        <f>+'24-03-997 Ind. Cuid. Temporales'!Y43</f>
        <v>0</v>
      </c>
      <c r="O16" s="9">
        <f>+'24-03-997 Ind. Cuid. Temporales'!Z43</f>
        <v>0</v>
      </c>
      <c r="P16" s="9">
        <f>+'24-03-997 Ind. Cuid. Temporales'!AA43</f>
        <v>0</v>
      </c>
      <c r="Q16" s="9">
        <f>+'24-03-997 Ind. Cuid. Temporales'!AB43</f>
        <v>0</v>
      </c>
      <c r="R16" s="9">
        <f>+'24-03-997 Ind. Cuid. Temporales'!AC43</f>
        <v>0</v>
      </c>
      <c r="S16" s="9">
        <f>+'24-03-997 Ind. Cuid. Temporales'!AD43</f>
        <v>0</v>
      </c>
      <c r="T16" s="9">
        <f>+'24-03-997 Ind. Cuid. Temporales'!AE43</f>
        <v>0</v>
      </c>
      <c r="U16" s="9">
        <f>+'24-03-997 Ind. Cuid. Temporales'!AF43</f>
        <v>0</v>
      </c>
      <c r="V16" s="9">
        <f>+'24-03-997 Ind. Cuid. Temporales'!AG43</f>
        <v>0</v>
      </c>
      <c r="W16" s="9">
        <f>+'24-03-997 Ind. Cuid. Temporales'!AH43</f>
        <v>0</v>
      </c>
      <c r="X16" s="14">
        <f>+'24-03-997 Ind. Cuid. Temporales'!AI43</f>
        <v>0</v>
      </c>
      <c r="Y16" s="14">
        <f>+'24-03-997 Ind. Cuid. Temporales'!AJ43</f>
        <v>0</v>
      </c>
    </row>
    <row r="17" spans="1:25" ht="24.75" customHeight="1">
      <c r="A17" s="8" t="s">
        <v>65</v>
      </c>
      <c r="B17" s="9">
        <f>+'24-03-997 Ind. Cuid. Temporales'!J47</f>
        <v>0</v>
      </c>
      <c r="C17" s="9">
        <f>+'24-03-997 Ind. Cuid. Temporales'!K47</f>
        <v>0</v>
      </c>
      <c r="D17" s="9">
        <f>+'24-03-997 Ind. Cuid. Temporales'!M47</f>
        <v>0</v>
      </c>
      <c r="E17" s="9">
        <f>+'24-03-997 Ind. Cuid. Temporales'!N47</f>
        <v>0</v>
      </c>
      <c r="F17" s="9">
        <f>+'24-03-997 Ind. Cuid. Temporales'!O47</f>
        <v>0</v>
      </c>
      <c r="G17" s="9">
        <f>+'24-03-997 Ind. Cuid. Temporales'!R47</f>
        <v>0</v>
      </c>
      <c r="H17" s="9">
        <f>+'24-03-997 Ind. Cuid. Temporales'!S47</f>
        <v>0</v>
      </c>
      <c r="I17" s="9">
        <f>+'24-03-997 Ind. Cuid. Temporales'!T47</f>
        <v>0</v>
      </c>
      <c r="J17" s="9">
        <f>+'24-03-997 Ind. Cuid. Temporales'!U47</f>
        <v>0</v>
      </c>
      <c r="K17" s="9">
        <f>+'24-03-997 Ind. Cuid. Temporales'!V47</f>
        <v>0</v>
      </c>
      <c r="L17" s="9">
        <f>+'24-03-997 Ind. Cuid. Temporales'!W47</f>
        <v>0</v>
      </c>
      <c r="M17" s="9">
        <f>+'24-03-997 Ind. Cuid. Temporales'!X47</f>
        <v>0</v>
      </c>
      <c r="N17" s="9">
        <f>+'24-03-997 Ind. Cuid. Temporales'!Y47</f>
        <v>0</v>
      </c>
      <c r="O17" s="9">
        <f>+'24-03-997 Ind. Cuid. Temporales'!Z47</f>
        <v>0</v>
      </c>
      <c r="P17" s="9">
        <f>+'24-03-997 Ind. Cuid. Temporales'!AA47</f>
        <v>0</v>
      </c>
      <c r="Q17" s="9">
        <f>+'24-03-997 Ind. Cuid. Temporales'!AB47</f>
        <v>0</v>
      </c>
      <c r="R17" s="9">
        <f>+'24-03-997 Ind. Cuid. Temporales'!AC47</f>
        <v>0</v>
      </c>
      <c r="S17" s="9">
        <f>+'24-03-997 Ind. Cuid. Temporales'!AD47</f>
        <v>0</v>
      </c>
      <c r="T17" s="9">
        <f>+'24-03-997 Ind. Cuid. Temporales'!AE47</f>
        <v>0</v>
      </c>
      <c r="U17" s="9">
        <f>+'24-03-997 Ind. Cuid. Temporales'!AF47</f>
        <v>0</v>
      </c>
      <c r="V17" s="9">
        <f>+'24-03-997 Ind. Cuid. Temporales'!AG47</f>
        <v>0</v>
      </c>
      <c r="W17" s="9">
        <f>+'24-03-997 Ind. Cuid. Temporales'!AH47</f>
        <v>0</v>
      </c>
      <c r="X17" s="14">
        <f>+'24-03-997 Ind. Cuid. Temporales'!AI47</f>
        <v>0</v>
      </c>
      <c r="Y17" s="14">
        <f>+'24-03-997 Ind. Cuid. Temporales'!AJ44</f>
        <v>0</v>
      </c>
    </row>
    <row r="18" spans="1:25" ht="24.75" customHeight="1">
      <c r="A18" s="8" t="s">
        <v>67</v>
      </c>
      <c r="B18" s="9">
        <f>+'24-03-997 Ind. Cuid. Temporales'!J51</f>
        <v>0</v>
      </c>
      <c r="C18" s="9">
        <f>+'24-03-997 Ind. Cuid. Temporales'!K51</f>
        <v>0</v>
      </c>
      <c r="D18" s="9">
        <f>+'24-03-997 Ind. Cuid. Temporales'!M51</f>
        <v>0</v>
      </c>
      <c r="E18" s="9">
        <f>+'24-03-997 Ind. Cuid. Temporales'!N51</f>
        <v>0</v>
      </c>
      <c r="F18" s="9">
        <f>+'24-03-997 Ind. Cuid. Temporales'!O51</f>
        <v>0</v>
      </c>
      <c r="G18" s="9">
        <f>+'24-03-997 Ind. Cuid. Temporales'!R51</f>
        <v>0</v>
      </c>
      <c r="H18" s="9">
        <f>+'24-03-997 Ind. Cuid. Temporales'!S51</f>
        <v>0</v>
      </c>
      <c r="I18" s="9">
        <f>+'24-03-997 Ind. Cuid. Temporales'!T51</f>
        <v>0</v>
      </c>
      <c r="J18" s="9">
        <f>+'24-03-997 Ind. Cuid. Temporales'!U51</f>
        <v>0</v>
      </c>
      <c r="K18" s="9">
        <f>+'24-03-997 Ind. Cuid. Temporales'!V51</f>
        <v>0</v>
      </c>
      <c r="L18" s="9">
        <f>+'24-03-997 Ind. Cuid. Temporales'!W51</f>
        <v>0</v>
      </c>
      <c r="M18" s="9">
        <f>+'24-03-997 Ind. Cuid. Temporales'!X51</f>
        <v>0</v>
      </c>
      <c r="N18" s="9">
        <f>+'24-03-997 Ind. Cuid. Temporales'!Y51</f>
        <v>0</v>
      </c>
      <c r="O18" s="9">
        <f>+'24-03-997 Ind. Cuid. Temporales'!Z51</f>
        <v>0</v>
      </c>
      <c r="P18" s="9">
        <f>+'24-03-997 Ind. Cuid. Temporales'!AA51</f>
        <v>0</v>
      </c>
      <c r="Q18" s="9">
        <f>+'24-03-997 Ind. Cuid. Temporales'!AB51</f>
        <v>0</v>
      </c>
      <c r="R18" s="9">
        <f>+'24-03-997 Ind. Cuid. Temporales'!AC51</f>
        <v>0</v>
      </c>
      <c r="S18" s="9">
        <f>+'24-03-997 Ind. Cuid. Temporales'!AD51</f>
        <v>0</v>
      </c>
      <c r="T18" s="9">
        <f>+'24-03-997 Ind. Cuid. Temporales'!AE51</f>
        <v>0</v>
      </c>
      <c r="U18" s="9">
        <f>+'24-03-997 Ind. Cuid. Temporales'!AF51</f>
        <v>0</v>
      </c>
      <c r="V18" s="9">
        <f>+'24-03-997 Ind. Cuid. Temporales'!AG51</f>
        <v>0</v>
      </c>
      <c r="W18" s="9">
        <f>+'24-03-997 Ind. Cuid. Temporales'!AH51</f>
        <v>0</v>
      </c>
      <c r="X18" s="14">
        <f>+'24-03-997 Ind. Cuid. Temporales'!AI51</f>
        <v>0</v>
      </c>
      <c r="Y18" s="14">
        <f>+'24-03-997 Ind. Cuid. Temporales'!AJ51</f>
        <v>0</v>
      </c>
    </row>
    <row r="19" spans="1:25" ht="24.75" customHeight="1">
      <c r="A19" s="8" t="s">
        <v>69</v>
      </c>
      <c r="B19" s="9">
        <f>+'24-03-997 Ind. Cuid. Temporales'!J55</f>
        <v>0</v>
      </c>
      <c r="C19" s="9">
        <f>+'24-03-997 Ind. Cuid. Temporales'!K55</f>
        <v>0</v>
      </c>
      <c r="D19" s="9">
        <f>+'24-03-997 Ind. Cuid. Temporales'!M55</f>
        <v>0</v>
      </c>
      <c r="E19" s="9">
        <f>+'24-03-997 Ind. Cuid. Temporales'!N55</f>
        <v>0</v>
      </c>
      <c r="F19" s="9">
        <f>+'24-03-997 Ind. Cuid. Temporales'!O55</f>
        <v>0</v>
      </c>
      <c r="G19" s="9">
        <f>+'24-03-997 Ind. Cuid. Temporales'!R55</f>
        <v>0</v>
      </c>
      <c r="H19" s="9">
        <f>+'24-03-997 Ind. Cuid. Temporales'!S55</f>
        <v>0</v>
      </c>
      <c r="I19" s="9">
        <f>+'24-03-997 Ind. Cuid. Temporales'!T55</f>
        <v>0</v>
      </c>
      <c r="J19" s="9">
        <f>+'24-03-997 Ind. Cuid. Temporales'!U55</f>
        <v>0</v>
      </c>
      <c r="K19" s="9">
        <f>+'24-03-997 Ind. Cuid. Temporales'!V55</f>
        <v>0</v>
      </c>
      <c r="L19" s="9">
        <f>+'24-03-997 Ind. Cuid. Temporales'!W55</f>
        <v>0</v>
      </c>
      <c r="M19" s="9">
        <f>+'24-03-997 Ind. Cuid. Temporales'!X55</f>
        <v>0</v>
      </c>
      <c r="N19" s="9">
        <f>+'24-03-997 Ind. Cuid. Temporales'!Y55</f>
        <v>0</v>
      </c>
      <c r="O19" s="9">
        <f>+'24-03-997 Ind. Cuid. Temporales'!Z55</f>
        <v>0</v>
      </c>
      <c r="P19" s="9">
        <f>+'24-03-997 Ind. Cuid. Temporales'!AA55</f>
        <v>0</v>
      </c>
      <c r="Q19" s="9">
        <f>+'24-03-997 Ind. Cuid. Temporales'!AB55</f>
        <v>0</v>
      </c>
      <c r="R19" s="9">
        <f>+'24-03-997 Ind. Cuid. Temporales'!AC55</f>
        <v>0</v>
      </c>
      <c r="S19" s="9">
        <f>+'24-03-997 Ind. Cuid. Temporales'!AD55</f>
        <v>0</v>
      </c>
      <c r="T19" s="9">
        <f>+'24-03-997 Ind. Cuid. Temporales'!AE55</f>
        <v>0</v>
      </c>
      <c r="U19" s="9">
        <f>+'24-03-997 Ind. Cuid. Temporales'!AF55</f>
        <v>0</v>
      </c>
      <c r="V19" s="9">
        <f>+'24-03-997 Ind. Cuid. Temporales'!AG55</f>
        <v>0</v>
      </c>
      <c r="W19" s="9">
        <f>+'24-03-997 Ind. Cuid. Temporales'!AH55</f>
        <v>0</v>
      </c>
      <c r="X19" s="14">
        <f>+'24-03-997 Ind. Cuid. Temporales'!AI55</f>
        <v>0</v>
      </c>
      <c r="Y19" s="14">
        <f>+'24-03-997 Ind. Cuid. Temporales'!AJ55</f>
        <v>0</v>
      </c>
    </row>
    <row r="20" spans="1:25" ht="24.75" customHeight="1">
      <c r="A20" s="10" t="s">
        <v>71</v>
      </c>
      <c r="B20" s="9">
        <f>+'24-03-997 Ind. Cuid. Temporales'!J59</f>
        <v>0</v>
      </c>
      <c r="C20" s="9">
        <f>+'24-03-997 Ind. Cuid. Temporales'!K59</f>
        <v>0</v>
      </c>
      <c r="D20" s="9">
        <f>+'24-03-997 Ind. Cuid. Temporales'!M59</f>
        <v>0</v>
      </c>
      <c r="E20" s="9">
        <f>+'24-03-997 Ind. Cuid. Temporales'!N59</f>
        <v>0</v>
      </c>
      <c r="F20" s="9">
        <f>+'24-03-997 Ind. Cuid. Temporales'!O59</f>
        <v>0</v>
      </c>
      <c r="G20" s="9">
        <f>+'24-03-997 Ind. Cuid. Temporales'!R59</f>
        <v>0</v>
      </c>
      <c r="H20" s="9">
        <f>+'24-03-997 Ind. Cuid. Temporales'!S59</f>
        <v>0</v>
      </c>
      <c r="I20" s="9">
        <f>+'24-03-997 Ind. Cuid. Temporales'!T59</f>
        <v>0</v>
      </c>
      <c r="J20" s="9">
        <f>+'24-03-997 Ind. Cuid. Temporales'!U59</f>
        <v>0</v>
      </c>
      <c r="K20" s="9">
        <f>+'24-03-997 Ind. Cuid. Temporales'!V59</f>
        <v>0</v>
      </c>
      <c r="L20" s="9">
        <f>+'24-03-997 Ind. Cuid. Temporales'!W59</f>
        <v>0</v>
      </c>
      <c r="M20" s="9">
        <f>+'24-03-997 Ind. Cuid. Temporales'!X59</f>
        <v>0</v>
      </c>
      <c r="N20" s="9">
        <f>+'24-03-997 Ind. Cuid. Temporales'!Y59</f>
        <v>0</v>
      </c>
      <c r="O20" s="9">
        <f>+'24-03-997 Ind. Cuid. Temporales'!Z59</f>
        <v>0</v>
      </c>
      <c r="P20" s="9">
        <f>+'24-03-997 Ind. Cuid. Temporales'!AA59</f>
        <v>0</v>
      </c>
      <c r="Q20" s="9">
        <f>+'24-03-997 Ind. Cuid. Temporales'!AB59</f>
        <v>0</v>
      </c>
      <c r="R20" s="9">
        <f>+'24-03-997 Ind. Cuid. Temporales'!AC59</f>
        <v>0</v>
      </c>
      <c r="S20" s="9">
        <f>+'24-03-997 Ind. Cuid. Temporales'!AD59</f>
        <v>0</v>
      </c>
      <c r="T20" s="9">
        <f>+'24-03-997 Ind. Cuid. Temporales'!AE59</f>
        <v>0</v>
      </c>
      <c r="U20" s="9">
        <f>+'24-03-997 Ind. Cuid. Temporales'!AF59</f>
        <v>0</v>
      </c>
      <c r="V20" s="9">
        <f>+'24-03-997 Ind. Cuid. Temporales'!AG59</f>
        <v>0</v>
      </c>
      <c r="W20" s="9">
        <f>+'24-03-997 Ind. Cuid. Temporales'!AH59</f>
        <v>0</v>
      </c>
      <c r="X20" s="14">
        <f>+'24-03-997 Ind. Cuid. Temporales'!AI59</f>
        <v>0</v>
      </c>
      <c r="Y20" s="14">
        <f>+'24-03-997 Ind. Cuid. Temporales'!AJ59</f>
        <v>0</v>
      </c>
    </row>
    <row r="21" spans="1:25" ht="24.75" customHeight="1">
      <c r="A21" s="10" t="s">
        <v>73</v>
      </c>
      <c r="B21" s="9">
        <f>+'24-03-997 Ind. Cuid. Temporales'!J63</f>
        <v>0</v>
      </c>
      <c r="C21" s="9">
        <f>+'24-03-997 Ind. Cuid. Temporales'!K63</f>
        <v>0</v>
      </c>
      <c r="D21" s="9">
        <f>+'24-03-997 Ind. Cuid. Temporales'!M63</f>
        <v>0</v>
      </c>
      <c r="E21" s="9">
        <f>+'24-03-997 Ind. Cuid. Temporales'!N63</f>
        <v>0</v>
      </c>
      <c r="F21" s="9">
        <f>+'24-03-997 Ind. Cuid. Temporales'!O63</f>
        <v>0</v>
      </c>
      <c r="G21" s="9">
        <f>+'24-03-997 Ind. Cuid. Temporales'!R63</f>
        <v>0</v>
      </c>
      <c r="H21" s="9">
        <f>+'24-03-997 Ind. Cuid. Temporales'!S63</f>
        <v>0</v>
      </c>
      <c r="I21" s="9">
        <f>+'24-03-997 Ind. Cuid. Temporales'!T63</f>
        <v>0</v>
      </c>
      <c r="J21" s="9">
        <f>+'24-03-997 Ind. Cuid. Temporales'!U63</f>
        <v>0</v>
      </c>
      <c r="K21" s="9">
        <f>+'24-03-997 Ind. Cuid. Temporales'!V63</f>
        <v>0</v>
      </c>
      <c r="L21" s="9">
        <f>+'24-03-997 Ind. Cuid. Temporales'!W63</f>
        <v>0</v>
      </c>
      <c r="M21" s="9">
        <f>+'24-03-997 Ind. Cuid. Temporales'!X63</f>
        <v>0</v>
      </c>
      <c r="N21" s="9">
        <f>+'24-03-997 Ind. Cuid. Temporales'!Y63</f>
        <v>0</v>
      </c>
      <c r="O21" s="9">
        <f>+'24-03-997 Ind. Cuid. Temporales'!Z63</f>
        <v>0</v>
      </c>
      <c r="P21" s="9">
        <f>+'24-03-997 Ind. Cuid. Temporales'!AA63</f>
        <v>0</v>
      </c>
      <c r="Q21" s="9">
        <f>+'24-03-997 Ind. Cuid. Temporales'!AB63</f>
        <v>0</v>
      </c>
      <c r="R21" s="9">
        <f>+'24-03-997 Ind. Cuid. Temporales'!AC63</f>
        <v>0</v>
      </c>
      <c r="S21" s="9">
        <f>+'24-03-997 Ind. Cuid. Temporales'!AD63</f>
        <v>0</v>
      </c>
      <c r="T21" s="9">
        <f>+'24-03-997 Ind. Cuid. Temporales'!AE63</f>
        <v>0</v>
      </c>
      <c r="U21" s="9">
        <f>+'24-03-997 Ind. Cuid. Temporales'!AF63</f>
        <v>0</v>
      </c>
      <c r="V21" s="9">
        <f>+'24-03-997 Ind. Cuid. Temporales'!AG63</f>
        <v>0</v>
      </c>
      <c r="W21" s="9">
        <f>+'24-03-997 Ind. Cuid. Temporales'!AH63</f>
        <v>0</v>
      </c>
      <c r="X21" s="14">
        <f>+'24-03-997 Ind. Cuid. Temporales'!AI63</f>
        <v>0</v>
      </c>
      <c r="Y21" s="14">
        <f>+'24-03-997 Ind. Cuid. Temporales'!AJ63</f>
        <v>0</v>
      </c>
    </row>
    <row r="22" spans="1:25" ht="24.75" customHeight="1">
      <c r="A22" s="10" t="s">
        <v>75</v>
      </c>
      <c r="B22" s="9">
        <f>+'24-03-997 Ind. Cuid. Temporales'!J67</f>
        <v>0</v>
      </c>
      <c r="C22" s="9">
        <f>+'24-03-997 Ind. Cuid. Temporales'!K67</f>
        <v>0</v>
      </c>
      <c r="D22" s="9">
        <f>+'24-03-997 Ind. Cuid. Temporales'!M64</f>
        <v>0</v>
      </c>
      <c r="E22" s="9">
        <f>+'24-03-997 Ind. Cuid. Temporales'!N64</f>
        <v>0</v>
      </c>
      <c r="F22" s="9">
        <f>+'24-03-997 Ind. Cuid. Temporales'!O64</f>
        <v>0</v>
      </c>
      <c r="G22" s="9">
        <f>+'24-03-997 Ind. Cuid. Temporales'!R64</f>
        <v>0</v>
      </c>
      <c r="H22" s="9">
        <f>+'24-03-997 Ind. Cuid. Temporales'!S64</f>
        <v>0</v>
      </c>
      <c r="I22" s="9">
        <f>+'24-03-997 Ind. Cuid. Temporales'!T64</f>
        <v>0</v>
      </c>
      <c r="J22" s="9">
        <f>+'24-03-997 Ind. Cuid. Temporales'!U67</f>
        <v>0</v>
      </c>
      <c r="K22" s="9">
        <f>+'24-03-997 Ind. Cuid. Temporales'!V64</f>
        <v>0</v>
      </c>
      <c r="L22" s="9">
        <f>+'24-03-997 Ind. Cuid. Temporales'!W64</f>
        <v>0</v>
      </c>
      <c r="M22" s="9">
        <f>+'24-03-997 Ind. Cuid. Temporales'!X64</f>
        <v>0</v>
      </c>
      <c r="N22" s="9">
        <f>+'24-03-997 Ind. Cuid. Temporales'!Y67</f>
        <v>0</v>
      </c>
      <c r="O22" s="9">
        <f>+'24-03-997 Ind. Cuid. Temporales'!Z64</f>
        <v>0</v>
      </c>
      <c r="P22" s="9">
        <f>+'24-03-997 Ind. Cuid. Temporales'!AA64</f>
        <v>0</v>
      </c>
      <c r="Q22" s="9">
        <f>+'24-03-997 Ind. Cuid. Temporales'!AB64</f>
        <v>0</v>
      </c>
      <c r="R22" s="9">
        <f>+'24-03-997 Ind. Cuid. Temporales'!AC67</f>
        <v>0</v>
      </c>
      <c r="S22" s="9">
        <f>+'24-03-997 Ind. Cuid. Temporales'!AD64</f>
        <v>0</v>
      </c>
      <c r="T22" s="9">
        <f>+'24-03-997 Ind. Cuid. Temporales'!AE64</f>
        <v>0</v>
      </c>
      <c r="U22" s="9">
        <f>+'24-03-997 Ind. Cuid. Temporales'!AF67</f>
        <v>0</v>
      </c>
      <c r="V22" s="9">
        <f>+'24-03-997 Ind. Cuid. Temporales'!AG67</f>
        <v>0</v>
      </c>
      <c r="W22" s="9">
        <f>+'24-03-997 Ind. Cuid. Temporales'!AH67</f>
        <v>0</v>
      </c>
      <c r="X22" s="14">
        <f>+'24-03-997 Ind. Cuid. Temporales'!AI67</f>
        <v>0</v>
      </c>
      <c r="Y22" s="14">
        <f>+'24-03-997 Ind. Cuid. Temporales'!AJ67</f>
        <v>0</v>
      </c>
    </row>
    <row r="23" spans="1:25" ht="24.75" customHeight="1">
      <c r="A23" s="10" t="s">
        <v>77</v>
      </c>
      <c r="B23" s="9">
        <f>+'24-03-997 Ind. Cuid. Temporales'!J71</f>
        <v>0</v>
      </c>
      <c r="C23" s="9">
        <f>+'24-03-997 Ind. Cuid. Temporales'!K71</f>
        <v>0</v>
      </c>
      <c r="D23" s="9">
        <f>+'24-03-997 Ind. Cuid. Temporales'!M71</f>
        <v>0</v>
      </c>
      <c r="E23" s="9">
        <f>+'24-03-997 Ind. Cuid. Temporales'!N71</f>
        <v>0</v>
      </c>
      <c r="F23" s="9">
        <f>+'24-03-997 Ind. Cuid. Temporales'!O71</f>
        <v>0</v>
      </c>
      <c r="G23" s="9">
        <f>+'24-03-997 Ind. Cuid. Temporales'!R71</f>
        <v>0</v>
      </c>
      <c r="H23" s="9">
        <f>+'24-03-997 Ind. Cuid. Temporales'!S71</f>
        <v>0</v>
      </c>
      <c r="I23" s="9">
        <f>+'24-03-997 Ind. Cuid. Temporales'!T71</f>
        <v>0</v>
      </c>
      <c r="J23" s="9">
        <f>+'24-03-997 Ind. Cuid. Temporales'!U71</f>
        <v>0</v>
      </c>
      <c r="K23" s="9">
        <f>+'24-03-997 Ind. Cuid. Temporales'!V71</f>
        <v>0</v>
      </c>
      <c r="L23" s="9">
        <f>+'24-03-997 Ind. Cuid. Temporales'!W71</f>
        <v>0</v>
      </c>
      <c r="M23" s="9">
        <f>+'24-03-997 Ind. Cuid. Temporales'!X71</f>
        <v>0</v>
      </c>
      <c r="N23" s="9">
        <f>+'24-03-997 Ind. Cuid. Temporales'!Y71</f>
        <v>0</v>
      </c>
      <c r="O23" s="9">
        <f>+'24-03-997 Ind. Cuid. Temporales'!Z71</f>
        <v>0</v>
      </c>
      <c r="P23" s="9">
        <f>+'24-03-997 Ind. Cuid. Temporales'!AA71</f>
        <v>0</v>
      </c>
      <c r="Q23" s="9">
        <f>+'24-03-997 Ind. Cuid. Temporales'!AB71</f>
        <v>0</v>
      </c>
      <c r="R23" s="9">
        <f>+'24-03-997 Ind. Cuid. Temporales'!AC71</f>
        <v>0</v>
      </c>
      <c r="S23" s="9">
        <f>+'24-03-997 Ind. Cuid. Temporales'!AD71</f>
        <v>0</v>
      </c>
      <c r="T23" s="9">
        <f>+'24-03-997 Ind. Cuid. Temporales'!AE71</f>
        <v>0</v>
      </c>
      <c r="U23" s="9">
        <f>+'24-03-997 Ind. Cuid. Temporales'!AF71</f>
        <v>0</v>
      </c>
      <c r="V23" s="9">
        <f>+'24-03-997 Ind. Cuid. Temporales'!AG71</f>
        <v>0</v>
      </c>
      <c r="W23" s="9">
        <f>+'24-03-997 Ind. Cuid. Temporales'!AH71</f>
        <v>0</v>
      </c>
      <c r="X23" s="14">
        <f>+'24-03-997 Ind. Cuid. Temporales'!AI71</f>
        <v>0</v>
      </c>
      <c r="Y23" s="14">
        <f>+'24-03-997 Ind. Cuid. Temporales'!AJ71</f>
        <v>0</v>
      </c>
    </row>
    <row r="24" spans="1:25" ht="24.75" customHeight="1">
      <c r="A24" s="11" t="s">
        <v>79</v>
      </c>
      <c r="B24" s="9">
        <f>+'24-03-997 Ind. Cuid. Temporales'!J75</f>
        <v>514644000</v>
      </c>
      <c r="C24" s="9">
        <f>+'24-03-997 Ind. Cuid. Temporales'!K75</f>
        <v>0</v>
      </c>
      <c r="D24" s="9">
        <f>+'24-03-997 Ind. Cuid. Temporales'!M75</f>
        <v>0</v>
      </c>
      <c r="E24" s="9">
        <f>+'24-03-997 Ind. Cuid. Temporales'!N75</f>
        <v>0</v>
      </c>
      <c r="F24" s="9">
        <f>+'24-03-997 Ind. Cuid. Temporales'!O75</f>
        <v>0</v>
      </c>
      <c r="G24" s="9">
        <f>+'24-03-997 Ind. Cuid. Temporales'!R75</f>
        <v>0</v>
      </c>
      <c r="H24" s="9">
        <f>+'24-03-997 Ind. Cuid. Temporales'!S75</f>
        <v>0</v>
      </c>
      <c r="I24" s="9">
        <f>+'24-03-997 Ind. Cuid. Temporales'!T75</f>
        <v>0</v>
      </c>
      <c r="J24" s="9">
        <f>+'24-03-997 Ind. Cuid. Temporales'!U75</f>
        <v>0</v>
      </c>
      <c r="K24" s="9">
        <f>+'24-03-997 Ind. Cuid. Temporales'!V75</f>
        <v>0</v>
      </c>
      <c r="L24" s="9">
        <f>+'24-03-997 Ind. Cuid. Temporales'!W75</f>
        <v>0</v>
      </c>
      <c r="M24" s="9">
        <f>+'24-03-997 Ind. Cuid. Temporales'!X75</f>
        <v>0</v>
      </c>
      <c r="N24" s="9">
        <f>+'24-03-997 Ind. Cuid. Temporales'!Y75</f>
        <v>0</v>
      </c>
      <c r="O24" s="9">
        <f>+'24-03-997 Ind. Cuid. Temporales'!Z75</f>
        <v>0</v>
      </c>
      <c r="P24" s="9">
        <f>+'24-03-997 Ind. Cuid. Temporales'!AA75</f>
        <v>0</v>
      </c>
      <c r="Q24" s="9">
        <f>+'24-03-997 Ind. Cuid. Temporales'!AB75</f>
        <v>0</v>
      </c>
      <c r="R24" s="9">
        <f>+'24-03-997 Ind. Cuid. Temporales'!AC75</f>
        <v>0</v>
      </c>
      <c r="S24" s="9">
        <f>+'24-03-997 Ind. Cuid. Temporales'!AD75</f>
        <v>0</v>
      </c>
      <c r="T24" s="9">
        <f>+'24-03-997 Ind. Cuid. Temporales'!AE75</f>
        <v>0</v>
      </c>
      <c r="U24" s="9">
        <f>+'24-03-997 Ind. Cuid. Temporales'!AF75</f>
        <v>0</v>
      </c>
      <c r="V24" s="9">
        <f>+'24-03-997 Ind. Cuid. Temporales'!AG75</f>
        <v>0</v>
      </c>
      <c r="W24" s="9">
        <f>+'24-03-997 Ind. Cuid. Temporales'!AH75</f>
        <v>0</v>
      </c>
      <c r="X24" s="14">
        <f>+'24-03-997 Ind. Cuid. Temporales'!AI75</f>
        <v>0</v>
      </c>
      <c r="Y24" s="14">
        <f>+'24-03-997 Ind. Cuid. Temporales'!AJ75</f>
        <v>0</v>
      </c>
    </row>
    <row r="25" spans="1:25" ht="34.5" customHeight="1">
      <c r="A25" s="81" t="str">
        <f>"TOTAL ASIG."&amp;" "&amp;$A$5</f>
        <v>TOTAL ASIG. 24-03-997 "Centro para Niños(as) con Cuidadores Principales Temporeras(os)"</v>
      </c>
      <c r="B25" s="79">
        <f>SUM(B8:B24)</f>
        <v>514644000</v>
      </c>
      <c r="C25" s="79">
        <f t="shared" ref="C25:W25" si="0">SUM(C8:C24)</f>
        <v>0</v>
      </c>
      <c r="D25" s="79">
        <f t="shared" si="0"/>
        <v>0</v>
      </c>
      <c r="E25" s="79">
        <f t="shared" si="0"/>
        <v>0</v>
      </c>
      <c r="F25" s="79">
        <f t="shared" si="0"/>
        <v>0</v>
      </c>
      <c r="G25" s="79">
        <f t="shared" si="0"/>
        <v>0</v>
      </c>
      <c r="H25" s="79">
        <f t="shared" si="0"/>
        <v>0</v>
      </c>
      <c r="I25" s="79">
        <f t="shared" si="0"/>
        <v>0</v>
      </c>
      <c r="J25" s="79">
        <f t="shared" si="0"/>
        <v>0</v>
      </c>
      <c r="K25" s="79">
        <f t="shared" si="0"/>
        <v>0</v>
      </c>
      <c r="L25" s="79">
        <f t="shared" si="0"/>
        <v>0</v>
      </c>
      <c r="M25" s="79">
        <f t="shared" si="0"/>
        <v>0</v>
      </c>
      <c r="N25" s="79">
        <f t="shared" si="0"/>
        <v>0</v>
      </c>
      <c r="O25" s="79">
        <f t="shared" si="0"/>
        <v>0</v>
      </c>
      <c r="P25" s="79">
        <f t="shared" si="0"/>
        <v>0</v>
      </c>
      <c r="Q25" s="79">
        <f t="shared" si="0"/>
        <v>0</v>
      </c>
      <c r="R25" s="79">
        <f t="shared" si="0"/>
        <v>0</v>
      </c>
      <c r="S25" s="79">
        <f t="shared" si="0"/>
        <v>0</v>
      </c>
      <c r="T25" s="79">
        <f t="shared" si="0"/>
        <v>0</v>
      </c>
      <c r="U25" s="79">
        <f t="shared" si="0"/>
        <v>0</v>
      </c>
      <c r="V25" s="79">
        <f t="shared" si="0"/>
        <v>0</v>
      </c>
      <c r="W25" s="79">
        <f t="shared" si="0"/>
        <v>0</v>
      </c>
      <c r="X25" s="82">
        <f>+'24-03-997 Ind. Cuid. Temporales'!AI76</f>
        <v>0</v>
      </c>
      <c r="Y25" s="82">
        <f>'24-03-997 Ind. Cuid. Temporales'!AJ76</f>
        <v>0</v>
      </c>
    </row>
    <row r="26" spans="1:25">
      <c r="B26" s="12"/>
      <c r="G26" s="12"/>
      <c r="H26" s="12"/>
      <c r="I26" s="12"/>
      <c r="K26" s="12"/>
      <c r="L26" s="12"/>
      <c r="M26" s="12"/>
      <c r="O26" s="12"/>
      <c r="P26" s="12"/>
      <c r="Q26" s="12"/>
      <c r="S26" s="12"/>
      <c r="T26" s="12"/>
      <c r="U26" s="12"/>
    </row>
    <row r="27" spans="1:25">
      <c r="B27" s="12"/>
      <c r="G27" s="12"/>
      <c r="H27" s="12"/>
      <c r="I27" s="12"/>
      <c r="K27" s="12"/>
      <c r="L27" s="12"/>
      <c r="M27" s="12"/>
      <c r="O27" s="12"/>
      <c r="P27" s="12"/>
      <c r="Q27" s="12"/>
      <c r="S27" s="12"/>
      <c r="T27" s="12"/>
      <c r="U27" s="12"/>
    </row>
    <row r="28" spans="1:25">
      <c r="B28" s="12"/>
      <c r="G28" s="12"/>
      <c r="H28" s="12"/>
      <c r="I28" s="12"/>
      <c r="K28" s="12"/>
      <c r="L28" s="12"/>
      <c r="M28" s="12"/>
      <c r="O28" s="12"/>
      <c r="P28" s="12"/>
      <c r="Q28" s="12"/>
      <c r="S28" s="12"/>
      <c r="T28" s="12"/>
      <c r="U28" s="12"/>
    </row>
    <row r="29" spans="1:25">
      <c r="B29" s="12"/>
      <c r="G29" s="12"/>
      <c r="H29" s="12"/>
      <c r="I29" s="12"/>
      <c r="K29" s="12"/>
      <c r="L29" s="12"/>
      <c r="M29" s="12"/>
      <c r="O29" s="12"/>
      <c r="P29" s="12"/>
      <c r="Q29" s="12"/>
      <c r="S29" s="12"/>
      <c r="T29" s="12"/>
      <c r="U29" s="12"/>
    </row>
    <row r="30" spans="1:25">
      <c r="B30" s="12"/>
      <c r="G30" s="12"/>
      <c r="H30" s="12"/>
      <c r="I30" s="12"/>
      <c r="K30" s="12"/>
      <c r="L30" s="12"/>
      <c r="M30" s="12"/>
      <c r="O30" s="12"/>
      <c r="P30" s="12"/>
      <c r="Q30" s="12"/>
      <c r="S30" s="12"/>
      <c r="T30" s="12"/>
      <c r="U30" s="12"/>
    </row>
    <row r="31" spans="1:25">
      <c r="B31" s="12"/>
      <c r="G31" s="12"/>
      <c r="H31" s="12"/>
      <c r="I31" s="12"/>
      <c r="K31" s="12"/>
      <c r="L31" s="12"/>
      <c r="M31" s="12"/>
      <c r="O31" s="12"/>
      <c r="P31" s="12"/>
      <c r="Q31" s="12"/>
      <c r="S31" s="12"/>
      <c r="T31" s="12"/>
      <c r="U31" s="12"/>
    </row>
    <row r="32" spans="1:25">
      <c r="B32" s="12"/>
      <c r="G32" s="12"/>
      <c r="H32" s="12"/>
      <c r="I32" s="12"/>
      <c r="K32" s="12"/>
      <c r="L32" s="12"/>
      <c r="M32" s="12"/>
      <c r="O32" s="12"/>
      <c r="P32" s="12"/>
      <c r="Q32" s="12"/>
      <c r="S32" s="12"/>
      <c r="T32" s="12"/>
      <c r="U32" s="12"/>
    </row>
    <row r="33" spans="1:25">
      <c r="B33" s="12"/>
      <c r="G33" s="12"/>
      <c r="H33" s="12"/>
      <c r="I33" s="12"/>
      <c r="K33" s="12"/>
      <c r="L33" s="12"/>
      <c r="M33" s="12"/>
      <c r="O33" s="12"/>
      <c r="P33" s="12"/>
      <c r="Q33" s="12"/>
      <c r="S33" s="12"/>
      <c r="T33" s="12"/>
      <c r="U33" s="12"/>
    </row>
    <row r="34" spans="1:25">
      <c r="A34" s="5"/>
      <c r="B34" s="12"/>
      <c r="G34" s="12"/>
      <c r="H34" s="12"/>
      <c r="I34" s="12"/>
      <c r="K34" s="12"/>
      <c r="L34" s="12"/>
      <c r="M34" s="12"/>
      <c r="O34" s="12"/>
      <c r="P34" s="12"/>
      <c r="Q34" s="12"/>
      <c r="S34" s="12"/>
      <c r="T34" s="12"/>
      <c r="U34" s="12"/>
      <c r="V34" s="5"/>
      <c r="W34" s="5"/>
      <c r="X34" s="2"/>
      <c r="Y34" s="2"/>
    </row>
    <row r="35" spans="1:25">
      <c r="A35" s="5"/>
      <c r="B35" s="12"/>
      <c r="G35" s="12"/>
      <c r="H35" s="12"/>
      <c r="I35" s="12"/>
      <c r="K35" s="12"/>
      <c r="L35" s="12"/>
      <c r="M35" s="12"/>
      <c r="O35" s="12"/>
      <c r="P35" s="12"/>
      <c r="Q35" s="12"/>
      <c r="S35" s="12"/>
      <c r="T35" s="12"/>
      <c r="U35" s="12"/>
      <c r="V35" s="5"/>
      <c r="W35" s="5"/>
      <c r="X35" s="2"/>
      <c r="Y35" s="2"/>
    </row>
    <row r="36" spans="1:25">
      <c r="A36" s="5"/>
      <c r="B36" s="12"/>
      <c r="G36" s="12"/>
      <c r="H36" s="12"/>
      <c r="I36" s="12"/>
      <c r="K36" s="12"/>
      <c r="L36" s="12"/>
      <c r="M36" s="12"/>
      <c r="O36" s="12"/>
      <c r="P36" s="12"/>
      <c r="Q36" s="12"/>
      <c r="S36" s="12"/>
      <c r="T36" s="12"/>
      <c r="U36" s="12"/>
      <c r="V36" s="5"/>
      <c r="W36" s="5"/>
      <c r="X36" s="2"/>
      <c r="Y36" s="2"/>
    </row>
    <row r="37" spans="1:25">
      <c r="A37" s="5"/>
      <c r="B37" s="12"/>
      <c r="G37" s="12"/>
      <c r="H37" s="12"/>
      <c r="I37" s="12"/>
      <c r="K37" s="12"/>
      <c r="L37" s="12"/>
      <c r="M37" s="12"/>
      <c r="O37" s="12"/>
      <c r="P37" s="12"/>
      <c r="Q37" s="12"/>
      <c r="S37" s="12"/>
      <c r="T37" s="12"/>
      <c r="U37" s="12"/>
      <c r="V37" s="5"/>
      <c r="W37" s="5"/>
      <c r="X37" s="2"/>
      <c r="Y37" s="2"/>
    </row>
    <row r="38" spans="1:25">
      <c r="A38" s="5"/>
      <c r="B38" s="12"/>
      <c r="G38" s="12"/>
      <c r="H38" s="12"/>
      <c r="I38" s="12"/>
      <c r="K38" s="12"/>
      <c r="L38" s="12"/>
      <c r="M38" s="12"/>
      <c r="O38" s="12"/>
      <c r="P38" s="12"/>
      <c r="Q38" s="12"/>
      <c r="S38" s="12"/>
      <c r="T38" s="12"/>
      <c r="U38" s="12"/>
      <c r="V38" s="5"/>
      <c r="W38" s="5"/>
      <c r="X38" s="2"/>
      <c r="Y38" s="2"/>
    </row>
    <row r="39" spans="1:25">
      <c r="A39" s="5"/>
      <c r="B39" s="12"/>
      <c r="G39" s="12"/>
      <c r="H39" s="12"/>
      <c r="I39" s="12"/>
      <c r="K39" s="12"/>
      <c r="L39" s="12"/>
      <c r="M39" s="12"/>
      <c r="O39" s="12"/>
      <c r="P39" s="12"/>
      <c r="Q39" s="12"/>
      <c r="S39" s="12"/>
      <c r="T39" s="12"/>
      <c r="U39" s="12"/>
      <c r="V39" s="5"/>
      <c r="W39" s="5"/>
      <c r="X39" s="2"/>
      <c r="Y39" s="2"/>
    </row>
    <row r="40" spans="1:25">
      <c r="A40" s="5"/>
      <c r="B40" s="12"/>
      <c r="G40" s="12"/>
      <c r="H40" s="12"/>
      <c r="I40" s="12"/>
      <c r="K40" s="12"/>
      <c r="L40" s="12"/>
      <c r="M40" s="12"/>
      <c r="O40" s="12"/>
      <c r="P40" s="12"/>
      <c r="Q40" s="12"/>
      <c r="S40" s="12"/>
      <c r="T40" s="12"/>
      <c r="U40" s="12"/>
      <c r="V40" s="5"/>
      <c r="W40" s="5"/>
      <c r="X40" s="2"/>
      <c r="Y40" s="2"/>
    </row>
    <row r="41" spans="1:25">
      <c r="A41" s="5"/>
      <c r="B41" s="12"/>
      <c r="G41" s="12"/>
      <c r="H41" s="12"/>
      <c r="I41" s="12"/>
      <c r="K41" s="12"/>
      <c r="L41" s="12"/>
      <c r="M41" s="12"/>
      <c r="O41" s="12"/>
      <c r="P41" s="12"/>
      <c r="Q41" s="12"/>
      <c r="S41" s="12"/>
      <c r="T41" s="12"/>
      <c r="U41" s="12"/>
      <c r="V41" s="5"/>
      <c r="W41" s="5"/>
      <c r="X41" s="2"/>
      <c r="Y41" s="2"/>
    </row>
    <row r="42" spans="1:25">
      <c r="A42" s="5"/>
      <c r="B42" s="12"/>
      <c r="G42" s="12"/>
      <c r="H42" s="12"/>
      <c r="I42" s="12"/>
      <c r="K42" s="12"/>
      <c r="L42" s="12"/>
      <c r="M42" s="12"/>
      <c r="O42" s="12"/>
      <c r="P42" s="12"/>
      <c r="Q42" s="12"/>
      <c r="S42" s="12"/>
      <c r="T42" s="12"/>
      <c r="U42" s="12"/>
      <c r="V42" s="5"/>
      <c r="W42" s="5"/>
      <c r="X42" s="2"/>
      <c r="Y42" s="2"/>
    </row>
  </sheetData>
  <mergeCells count="19">
    <mergeCell ref="A1:Y1"/>
    <mergeCell ref="A2:Y2"/>
    <mergeCell ref="A3:Y3"/>
    <mergeCell ref="A4:Y4"/>
    <mergeCell ref="A5:Y5"/>
    <mergeCell ref="X6:Y6"/>
    <mergeCell ref="A6:A7"/>
    <mergeCell ref="B6:B7"/>
    <mergeCell ref="C6:C7"/>
    <mergeCell ref="J6:J7"/>
    <mergeCell ref="N6:N7"/>
    <mergeCell ref="R6:R7"/>
    <mergeCell ref="V6:V7"/>
    <mergeCell ref="W6:W7"/>
    <mergeCell ref="D6:F6"/>
    <mergeCell ref="G6:I6"/>
    <mergeCell ref="K6:M6"/>
    <mergeCell ref="O6:Q6"/>
    <mergeCell ref="S6:U6"/>
  </mergeCells>
  <printOptions horizontalCentered="1" verticalCentered="1"/>
  <pageMargins left="0" right="0" top="0.74803149606299202" bottom="0.74803149606299202" header="0.31496062992126" footer="0.31496062992126"/>
  <pageSetup paperSize="41" scale="81" orientation="landscape"/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620E512BD533419045647B2B4D3FA6" ma:contentTypeVersion="3" ma:contentTypeDescription="Crear nuevo documento." ma:contentTypeScope="" ma:versionID="1372ee2de4d5760be637f5ecd475277a">
  <xsd:schema xmlns:xsd="http://www.w3.org/2001/XMLSchema" xmlns:xs="http://www.w3.org/2001/XMLSchema" xmlns:p="http://schemas.microsoft.com/office/2006/metadata/properties" xmlns:ns2="fbd7b22e-1d16-4903-9c62-ceedf08e7140" targetNamespace="http://schemas.microsoft.com/office/2006/metadata/properties" ma:root="true" ma:fieldsID="0a7fe2c6d932af74e93d7fbbe091aa70" ns2:_="">
    <xsd:import namespace="fbd7b22e-1d16-4903-9c62-ceedf08e71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7b22e-1d16-4903-9c62-ceedf08e7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827A48-A757-4F39-B548-903945BC4DED}"/>
</file>

<file path=customXml/itemProps2.xml><?xml version="1.0" encoding="utf-8"?>
<ds:datastoreItem xmlns:ds="http://schemas.openxmlformats.org/officeDocument/2006/customXml" ds:itemID="{7F6A1E90-F11D-447A-BFBB-D7FA7DE03F41}"/>
</file>

<file path=customXml/itemProps3.xml><?xml version="1.0" encoding="utf-8"?>
<ds:datastoreItem xmlns:ds="http://schemas.openxmlformats.org/officeDocument/2006/customXml" ds:itemID="{B8799260-915D-4CA4-BAA8-3C4B14A8CA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Úrsula Cuevas</dc:creator>
  <cp:keywords/>
  <dc:description/>
  <cp:lastModifiedBy>Monica Alejandra Molina Moena</cp:lastModifiedBy>
  <cp:revision/>
  <dcterms:created xsi:type="dcterms:W3CDTF">2023-03-09T13:14:00Z</dcterms:created>
  <dcterms:modified xsi:type="dcterms:W3CDTF">2026-10-27T22:44:20Z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0x0101006F620E512BD533419045647B2B4D3FA6</vt:lpwstr>
  </property>
  <property fmtid="{D5CDD505-2E9C-101B-9397-08002B2CF9AE}" pid="3" name="ICV">
    <vt:lpwstr>7337933C663A45CE9C6CEB3966E433C8_12</vt:lpwstr>
  </property>
  <property fmtid="{D5CDD505-2E9C-101B-9397-08002B2CF9AE}" pid="4" name="KSOProductBuildVer">
    <vt:lpwstr>2058-12.2.0.23155</vt:lpwstr>
  </property>
</Properties>
</file>